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Dstfs02\01170_市町村課$\01_所属全体フォルダ\5財政班\07fy\038_財政状況資料集\R6決算\04_市町村↔県\27 袖ケ浦市▲\"/>
    </mc:Choice>
  </mc:AlternateContent>
  <xr:revisionPtr revIDLastSave="0" documentId="13_ncr:1_{6CADCF50-A168-4852-A830-2C4E4E85F9BF}" xr6:coauthVersionLast="47" xr6:coauthVersionMax="47" xr10:uidLastSave="{00000000-0000-0000-0000-000000000000}"/>
  <bookViews>
    <workbookView xWindow="-1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4" i="10" l="1"/>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E43" i="10"/>
  <c r="AM43" i="10"/>
  <c r="U43" i="10"/>
  <c r="C43" i="10"/>
  <c r="CO42" i="10"/>
  <c r="BE42" i="10"/>
  <c r="AM42" i="10"/>
  <c r="U42" i="10"/>
  <c r="C42" i="10"/>
  <c r="CO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36" i="10"/>
  <c r="CO35" i="10"/>
  <c r="BE35" i="10"/>
  <c r="AM35" i="10"/>
  <c r="C35" i="10"/>
  <c r="BW34" i="10"/>
  <c r="BW35" i="10" s="1"/>
  <c r="BW36" i="10" s="1"/>
  <c r="BW37" i="10" s="1"/>
  <c r="BW38" i="10" s="1"/>
  <c r="BW39" i="10" s="1"/>
  <c r="BW40" i="10" s="1"/>
  <c r="BW41" i="10" s="1"/>
  <c r="BW42" i="10" s="1"/>
  <c r="BW43" i="10" s="1"/>
  <c r="BE34" i="10"/>
  <c r="C34" i="10"/>
  <c r="CO34" i="10" l="1"/>
  <c r="U34" i="10"/>
  <c r="U35" i="10" s="1"/>
  <c r="U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AM34" i="10" l="1"/>
</calcChain>
</file>

<file path=xl/sharedStrings.xml><?xml version="1.0" encoding="utf-8"?>
<sst xmlns="http://schemas.openxmlformats.org/spreadsheetml/2006/main" count="1085" uniqueCount="559">
  <si>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</si>
  <si>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</si>
  <si>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</si>
  <si>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</si>
  <si>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</si>
  <si>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</si>
  <si>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</si>
  <si>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</si>
  <si>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</si>
  <si>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</si>
  <si>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</si>
  <si>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</si>
  <si>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</si>
  <si>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</si>
  <si>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</si>
  <si>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</si>
  <si>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</si>
  <si>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</si>
  <si>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</si>
  <si>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</si>
  <si>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</si>
  <si>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</si>
  <si>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</si>
  <si>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</si>
  <si>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</si>
  <si>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</si>
  <si>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</si>
  <si>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</si>
  <si>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</si>
  <si>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</si>
  <si>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</si>
  <si>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</si>
  <si>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</si>
  <si>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</si>
  <si>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</si>
  <si>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</si>
  <si>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</si>
  <si>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</si>
  <si>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</si>
  <si>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</si>
  <si>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</si>
  <si>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</si>
  <si>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</si>
  <si>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</si>
  <si>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</si>
  <si>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</si>
  <si>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</si>
  <si>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</si>
  <si>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</si>
  <si>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</si>
  <si>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</si>
  <si>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</si>
  <si>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</si>
  <si>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</si>
  <si>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</si>
  <si>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</si>
  <si>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</si>
  <si>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</si>
  <si>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</si>
  <si>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</si>
  <si>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</si>
  <si>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</si>
  <si>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</si>
  <si>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</si>
  <si>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</si>
  <si>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</si>
  <si>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</si>
  <si>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</si>
  <si>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</si>
  <si>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</si>
  <si>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</si>
  <si>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</si>
  <si>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</si>
  <si>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</si>
  <si>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</si>
  <si>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</si>
  <si>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</si>
  <si>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</si>
  <si>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</si>
  <si>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千葉県</t>
    <phoneticPr fontId="5"/>
  </si>
  <si>
    <t>市町村類型</t>
    <phoneticPr fontId="5"/>
  </si>
  <si>
    <t>Ⅱ－３</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</si>
  <si>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</si>
  <si>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</si>
  <si>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</si>
  <si>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</si>
  <si>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</si>
  <si>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</si>
  <si>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</si>
  <si>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</si>
  <si>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</si>
  <si>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</si>
  <si>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</si>
  <si>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</si>
  <si>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袖ケ浦市</t>
    <phoneticPr fontId="5"/>
  </si>
  <si>
    <t>地方交付税種地</t>
    <rPh sb="0" eb="2">
      <t>チホウ</t>
    </rPh>
    <rPh sb="2" eb="5">
      <t>コウフゼイ</t>
    </rPh>
    <rPh sb="5" eb="6">
      <t>シュ</t>
    </rPh>
    <rPh sb="6" eb="7">
      <t>チ</t>
    </rPh>
    <phoneticPr fontId="5"/>
  </si>
  <si>
    <t>2-5</t>
    <phoneticPr fontId="5"/>
  </si>
  <si>
    <t>財源超過</t>
    <rPh sb="0" eb="2">
      <t>ザイゲン</t>
    </rPh>
    <rPh sb="2" eb="4">
      <t>チョウカ</t>
    </rPh>
    <phoneticPr fontId="5"/>
  </si>
  <si>
    <t>○</t>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</si>
  <si>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</si>
  <si>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</si>
  <si>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</si>
  <si>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</si>
  <si>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</si>
  <si>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</si>
  <si>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</si>
  <si>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</si>
  <si>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</si>
  <si>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</si>
  <si>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</si>
  <si>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</si>
  <si>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</si>
  <si>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</si>
  <si>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</si>
  <si>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</si>
  <si>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</si>
  <si>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</si>
  <si>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</si>
  <si>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4.8</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</si>
  <si>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</si>
  <si>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</si>
  <si>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</si>
  <si>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</si>
  <si>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</si>
  <si>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</si>
  <si>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</si>
  <si>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</si>
  <si>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</si>
  <si>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</si>
  <si>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</si>
  <si>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</si>
  <si>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</si>
  <si>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</si>
  <si>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</si>
  <si>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</si>
  <si>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</si>
  <si>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</si>
  <si>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</si>
  <si>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</si>
  <si>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</si>
  <si>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</si>
  <si>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0.1</t>
    <phoneticPr fontId="5"/>
  </si>
  <si>
    <t>基準財政需要額</t>
    <phoneticPr fontId="25"/>
  </si>
  <si>
    <t>うち日本人(％)</t>
    <phoneticPr fontId="5"/>
  </si>
  <si>
    <t>-0.2</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</si>
  <si>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</si>
  <si>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</si>
  <si>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</si>
  <si>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</si>
  <si>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</si>
  <si>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</si>
  <si>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</si>
  <si>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</si>
  <si>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</si>
  <si>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</si>
  <si>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</si>
  <si>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</si>
  <si>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</si>
  <si>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</si>
  <si>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</si>
  <si>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</si>
  <si>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</si>
  <si>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</si>
  <si>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</si>
  <si>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</si>
  <si>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</si>
  <si>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</si>
  <si>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</si>
  <si>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</si>
  <si>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</si>
  <si>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</si>
  <si>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</si>
  <si>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</si>
  <si>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</si>
  <si>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</si>
  <si>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</si>
  <si>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</si>
  <si>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</si>
  <si>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</si>
  <si>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</si>
  <si>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</si>
  <si>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</si>
  <si>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</si>
  <si>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</si>
  <si>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</si>
  <si>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</si>
  <si>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</si>
  <si>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</si>
  <si>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</si>
  <si>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</si>
  <si>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</si>
  <si>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</si>
  <si>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</si>
  <si>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</si>
  <si>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</si>
  <si>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</si>
  <si>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</si>
  <si>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</si>
  <si>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</si>
  <si>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</si>
  <si>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</si>
  <si>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</si>
  <si>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</si>
  <si>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千葉県袖ケ浦市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</si>
  <si>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</si>
  <si>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</si>
  <si>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</si>
  <si>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</si>
  <si>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</si>
  <si>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</si>
  <si>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</si>
  <si>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</si>
  <si>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</si>
  <si>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</si>
  <si>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</si>
  <si>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</si>
  <si>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</si>
  <si>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</si>
  <si>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</si>
  <si>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</si>
  <si>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</si>
  <si>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</si>
  <si>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</si>
  <si>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</si>
  <si>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</si>
  <si>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</si>
  <si>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</si>
  <si>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</si>
  <si>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</si>
  <si>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</si>
  <si>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</si>
  <si>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</si>
  <si>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</si>
  <si>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</si>
  <si>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</si>
  <si>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</si>
  <si>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</si>
  <si>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</si>
  <si>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</si>
  <si>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</si>
  <si>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</si>
  <si>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</si>
  <si>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</si>
  <si>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</si>
  <si>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</si>
  <si>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</si>
  <si>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</si>
  <si>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</si>
  <si>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</si>
  <si>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</si>
  <si>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</si>
  <si>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</si>
  <si>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</si>
  <si>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</si>
  <si>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</si>
  <si>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</si>
  <si>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</si>
  <si>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</si>
  <si>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</si>
  <si>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</si>
  <si>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</si>
  <si>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</si>
  <si>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</si>
  <si>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</si>
  <si>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</si>
  <si>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</si>
  <si>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</si>
  <si>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</si>
  <si>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</si>
  <si>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</si>
  <si>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</si>
  <si>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</si>
  <si>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</si>
  <si>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</si>
  <si>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</si>
  <si>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</si>
  <si>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</si>
  <si>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</si>
  <si>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</si>
  <si>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</si>
  <si>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</si>
  <si>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</si>
  <si>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</si>
  <si>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</si>
  <si>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</si>
  <si>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</si>
  <si>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</si>
  <si>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</si>
  <si>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</si>
  <si>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</si>
  <si>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</si>
  <si>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</si>
  <si>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</si>
  <si>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</si>
  <si>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</si>
  <si>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</si>
  <si>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</si>
  <si>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</si>
  <si>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</si>
  <si>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</si>
  <si>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</si>
  <si>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</si>
  <si>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</si>
  <si>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</si>
  <si>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</si>
  <si>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</si>
  <si>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</si>
  <si>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</si>
  <si>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</si>
  <si>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</si>
  <si>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</si>
  <si>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</si>
  <si>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</si>
  <si>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</si>
  <si>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</si>
  <si>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</si>
  <si>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</si>
  <si>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</si>
  <si>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</si>
  <si>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</si>
  <si>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</si>
  <si>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</si>
  <si>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</si>
  <si>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病院</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</si>
  <si>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</si>
  <si>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</si>
  <si>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</si>
  <si>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</si>
  <si>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</si>
  <si>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</si>
  <si>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</si>
  <si>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駐車場整備</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</si>
  <si>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</si>
  <si>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</si>
  <si>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</si>
  <si>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</si>
  <si>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</si>
  <si>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</si>
  <si>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</si>
  <si>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</si>
  <si>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</si>
  <si>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</si>
  <si>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</si>
  <si>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</si>
  <si>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</si>
  <si>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</si>
  <si>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</si>
  <si>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</si>
  <si>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</si>
  <si>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</si>
  <si>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</si>
  <si>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</si>
  <si>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</si>
  <si>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</si>
  <si>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千葉県袖ケ浦市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</si>
  <si>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</si>
  <si>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</si>
  <si>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</si>
  <si>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</si>
  <si>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</si>
  <si>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</si>
  <si>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</si>
  <si>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</si>
  <si>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</si>
  <si>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</si>
  <si>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</si>
  <si>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</si>
  <si>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</si>
  <si>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</si>
  <si>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</si>
  <si>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</si>
  <si>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</si>
  <si>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</si>
  <si>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</si>
  <si>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</si>
  <si>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</si>
  <si>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</si>
  <si>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</si>
  <si>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</si>
  <si>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</si>
  <si>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</si>
  <si>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</si>
  <si>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</si>
  <si>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</si>
  <si>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</si>
  <si>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</si>
  <si>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</si>
  <si>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</si>
  <si>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袖ケ浦市国民健康保険特別会計</t>
    <phoneticPr fontId="5"/>
  </si>
  <si>
    <t>袖ケ浦市介護保険特別会計</t>
    <phoneticPr fontId="5"/>
  </si>
  <si>
    <t>袖ケ浦市後期高齢者医療特別会計</t>
    <phoneticPr fontId="5"/>
  </si>
  <si>
    <t>袖ケ浦市下水道事業会計</t>
    <phoneticPr fontId="5"/>
  </si>
  <si>
    <t>法適用企業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</si>
  <si>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</si>
  <si>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</si>
  <si>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</si>
  <si>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</si>
  <si>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</si>
  <si>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</si>
  <si>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</si>
  <si>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</si>
  <si>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</si>
  <si>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</si>
  <si>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</si>
  <si>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</si>
  <si>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</si>
  <si>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</si>
  <si>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</si>
  <si>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</si>
  <si>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</si>
  <si>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</si>
  <si>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</si>
  <si>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</si>
  <si>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</si>
  <si>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</si>
  <si>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</si>
  <si>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</si>
  <si>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</si>
  <si>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</si>
  <si>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</si>
  <si>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</si>
  <si>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</si>
  <si>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</si>
  <si>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</si>
  <si>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</si>
  <si>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</si>
  <si>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</si>
  <si>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</si>
  <si>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</si>
  <si>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</si>
  <si>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</si>
  <si>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</si>
  <si>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</si>
  <si>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</si>
  <si>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</si>
  <si>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</si>
  <si>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</si>
  <si>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</si>
  <si>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</si>
  <si>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</si>
  <si>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</si>
  <si>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</si>
  <si>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</si>
  <si>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</si>
  <si>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</si>
  <si>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</si>
  <si>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</si>
  <si>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</si>
  <si>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</si>
  <si>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</si>
  <si>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</si>
  <si>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</si>
  <si>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</si>
  <si>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</si>
  <si>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</si>
  <si>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</si>
  <si>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</si>
  <si>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</si>
  <si>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</si>
  <si>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</si>
  <si>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</si>
  <si>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</si>
  <si>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</si>
  <si>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</si>
  <si>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</si>
  <si>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</si>
  <si>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</si>
  <si>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</si>
  <si>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</si>
  <si>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</si>
  <si>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</si>
  <si>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</si>
  <si>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</si>
  <si>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</si>
  <si>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</si>
  <si>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</si>
  <si>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</si>
  <si>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</si>
  <si>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</si>
  <si>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</si>
  <si>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</si>
  <si>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</si>
  <si>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</si>
  <si>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</si>
  <si>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</si>
  <si>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</si>
  <si>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</si>
  <si>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</si>
  <si>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</si>
  <si>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</si>
  <si>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</si>
  <si>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</si>
  <si>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</si>
  <si>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</si>
  <si>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</si>
  <si>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</si>
  <si>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</si>
  <si>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</si>
  <si>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</si>
  <si>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</si>
  <si>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</si>
  <si>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</si>
  <si>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</si>
  <si>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</si>
  <si>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</si>
  <si>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</si>
  <si>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</si>
  <si>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</si>
  <si>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</si>
  <si>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</si>
  <si>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</si>
  <si>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</si>
  <si>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</si>
  <si>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</si>
  <si>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</si>
  <si>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</si>
  <si>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</si>
  <si>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</si>
  <si>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</si>
  <si>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</si>
  <si>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</si>
  <si>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</si>
  <si>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</si>
  <si>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</si>
  <si>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</si>
  <si>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</si>
  <si>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</si>
  <si>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</si>
  <si>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一般会計</t>
  </si>
  <si>
    <t>袖ケ浦市下水道事業会計</t>
  </si>
  <si>
    <t>袖ケ浦市介護保険特別会計</t>
  </si>
  <si>
    <t>袖ケ浦市国民健康保険特別会計</t>
  </si>
  <si>
    <t>袖ケ浦市後期高齢者医療特別会計</t>
  </si>
  <si>
    <t>その他会計（赤字）</t>
  </si>
  <si>
    <t>その他会計（黒字）</t>
  </si>
  <si>
    <t>R02</t>
    <phoneticPr fontId="5"/>
  </si>
  <si>
    <t>R03</t>
    <phoneticPr fontId="5"/>
  </si>
  <si>
    <t>R04</t>
    <phoneticPr fontId="5"/>
  </si>
  <si>
    <t>R05</t>
    <phoneticPr fontId="5"/>
  </si>
  <si>
    <t>R06</t>
    <phoneticPr fontId="5"/>
  </si>
  <si>
    <t>袖ケ浦市土地開発公社</t>
    <rPh sb="0" eb="4">
      <t>ソデガウラシ</t>
    </rPh>
    <rPh sb="4" eb="10">
      <t>トチカイハツコウシャ</t>
    </rPh>
    <phoneticPr fontId="2"/>
  </si>
  <si>
    <t xml:space="preserve">千葉県市町村総合事務組合（一般会計） </t>
  </si>
  <si>
    <t>千葉県市町村総合事務組合（千葉県自治会館管理運営特別会計）</t>
  </si>
  <si>
    <t>千葉県市町村総合事務組合（千葉県自治研修センター特別会計）</t>
  </si>
  <si>
    <t xml:space="preserve">千葉県市町村総合事務組合（千葉県市町村交通災害共済特別会計） </t>
  </si>
  <si>
    <t xml:space="preserve">千葉県後期高齢者医療広域連合（一般会計） </t>
  </si>
  <si>
    <t>千葉県後期高齢者医療広域連合（後期高齢者医療特別会計）</t>
  </si>
  <si>
    <t>君津中央病院企業団（病院事業特別会計）</t>
    <rPh sb="0" eb="6">
      <t>キミツチュウオウビョウイン</t>
    </rPh>
    <rPh sb="6" eb="9">
      <t>キギョウダン</t>
    </rPh>
    <rPh sb="10" eb="14">
      <t>ビョウインジギョウ</t>
    </rPh>
    <rPh sb="14" eb="18">
      <t>トクベツカイケイ</t>
    </rPh>
    <phoneticPr fontId="2"/>
  </si>
  <si>
    <t>かずさ水道広域連合企業団（用水供給事業）</t>
    <rPh sb="3" eb="5">
      <t>スイドウ</t>
    </rPh>
    <rPh sb="5" eb="9">
      <t>コウイキレンゴウ</t>
    </rPh>
    <rPh sb="9" eb="12">
      <t>キギョウダン</t>
    </rPh>
    <rPh sb="13" eb="15">
      <t>ヨウスイ</t>
    </rPh>
    <rPh sb="15" eb="19">
      <t>キョウキュウジギョウ</t>
    </rPh>
    <phoneticPr fontId="2"/>
  </si>
  <si>
    <t>かずさ水道広域連合企業団</t>
    <rPh sb="3" eb="5">
      <t>スイドウ</t>
    </rPh>
    <rPh sb="5" eb="9">
      <t>コウイキレンゴウ</t>
    </rPh>
    <rPh sb="9" eb="12">
      <t>キギョウダン</t>
    </rPh>
    <phoneticPr fontId="2"/>
  </si>
  <si>
    <t>君津郡市広域市町村圏事務組合</t>
    <rPh sb="0" eb="4">
      <t>キミツグンシ</t>
    </rPh>
    <rPh sb="4" eb="10">
      <t>コウイキシチョウソンケン</t>
    </rPh>
    <rPh sb="10" eb="14">
      <t>ジムクミアイ</t>
    </rPh>
    <phoneticPr fontId="2"/>
  </si>
  <si>
    <t>-</t>
    <phoneticPr fontId="2"/>
  </si>
  <si>
    <t>教育施設整備基金</t>
    <rPh sb="0" eb="2">
      <t>キョウイク</t>
    </rPh>
    <rPh sb="2" eb="4">
      <t>シセツ</t>
    </rPh>
    <rPh sb="4" eb="6">
      <t>セイビ</t>
    </rPh>
    <rPh sb="6" eb="8">
      <t>キキン</t>
    </rPh>
    <phoneticPr fontId="5"/>
  </si>
  <si>
    <t>社会福祉基金</t>
    <rPh sb="0" eb="2">
      <t>シャカイ</t>
    </rPh>
    <rPh sb="2" eb="4">
      <t>フクシ</t>
    </rPh>
    <rPh sb="4" eb="6">
      <t>キキン</t>
    </rPh>
    <phoneticPr fontId="5"/>
  </si>
  <si>
    <t>災害救助基金</t>
    <rPh sb="0" eb="2">
      <t>サイガイ</t>
    </rPh>
    <rPh sb="2" eb="4">
      <t>キュウジョ</t>
    </rPh>
    <rPh sb="4" eb="6">
      <t>キキン</t>
    </rPh>
    <phoneticPr fontId="5"/>
  </si>
  <si>
    <t>生涯学習基金</t>
    <rPh sb="0" eb="4">
      <t>ショウガイガクシュウ</t>
    </rPh>
    <rPh sb="4" eb="6">
      <t>キキン</t>
    </rPh>
    <phoneticPr fontId="5"/>
  </si>
  <si>
    <t>森林整備基金</t>
    <rPh sb="0" eb="6">
      <t>シンリンセイビキキン</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</si>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</sst>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66" xfId="8"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0" fontId="20" fillId="0" borderId="7" xfId="8" applyFont="1" applyBorder="1" applyAlignment="1">
      <alignment horizontal="left" vertical="center"/>
    </xf>
    <xf numFmtId="49" fontId="20" fillId="0" borderId="0" xfId="8" applyNumberFormat="1" applyFont="1" applyAlignment="1">
      <alignment horizontal="center" vertical="center"/>
    </xf>
    <xf numFmtId="0" fontId="20" fillId="0" borderId="74" xfId="8" applyFont="1" applyBorder="1" applyAlignment="1">
      <alignment horizontal="center"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4" fillId="0" borderId="71" xfId="9"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4" fillId="6" borderId="75" xfId="12" applyFont="1" applyFill="1" applyBorder="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31"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178" fontId="20" fillId="0" borderId="87"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63812</c:v>
                </c:pt>
                <c:pt idx="1">
                  <c:v>45945</c:v>
                </c:pt>
                <c:pt idx="2">
                  <c:v>44475</c:v>
                </c:pt>
                <c:pt idx="3">
                  <c:v>45982</c:v>
                </c:pt>
                <c:pt idx="4">
                  <c:v>50538</c:v>
                </c:pt>
              </c:numCache>
            </c:numRef>
          </c:val>
          <c:smooth val="0"/>
          <c:extLst>
            <c:ext xmlns:c16="http://schemas.microsoft.com/office/drawing/2014/chart" uri="{C3380CC4-5D6E-409C-BE32-E72D297353CC}">
              <c16:uniqueId val="{00000000-EC2C-46FA-96E4-D2D3D8B18587}"/>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48377</c:v>
                </c:pt>
                <c:pt idx="1">
                  <c:v>74287</c:v>
                </c:pt>
                <c:pt idx="2">
                  <c:v>76200</c:v>
                </c:pt>
                <c:pt idx="3">
                  <c:v>45276</c:v>
                </c:pt>
                <c:pt idx="4">
                  <c:v>54028</c:v>
                </c:pt>
              </c:numCache>
            </c:numRef>
          </c:val>
          <c:smooth val="0"/>
          <c:extLst>
            <c:ext xmlns:c16="http://schemas.microsoft.com/office/drawing/2014/chart" uri="{C3380CC4-5D6E-409C-BE32-E72D297353CC}">
              <c16:uniqueId val="{00000001-EC2C-46FA-96E4-D2D3D8B18587}"/>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6.96</c:v>
                </c:pt>
                <c:pt idx="1">
                  <c:v>6.12</c:v>
                </c:pt>
                <c:pt idx="2">
                  <c:v>6.84</c:v>
                </c:pt>
                <c:pt idx="3">
                  <c:v>5.4</c:v>
                </c:pt>
                <c:pt idx="4">
                  <c:v>6.53</c:v>
                </c:pt>
              </c:numCache>
            </c:numRef>
          </c:val>
          <c:extLst>
            <c:ext xmlns:c16="http://schemas.microsoft.com/office/drawing/2014/chart" uri="{C3380CC4-5D6E-409C-BE32-E72D297353CC}">
              <c16:uniqueId val="{00000000-7B63-42D2-84E8-2574CC9516FD}"/>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16.07</c:v>
                </c:pt>
                <c:pt idx="1">
                  <c:v>18.2</c:v>
                </c:pt>
                <c:pt idx="2">
                  <c:v>16.82</c:v>
                </c:pt>
                <c:pt idx="3">
                  <c:v>17.77</c:v>
                </c:pt>
                <c:pt idx="4">
                  <c:v>17.309999999999999</c:v>
                </c:pt>
              </c:numCache>
            </c:numRef>
          </c:val>
          <c:extLst>
            <c:ext xmlns:c16="http://schemas.microsoft.com/office/drawing/2014/chart" uri="{C3380CC4-5D6E-409C-BE32-E72D297353CC}">
              <c16:uniqueId val="{00000001-7B63-42D2-84E8-2574CC9516FD}"/>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0.21</c:v>
                </c:pt>
                <c:pt idx="1">
                  <c:v>0.87</c:v>
                </c:pt>
                <c:pt idx="2">
                  <c:v>1.1499999999999999</c:v>
                </c:pt>
                <c:pt idx="3">
                  <c:v>0.45</c:v>
                </c:pt>
                <c:pt idx="4">
                  <c:v>1.68</c:v>
                </c:pt>
              </c:numCache>
            </c:numRef>
          </c:val>
          <c:smooth val="0"/>
          <c:extLst>
            <c:ext xmlns:c16="http://schemas.microsoft.com/office/drawing/2014/chart" uri="{C3380CC4-5D6E-409C-BE32-E72D297353CC}">
              <c16:uniqueId val="{00000002-7B63-42D2-84E8-2574CC9516FD}"/>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178-4572-8717-604649D8B7CD}"/>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8178-4572-8717-604649D8B7CD}"/>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8178-4572-8717-604649D8B7CD}"/>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8178-4572-8717-604649D8B7CD}"/>
            </c:ext>
          </c:extLst>
        </c:ser>
        <c:ser>
          <c:idx val="4"/>
          <c:order val="4"/>
          <c:tx>
            <c:strRef>
              <c:f>データシート!$A$31</c:f>
              <c:strCache>
                <c:ptCount val="1"/>
                <c:pt idx="0">
                  <c:v>#N/A</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4-8178-4572-8717-604649D8B7CD}"/>
            </c:ext>
          </c:extLst>
        </c:ser>
        <c:ser>
          <c:idx val="5"/>
          <c:order val="5"/>
          <c:tx>
            <c:strRef>
              <c:f>データシート!$A$32</c:f>
              <c:strCache>
                <c:ptCount val="1"/>
                <c:pt idx="0">
                  <c:v>袖ケ浦市後期高齢者医療特別会計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0.01</c:v>
                </c:pt>
                <c:pt idx="2">
                  <c:v>#N/A</c:v>
                </c:pt>
                <c:pt idx="3">
                  <c:v>0.02</c:v>
                </c:pt>
                <c:pt idx="4">
                  <c:v>#N/A</c:v>
                </c:pt>
                <c:pt idx="5">
                  <c:v>0.03</c:v>
                </c:pt>
                <c:pt idx="6">
                  <c:v>#N/A</c:v>
                </c:pt>
                <c:pt idx="7">
                  <c:v>0.03</c:v>
                </c:pt>
                <c:pt idx="8">
                  <c:v>#N/A</c:v>
                </c:pt>
                <c:pt idx="9">
                  <c:v>0.02</c:v>
                </c:pt>
              </c:numCache>
            </c:numRef>
          </c:val>
          <c:extLst>
            <c:ext xmlns:c16="http://schemas.microsoft.com/office/drawing/2014/chart" uri="{C3380CC4-5D6E-409C-BE32-E72D297353CC}">
              <c16:uniqueId val="{00000005-8178-4572-8717-604649D8B7CD}"/>
            </c:ext>
          </c:extLst>
        </c:ser>
        <c:ser>
          <c:idx val="6"/>
          <c:order val="6"/>
          <c:tx>
            <c:strRef>
              <c:f>データシート!$A$33</c:f>
              <c:strCache>
                <c:ptCount val="1"/>
                <c:pt idx="0">
                  <c:v>袖ケ浦市国民健康保険特別会計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0.57999999999999996</c:v>
                </c:pt>
                <c:pt idx="2">
                  <c:v>#N/A</c:v>
                </c:pt>
                <c:pt idx="3">
                  <c:v>0.36</c:v>
                </c:pt>
                <c:pt idx="4">
                  <c:v>#N/A</c:v>
                </c:pt>
                <c:pt idx="5">
                  <c:v>0.22</c:v>
                </c:pt>
                <c:pt idx="6">
                  <c:v>#N/A</c:v>
                </c:pt>
                <c:pt idx="7">
                  <c:v>0.02</c:v>
                </c:pt>
                <c:pt idx="8">
                  <c:v>#N/A</c:v>
                </c:pt>
                <c:pt idx="9">
                  <c:v>0.1</c:v>
                </c:pt>
              </c:numCache>
            </c:numRef>
          </c:val>
          <c:extLst>
            <c:ext xmlns:c16="http://schemas.microsoft.com/office/drawing/2014/chart" uri="{C3380CC4-5D6E-409C-BE32-E72D297353CC}">
              <c16:uniqueId val="{00000006-8178-4572-8717-604649D8B7CD}"/>
            </c:ext>
          </c:extLst>
        </c:ser>
        <c:ser>
          <c:idx val="7"/>
          <c:order val="7"/>
          <c:tx>
            <c:strRef>
              <c:f>データシート!$A$34</c:f>
              <c:strCache>
                <c:ptCount val="1"/>
                <c:pt idx="0">
                  <c:v>袖ケ浦市介護保険特別会計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0.69</c:v>
                </c:pt>
                <c:pt idx="2">
                  <c:v>#N/A</c:v>
                </c:pt>
                <c:pt idx="3">
                  <c:v>0.51</c:v>
                </c:pt>
                <c:pt idx="4">
                  <c:v>#N/A</c:v>
                </c:pt>
                <c:pt idx="5">
                  <c:v>0.55000000000000004</c:v>
                </c:pt>
                <c:pt idx="6">
                  <c:v>#N/A</c:v>
                </c:pt>
                <c:pt idx="7">
                  <c:v>0.9</c:v>
                </c:pt>
                <c:pt idx="8">
                  <c:v>#N/A</c:v>
                </c:pt>
                <c:pt idx="9">
                  <c:v>0.81</c:v>
                </c:pt>
              </c:numCache>
            </c:numRef>
          </c:val>
          <c:extLst>
            <c:ext xmlns:c16="http://schemas.microsoft.com/office/drawing/2014/chart" uri="{C3380CC4-5D6E-409C-BE32-E72D297353CC}">
              <c16:uniqueId val="{00000007-8178-4572-8717-604649D8B7CD}"/>
            </c:ext>
          </c:extLst>
        </c:ser>
        <c:ser>
          <c:idx val="8"/>
          <c:order val="8"/>
          <c:tx>
            <c:strRef>
              <c:f>データシート!$A$35</c:f>
              <c:strCache>
                <c:ptCount val="1"/>
                <c:pt idx="0">
                  <c:v>袖ケ浦市下水道事業会計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0.36</c:v>
                </c:pt>
                <c:pt idx="2">
                  <c:v>#N/A</c:v>
                </c:pt>
                <c:pt idx="3">
                  <c:v>0.79</c:v>
                </c:pt>
                <c:pt idx="4">
                  <c:v>#N/A</c:v>
                </c:pt>
                <c:pt idx="5">
                  <c:v>0.66</c:v>
                </c:pt>
                <c:pt idx="6">
                  <c:v>#N/A</c:v>
                </c:pt>
                <c:pt idx="7">
                  <c:v>0.82</c:v>
                </c:pt>
                <c:pt idx="8">
                  <c:v>#N/A</c:v>
                </c:pt>
                <c:pt idx="9">
                  <c:v>0.99</c:v>
                </c:pt>
              </c:numCache>
            </c:numRef>
          </c:val>
          <c:extLst>
            <c:ext xmlns:c16="http://schemas.microsoft.com/office/drawing/2014/chart" uri="{C3380CC4-5D6E-409C-BE32-E72D297353CC}">
              <c16:uniqueId val="{00000008-8178-4572-8717-604649D8B7CD}"/>
            </c:ext>
          </c:extLst>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6.96</c:v>
                </c:pt>
                <c:pt idx="2">
                  <c:v>#N/A</c:v>
                </c:pt>
                <c:pt idx="3">
                  <c:v>6.11</c:v>
                </c:pt>
                <c:pt idx="4">
                  <c:v>#N/A</c:v>
                </c:pt>
                <c:pt idx="5">
                  <c:v>6.84</c:v>
                </c:pt>
                <c:pt idx="6">
                  <c:v>#N/A</c:v>
                </c:pt>
                <c:pt idx="7">
                  <c:v>5.4</c:v>
                </c:pt>
                <c:pt idx="8">
                  <c:v>#N/A</c:v>
                </c:pt>
                <c:pt idx="9">
                  <c:v>6.53</c:v>
                </c:pt>
              </c:numCache>
            </c:numRef>
          </c:val>
          <c:extLst>
            <c:ext xmlns:c16="http://schemas.microsoft.com/office/drawing/2014/chart" uri="{C3380CC4-5D6E-409C-BE32-E72D297353CC}">
              <c16:uniqueId val="{00000009-8178-4572-8717-604649D8B7CD}"/>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1575</c:v>
                </c:pt>
                <c:pt idx="5">
                  <c:v>1555</c:v>
                </c:pt>
                <c:pt idx="8">
                  <c:v>1599</c:v>
                </c:pt>
                <c:pt idx="11">
                  <c:v>1523</c:v>
                </c:pt>
                <c:pt idx="14">
                  <c:v>1385</c:v>
                </c:pt>
              </c:numCache>
            </c:numRef>
          </c:val>
          <c:extLst>
            <c:ext xmlns:c16="http://schemas.microsoft.com/office/drawing/2014/chart" uri="{C3380CC4-5D6E-409C-BE32-E72D297353CC}">
              <c16:uniqueId val="{00000000-077A-45DB-9039-19BDA1D5FCC6}"/>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077A-45DB-9039-19BDA1D5FCC6}"/>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61</c:v>
                </c:pt>
                <c:pt idx="3">
                  <c:v>61</c:v>
                </c:pt>
                <c:pt idx="6">
                  <c:v>61</c:v>
                </c:pt>
                <c:pt idx="9">
                  <c:v>61</c:v>
                </c:pt>
                <c:pt idx="12">
                  <c:v>61</c:v>
                </c:pt>
              </c:numCache>
            </c:numRef>
          </c:val>
          <c:extLst>
            <c:ext xmlns:c16="http://schemas.microsoft.com/office/drawing/2014/chart" uri="{C3380CC4-5D6E-409C-BE32-E72D297353CC}">
              <c16:uniqueId val="{00000002-077A-45DB-9039-19BDA1D5FCC6}"/>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178</c:v>
                </c:pt>
                <c:pt idx="3">
                  <c:v>176</c:v>
                </c:pt>
                <c:pt idx="6">
                  <c:v>187</c:v>
                </c:pt>
                <c:pt idx="9">
                  <c:v>182</c:v>
                </c:pt>
                <c:pt idx="12">
                  <c:v>177</c:v>
                </c:pt>
              </c:numCache>
            </c:numRef>
          </c:val>
          <c:extLst>
            <c:ext xmlns:c16="http://schemas.microsoft.com/office/drawing/2014/chart" uri="{C3380CC4-5D6E-409C-BE32-E72D297353CC}">
              <c16:uniqueId val="{00000003-077A-45DB-9039-19BDA1D5FCC6}"/>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351</c:v>
                </c:pt>
                <c:pt idx="3">
                  <c:v>325</c:v>
                </c:pt>
                <c:pt idx="6">
                  <c:v>304</c:v>
                </c:pt>
                <c:pt idx="9">
                  <c:v>281</c:v>
                </c:pt>
                <c:pt idx="12">
                  <c:v>226</c:v>
                </c:pt>
              </c:numCache>
            </c:numRef>
          </c:val>
          <c:extLst>
            <c:ext xmlns:c16="http://schemas.microsoft.com/office/drawing/2014/chart" uri="{C3380CC4-5D6E-409C-BE32-E72D297353CC}">
              <c16:uniqueId val="{00000004-077A-45DB-9039-19BDA1D5FCC6}"/>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077A-45DB-9039-19BDA1D5FCC6}"/>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077A-45DB-9039-19BDA1D5FCC6}"/>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1349</c:v>
                </c:pt>
                <c:pt idx="3">
                  <c:v>1491</c:v>
                </c:pt>
                <c:pt idx="6">
                  <c:v>1642</c:v>
                </c:pt>
                <c:pt idx="9">
                  <c:v>1787</c:v>
                </c:pt>
                <c:pt idx="12">
                  <c:v>1851</c:v>
                </c:pt>
              </c:numCache>
            </c:numRef>
          </c:val>
          <c:extLst>
            <c:ext xmlns:c16="http://schemas.microsoft.com/office/drawing/2014/chart" uri="{C3380CC4-5D6E-409C-BE32-E72D297353CC}">
              <c16:uniqueId val="{00000007-077A-45DB-9039-19BDA1D5FCC6}"/>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364</c:v>
                </c:pt>
                <c:pt idx="2">
                  <c:v>#N/A</c:v>
                </c:pt>
                <c:pt idx="3">
                  <c:v>#N/A</c:v>
                </c:pt>
                <c:pt idx="4">
                  <c:v>498</c:v>
                </c:pt>
                <c:pt idx="5">
                  <c:v>#N/A</c:v>
                </c:pt>
                <c:pt idx="6">
                  <c:v>#N/A</c:v>
                </c:pt>
                <c:pt idx="7">
                  <c:v>595</c:v>
                </c:pt>
                <c:pt idx="8">
                  <c:v>#N/A</c:v>
                </c:pt>
                <c:pt idx="9">
                  <c:v>#N/A</c:v>
                </c:pt>
                <c:pt idx="10">
                  <c:v>788</c:v>
                </c:pt>
                <c:pt idx="11">
                  <c:v>#N/A</c:v>
                </c:pt>
                <c:pt idx="12">
                  <c:v>#N/A</c:v>
                </c:pt>
                <c:pt idx="13">
                  <c:v>930</c:v>
                </c:pt>
                <c:pt idx="14">
                  <c:v>#N/A</c:v>
                </c:pt>
              </c:numCache>
            </c:numRef>
          </c:val>
          <c:smooth val="0"/>
          <c:extLst>
            <c:ext xmlns:c16="http://schemas.microsoft.com/office/drawing/2014/chart" uri="{C3380CC4-5D6E-409C-BE32-E72D297353CC}">
              <c16:uniqueId val="{00000008-077A-45DB-9039-19BDA1D5FCC6}"/>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10646</c:v>
                </c:pt>
                <c:pt idx="5">
                  <c:v>10488</c:v>
                </c:pt>
                <c:pt idx="8">
                  <c:v>10348</c:v>
                </c:pt>
                <c:pt idx="11">
                  <c:v>9906</c:v>
                </c:pt>
                <c:pt idx="14">
                  <c:v>9633</c:v>
                </c:pt>
              </c:numCache>
            </c:numRef>
          </c:val>
          <c:extLst>
            <c:ext xmlns:c16="http://schemas.microsoft.com/office/drawing/2014/chart" uri="{C3380CC4-5D6E-409C-BE32-E72D297353CC}">
              <c16:uniqueId val="{00000000-DCEA-435F-9F68-AB554CCA26A6}"/>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6502</c:v>
                </c:pt>
                <c:pt idx="5">
                  <c:v>6073</c:v>
                </c:pt>
                <c:pt idx="8">
                  <c:v>6683</c:v>
                </c:pt>
                <c:pt idx="11">
                  <c:v>6243</c:v>
                </c:pt>
                <c:pt idx="14">
                  <c:v>5701</c:v>
                </c:pt>
              </c:numCache>
            </c:numRef>
          </c:val>
          <c:extLst>
            <c:ext xmlns:c16="http://schemas.microsoft.com/office/drawing/2014/chart" uri="{C3380CC4-5D6E-409C-BE32-E72D297353CC}">
              <c16:uniqueId val="{00000001-DCEA-435F-9F68-AB554CCA26A6}"/>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5508</c:v>
                </c:pt>
                <c:pt idx="5">
                  <c:v>6301</c:v>
                </c:pt>
                <c:pt idx="8">
                  <c:v>5595</c:v>
                </c:pt>
                <c:pt idx="11">
                  <c:v>5945</c:v>
                </c:pt>
                <c:pt idx="14">
                  <c:v>5949</c:v>
                </c:pt>
              </c:numCache>
            </c:numRef>
          </c:val>
          <c:extLst>
            <c:ext xmlns:c16="http://schemas.microsoft.com/office/drawing/2014/chart" uri="{C3380CC4-5D6E-409C-BE32-E72D297353CC}">
              <c16:uniqueId val="{00000002-DCEA-435F-9F68-AB554CCA26A6}"/>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DCEA-435F-9F68-AB554CCA26A6}"/>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DCEA-435F-9F68-AB554CCA26A6}"/>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CEA-435F-9F68-AB554CCA26A6}"/>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2804</c:v>
                </c:pt>
                <c:pt idx="3">
                  <c:v>2669</c:v>
                </c:pt>
                <c:pt idx="6">
                  <c:v>2614</c:v>
                </c:pt>
                <c:pt idx="9">
                  <c:v>2679</c:v>
                </c:pt>
                <c:pt idx="12">
                  <c:v>2671</c:v>
                </c:pt>
              </c:numCache>
            </c:numRef>
          </c:val>
          <c:extLst>
            <c:ext xmlns:c16="http://schemas.microsoft.com/office/drawing/2014/chart" uri="{C3380CC4-5D6E-409C-BE32-E72D297353CC}">
              <c16:uniqueId val="{00000006-DCEA-435F-9F68-AB554CCA26A6}"/>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1342</c:v>
                </c:pt>
                <c:pt idx="3">
                  <c:v>1282</c:v>
                </c:pt>
                <c:pt idx="6">
                  <c:v>1184</c:v>
                </c:pt>
                <c:pt idx="9">
                  <c:v>1112</c:v>
                </c:pt>
                <c:pt idx="12">
                  <c:v>1042</c:v>
                </c:pt>
              </c:numCache>
            </c:numRef>
          </c:val>
          <c:extLst>
            <c:ext xmlns:c16="http://schemas.microsoft.com/office/drawing/2014/chart" uri="{C3380CC4-5D6E-409C-BE32-E72D297353CC}">
              <c16:uniqueId val="{00000007-DCEA-435F-9F68-AB554CCA26A6}"/>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3912</c:v>
                </c:pt>
                <c:pt idx="3">
                  <c:v>3456</c:v>
                </c:pt>
                <c:pt idx="6">
                  <c:v>2559</c:v>
                </c:pt>
                <c:pt idx="9">
                  <c:v>2078</c:v>
                </c:pt>
                <c:pt idx="12">
                  <c:v>1854</c:v>
                </c:pt>
              </c:numCache>
            </c:numRef>
          </c:val>
          <c:extLst>
            <c:ext xmlns:c16="http://schemas.microsoft.com/office/drawing/2014/chart" uri="{C3380CC4-5D6E-409C-BE32-E72D297353CC}">
              <c16:uniqueId val="{00000008-DCEA-435F-9F68-AB554CCA26A6}"/>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618</c:v>
                </c:pt>
                <c:pt idx="3">
                  <c:v>546</c:v>
                </c:pt>
                <c:pt idx="6">
                  <c:v>476</c:v>
                </c:pt>
                <c:pt idx="9">
                  <c:v>416</c:v>
                </c:pt>
                <c:pt idx="12">
                  <c:v>346</c:v>
                </c:pt>
              </c:numCache>
            </c:numRef>
          </c:val>
          <c:extLst>
            <c:ext xmlns:c16="http://schemas.microsoft.com/office/drawing/2014/chart" uri="{C3380CC4-5D6E-409C-BE32-E72D297353CC}">
              <c16:uniqueId val="{00000009-DCEA-435F-9F68-AB554CCA26A6}"/>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15031</c:v>
                </c:pt>
                <c:pt idx="3">
                  <c:v>15840</c:v>
                </c:pt>
                <c:pt idx="6">
                  <c:v>16943</c:v>
                </c:pt>
                <c:pt idx="9">
                  <c:v>16761</c:v>
                </c:pt>
                <c:pt idx="12">
                  <c:v>17266</c:v>
                </c:pt>
              </c:numCache>
            </c:numRef>
          </c:val>
          <c:extLst>
            <c:ext xmlns:c16="http://schemas.microsoft.com/office/drawing/2014/chart" uri="{C3380CC4-5D6E-409C-BE32-E72D297353CC}">
              <c16:uniqueId val="{0000000A-DCEA-435F-9F68-AB554CCA26A6}"/>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1052</c:v>
                </c:pt>
                <c:pt idx="2">
                  <c:v>#N/A</c:v>
                </c:pt>
                <c:pt idx="3">
                  <c:v>#N/A</c:v>
                </c:pt>
                <c:pt idx="4">
                  <c:v>931</c:v>
                </c:pt>
                <c:pt idx="5">
                  <c:v>#N/A</c:v>
                </c:pt>
                <c:pt idx="6">
                  <c:v>#N/A</c:v>
                </c:pt>
                <c:pt idx="7">
                  <c:v>1151</c:v>
                </c:pt>
                <c:pt idx="8">
                  <c:v>#N/A</c:v>
                </c:pt>
                <c:pt idx="9">
                  <c:v>#N/A</c:v>
                </c:pt>
                <c:pt idx="10">
                  <c:v>950</c:v>
                </c:pt>
                <c:pt idx="11">
                  <c:v>#N/A</c:v>
                </c:pt>
                <c:pt idx="12">
                  <c:v>#N/A</c:v>
                </c:pt>
                <c:pt idx="13">
                  <c:v>1897</c:v>
                </c:pt>
                <c:pt idx="14">
                  <c:v>#N/A</c:v>
                </c:pt>
              </c:numCache>
            </c:numRef>
          </c:val>
          <c:smooth val="0"/>
          <c:extLst>
            <c:ext xmlns:c16="http://schemas.microsoft.com/office/drawing/2014/chart" uri="{C3380CC4-5D6E-409C-BE32-E72D297353CC}">
              <c16:uniqueId val="{0000000B-DCEA-435F-9F68-AB554CCA26A6}"/>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2743</c:v>
                </c:pt>
                <c:pt idx="1">
                  <c:v>3019</c:v>
                </c:pt>
                <c:pt idx="2">
                  <c:v>3074</c:v>
                </c:pt>
              </c:numCache>
            </c:numRef>
          </c:val>
          <c:extLst>
            <c:ext xmlns:c16="http://schemas.microsoft.com/office/drawing/2014/chart" uri="{C3380CC4-5D6E-409C-BE32-E72D297353CC}">
              <c16:uniqueId val="{00000000-1781-4D31-A69B-E2DE648C1F73}"/>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801</c:v>
                </c:pt>
                <c:pt idx="1">
                  <c:v>1001</c:v>
                </c:pt>
                <c:pt idx="2">
                  <c:v>1201</c:v>
                </c:pt>
              </c:numCache>
            </c:numRef>
          </c:val>
          <c:extLst>
            <c:ext xmlns:c16="http://schemas.microsoft.com/office/drawing/2014/chart" uri="{C3380CC4-5D6E-409C-BE32-E72D297353CC}">
              <c16:uniqueId val="{00000001-1781-4D31-A69B-E2DE648C1F73}"/>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614</c:v>
                </c:pt>
                <c:pt idx="1">
                  <c:v>715</c:v>
                </c:pt>
                <c:pt idx="2">
                  <c:v>631</c:v>
                </c:pt>
              </c:numCache>
            </c:numRef>
          </c:val>
          <c:extLst>
            <c:ext xmlns:c16="http://schemas.microsoft.com/office/drawing/2014/chart" uri="{C3380CC4-5D6E-409C-BE32-E72D297353CC}">
              <c16:uniqueId val="{00000002-1781-4D31-A69B-E2DE648C1F73}"/>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千葉県袖ケ浦市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aseline="0">
              <a:latin typeface="ＭＳ ゴシック" pitchFamily="49" charset="-128"/>
              <a:ea typeface="ＭＳ ゴシック" pitchFamily="49" charset="-128"/>
            </a:rPr>
            <a:t>　</a:t>
          </a:r>
          <a:r>
            <a:rPr kumimoji="1" lang="ja-JP" altLang="en-US" sz="1400">
              <a:latin typeface="ＭＳ ゴシック" pitchFamily="49" charset="-128"/>
              <a:ea typeface="ＭＳ ゴシック" pitchFamily="49" charset="-128"/>
            </a:rPr>
            <a:t>実質公債費比率については、低水準で推移しており、現時点で特段問題はない。</a:t>
          </a:r>
        </a:p>
        <a:p>
          <a:r>
            <a:rPr kumimoji="1" lang="ja-JP" altLang="en-US" sz="1400">
              <a:latin typeface="ＭＳ ゴシック" pitchFamily="49" charset="-128"/>
              <a:ea typeface="ＭＳ ゴシック" pitchFamily="49" charset="-128"/>
            </a:rPr>
            <a:t>　しかし、近年、庁舎の建替え工事や大規模な社会資本整備事業を実施し、元利償還金の更なる増加が見込まれることから、事業の計画的執行に努め、単年度における元利償還金を平準化するよう努めていく。</a:t>
          </a: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itchFamily="49" charset="-128"/>
              <a:ea typeface="ＭＳ ゴシック" pitchFamily="49" charset="-128"/>
            </a:rPr>
            <a:t>利用なし</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千葉県袖ケ浦市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将来負担額については、引き続き適正な範囲内の額となっている。　</a:t>
          </a:r>
        </a:p>
        <a:p>
          <a:r>
            <a:rPr kumimoji="1" lang="ja-JP" altLang="en-US" sz="1400">
              <a:latin typeface="ＭＳ ゴシック" pitchFamily="49" charset="-128"/>
              <a:ea typeface="ＭＳ ゴシック" pitchFamily="49" charset="-128"/>
            </a:rPr>
            <a:t>　今後も社会資本整備による歳出の増が見込まれていることから、将来負担額が過度にならないよう起債を管理し、併せて充当可能基金の額を維持していく必要がある。</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千葉県袖ケ浦市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中学校校舎の増築工事や、認定こども園の整備補助等に伴い取崩しを行った一方で、市税収入が堅調だったことにより財政調整基金の積立や庁舎整備事業等に係る償還に備えた減債基金の積立を行ったことにより、全体として約１億７千万円の増額となっ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市単独事業の経常経費の削減に取り組み、財政調整基金について現在の水準を維持していくとともに、減債基金の積立及び取崩を計画的に行い、庁舎整備等に伴う公債費の増加に対応していく。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社会福祉基金：児童、母子、心身障害者（児）、老人、低所得者等の福祉の増進を図るために必要な経費の財源に充てる。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教育施設整備基金：教育施設の整備に要する資金に充てる。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災害救助基金：災害救助の財源に充てる。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生涯学習基金：文化、芸術、生涯学習事業を支援するための資金に充てる。</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森林整備基金：広く森林整備及びその促進に関する資金に充てる。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社会福祉基金：幼保連携推進事業（認定こども園整備助成）等への充当に伴う減</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災害救助基金：法定積立等による増</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森林整備基金：森林環境譲与税の剰余分積立による増</a:t>
          </a: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教育施設整備基金：昭和中学校校舎増築事業充当に伴う減</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教育施設整備基金：中学校体育館の環境整備等のため取崩予定</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財政調整基金残高については、市税収入が堅調であったことから積立額が取崩額を上回り増加した。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経常経費の削減に取り組み、現在の水準を維持していく。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庁舎整備事業等に係る償還に備え積立したことにより増加した。</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庁舎整備事業に係る償還の開始等で、令和１７年度が公債費のピークとなる見込みである。今後も、公共施設の老朽化に伴う改修などが見込まれるため、持続可能な財政運営の観点から減債基金を活用し、負担の平準化を図っていく。</a:t>
          </a: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千葉県袖ケ浦市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66,091
64,826
94.82
32,344,718
30,939,177
1,160,335
17,755,879
17,266,339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4.7
11.2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大型事業所の集中等により類似団体平均を上回る税収があるため、財政力指数は</a:t>
          </a:r>
          <a:r>
            <a:rPr kumimoji="1" lang="en-US" altLang="ja-JP" sz="1300">
              <a:latin typeface="ＭＳ Ｐゴシック" panose="020B0600070205080204" pitchFamily="50" charset="-128"/>
              <a:ea typeface="ＭＳ Ｐゴシック" panose="020B0600070205080204" pitchFamily="50" charset="-128"/>
            </a:rPr>
            <a:t>1.14</a:t>
          </a:r>
          <a:r>
            <a:rPr kumimoji="1" lang="ja-JP" altLang="en-US" sz="1300">
              <a:latin typeface="ＭＳ Ｐゴシック" panose="020B0600070205080204" pitchFamily="50" charset="-128"/>
              <a:ea typeface="ＭＳ Ｐゴシック" panose="020B0600070205080204" pitchFamily="50" charset="-128"/>
            </a:rPr>
            <a:t>となっており、令和６年度決算において法人による設備投資の増加等があったため、前年度から上昇している。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今後の扶助費や公債費の上昇に備え、歳出削減、定員管理・給与の適正化等の取組みを通じて、財政基盤の強化に努める。</a:t>
          </a: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50" name="テキスト ボックス 49">
          <a:extLst>
            <a:ext uri="{FF2B5EF4-FFF2-40B4-BE49-F238E27FC236}">
              <a16:creationId xmlns:a16="http://schemas.microsoft.com/office/drawing/2014/main" id="{00000000-0008-0000-0300-000032000000}"/>
            </a:ext>
          </a:extLst>
        </xdr:cNvPr>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45</xdr:row>
      <xdr:rowOff>74083</xdr:rowOff>
    </xdr:from>
    <xdr:to>
      <xdr:col>27</xdr:col>
      <xdr:colOff>184150</xdr:colOff>
      <xdr:row>45</xdr:row>
      <xdr:rowOff>74083</xdr:rowOff>
    </xdr:to>
    <xdr:cxnSp macro="">
      <xdr:nvCxnSpPr>
        <xdr:cNvPr id="51" name="直線コネクタ 50">
          <a:extLst>
            <a:ext uri="{FF2B5EF4-FFF2-40B4-BE49-F238E27FC236}">
              <a16:creationId xmlns:a16="http://schemas.microsoft.com/office/drawing/2014/main" id="{00000000-0008-0000-0300-000033000000}"/>
            </a:ext>
          </a:extLst>
        </xdr:cNvPr>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2" name="テキスト ボックス 51">
          <a:extLst>
            <a:ext uri="{FF2B5EF4-FFF2-40B4-BE49-F238E27FC236}">
              <a16:creationId xmlns:a16="http://schemas.microsoft.com/office/drawing/2014/main" id="{00000000-0008-0000-0300-000034000000}"/>
            </a:ext>
          </a:extLst>
        </xdr:cNvPr>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14817</xdr:rowOff>
    </xdr:from>
    <xdr:to>
      <xdr:col>27</xdr:col>
      <xdr:colOff>184150</xdr:colOff>
      <xdr:row>43</xdr:row>
      <xdr:rowOff>14817</xdr:rowOff>
    </xdr:to>
    <xdr:cxnSp macro="">
      <xdr:nvCxnSpPr>
        <xdr:cNvPr id="53" name="直線コネクタ 52">
          <a:extLst>
            <a:ext uri="{FF2B5EF4-FFF2-40B4-BE49-F238E27FC236}">
              <a16:creationId xmlns:a16="http://schemas.microsoft.com/office/drawing/2014/main" id="{00000000-0008-0000-0300-000035000000}"/>
            </a:ext>
          </a:extLst>
        </xdr:cNvPr>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4" name="テキスト ボックス 53">
          <a:extLst>
            <a:ext uri="{FF2B5EF4-FFF2-40B4-BE49-F238E27FC236}">
              <a16:creationId xmlns:a16="http://schemas.microsoft.com/office/drawing/2014/main" id="{00000000-0008-0000-0300-000036000000}"/>
            </a:ext>
          </a:extLst>
        </xdr:cNvPr>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40</xdr:row>
      <xdr:rowOff>127000</xdr:rowOff>
    </xdr:from>
    <xdr:to>
      <xdr:col>27</xdr:col>
      <xdr:colOff>184150</xdr:colOff>
      <xdr:row>40</xdr:row>
      <xdr:rowOff>127000</xdr:rowOff>
    </xdr:to>
    <xdr:cxnSp macro="">
      <xdr:nvCxnSpPr>
        <xdr:cNvPr id="55" name="直線コネクタ 54">
          <a:extLst>
            <a:ext uri="{FF2B5EF4-FFF2-40B4-BE49-F238E27FC236}">
              <a16:creationId xmlns:a16="http://schemas.microsoft.com/office/drawing/2014/main" id="{00000000-0008-0000-0300-000037000000}"/>
            </a:ext>
          </a:extLst>
        </xdr:cNvPr>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6" name="テキスト ボックス 55">
          <a:extLst>
            <a:ext uri="{FF2B5EF4-FFF2-40B4-BE49-F238E27FC236}">
              <a16:creationId xmlns:a16="http://schemas.microsoft.com/office/drawing/2014/main" id="{00000000-0008-0000-0300-000038000000}"/>
            </a:ext>
          </a:extLst>
        </xdr:cNvPr>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38</xdr:row>
      <xdr:rowOff>67733</xdr:rowOff>
    </xdr:from>
    <xdr:to>
      <xdr:col>27</xdr:col>
      <xdr:colOff>184150</xdr:colOff>
      <xdr:row>38</xdr:row>
      <xdr:rowOff>67733</xdr:rowOff>
    </xdr:to>
    <xdr:cxnSp macro="">
      <xdr:nvCxnSpPr>
        <xdr:cNvPr id="57" name="直線コネクタ 56">
          <a:extLst>
            <a:ext uri="{FF2B5EF4-FFF2-40B4-BE49-F238E27FC236}">
              <a16:creationId xmlns:a16="http://schemas.microsoft.com/office/drawing/2014/main" id="{00000000-0008-0000-0300-000039000000}"/>
            </a:ext>
          </a:extLst>
        </xdr:cNvPr>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8" name="テキスト ボックス 57">
          <a:extLst>
            <a:ext uri="{FF2B5EF4-FFF2-40B4-BE49-F238E27FC236}">
              <a16:creationId xmlns:a16="http://schemas.microsoft.com/office/drawing/2014/main" id="{00000000-0008-0000-0300-00003A000000}"/>
            </a:ext>
          </a:extLst>
        </xdr:cNvPr>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8467</xdr:rowOff>
    </xdr:from>
    <xdr:to>
      <xdr:col>27</xdr:col>
      <xdr:colOff>184150</xdr:colOff>
      <xdr:row>36</xdr:row>
      <xdr:rowOff>8467</xdr:rowOff>
    </xdr:to>
    <xdr:cxnSp macro="">
      <xdr:nvCxnSpPr>
        <xdr:cNvPr id="59" name="直線コネクタ 58">
          <a:extLst>
            <a:ext uri="{FF2B5EF4-FFF2-40B4-BE49-F238E27FC236}">
              <a16:creationId xmlns:a16="http://schemas.microsoft.com/office/drawing/2014/main" id="{00000000-0008-0000-0300-00003B000000}"/>
            </a:ext>
          </a:extLst>
        </xdr:cNvPr>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60" name="テキスト ボックス 59">
          <a:extLst>
            <a:ext uri="{FF2B5EF4-FFF2-40B4-BE49-F238E27FC236}">
              <a16:creationId xmlns:a16="http://schemas.microsoft.com/office/drawing/2014/main" id="{00000000-0008-0000-0300-00003C000000}"/>
            </a:ext>
          </a:extLst>
        </xdr:cNvPr>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a:extLst>
            <a:ext uri="{FF2B5EF4-FFF2-40B4-BE49-F238E27FC236}">
              <a16:creationId xmlns:a16="http://schemas.microsoft.com/office/drawing/2014/main" id="{00000000-0008-0000-0300-00003E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3" name="財政力グラフ枠">
          <a:extLst>
            <a:ext uri="{FF2B5EF4-FFF2-40B4-BE49-F238E27FC236}">
              <a16:creationId xmlns:a16="http://schemas.microsoft.com/office/drawing/2014/main" id="{00000000-0008-0000-0300-00003F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129117</xdr:rowOff>
    </xdr:from>
    <xdr:to>
      <xdr:col>23</xdr:col>
      <xdr:colOff>133350</xdr:colOff>
      <xdr:row>45</xdr:row>
      <xdr:rowOff>154517</xdr:rowOff>
    </xdr:to>
    <xdr:cxnSp macro="">
      <xdr:nvCxnSpPr>
        <xdr:cNvPr id="64" name="直線コネクタ 63">
          <a:extLst>
            <a:ext uri="{FF2B5EF4-FFF2-40B4-BE49-F238E27FC236}">
              <a16:creationId xmlns:a16="http://schemas.microsoft.com/office/drawing/2014/main" id="{00000000-0008-0000-0300-000040000000}"/>
            </a:ext>
          </a:extLst>
        </xdr:cNvPr>
        <xdr:cNvCxnSpPr/>
      </xdr:nvCxnSpPr>
      <xdr:spPr>
        <a:xfrm flipV="1">
          <a:off x="4953000" y="6301317"/>
          <a:ext cx="0" cy="156845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45</xdr:row>
      <xdr:rowOff>126594</xdr:rowOff>
    </xdr:from>
    <xdr:ext cx="762000" cy="259045"/>
    <xdr:sp macro="" textlink="">
      <xdr:nvSpPr>
        <xdr:cNvPr id="65" name="財政力最小値テキスト">
          <a:extLst>
            <a:ext uri="{FF2B5EF4-FFF2-40B4-BE49-F238E27FC236}">
              <a16:creationId xmlns:a16="http://schemas.microsoft.com/office/drawing/2014/main" id="{00000000-0008-0000-0300-000041000000}"/>
            </a:ext>
          </a:extLst>
        </xdr:cNvPr>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45</xdr:row>
      <xdr:rowOff>154517</xdr:rowOff>
    </xdr:from>
    <xdr:to>
      <xdr:col>24</xdr:col>
      <xdr:colOff>12700</xdr:colOff>
      <xdr:row>45</xdr:row>
      <xdr:rowOff>154517</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44044</xdr:rowOff>
    </xdr:from>
    <xdr:ext cx="762000" cy="259045"/>
    <xdr:sp macro="" textlink="">
      <xdr:nvSpPr>
        <xdr:cNvPr id="67" name="財政力最大値テキスト">
          <a:extLst>
            <a:ext uri="{FF2B5EF4-FFF2-40B4-BE49-F238E27FC236}">
              <a16:creationId xmlns:a16="http://schemas.microsoft.com/office/drawing/2014/main" id="{00000000-0008-0000-0300-000043000000}"/>
            </a:ext>
          </a:extLst>
        </xdr:cNvPr>
        <xdr:cNvSpPr txBox="1"/>
      </xdr:nvSpPr>
      <xdr:spPr>
        <a:xfrm>
          <a:off x="5041900" y="6044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129117</xdr:rowOff>
    </xdr:from>
    <xdr:to>
      <xdr:col>24</xdr:col>
      <xdr:colOff>12700</xdr:colOff>
      <xdr:row>36</xdr:row>
      <xdr:rowOff>129117</xdr:rowOff>
    </xdr:to>
    <xdr:cxnSp macro="">
      <xdr:nvCxnSpPr>
        <xdr:cNvPr id="68" name="直線コネクタ 67">
          <a:extLst>
            <a:ext uri="{FF2B5EF4-FFF2-40B4-BE49-F238E27FC236}">
              <a16:creationId xmlns:a16="http://schemas.microsoft.com/office/drawing/2014/main" id="{00000000-0008-0000-0300-000044000000}"/>
            </a:ext>
          </a:extLst>
        </xdr:cNvPr>
        <xdr:cNvCxnSpPr/>
      </xdr:nvCxnSpPr>
      <xdr:spPr>
        <a:xfrm>
          <a:off x="4864100" y="63013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36</xdr:row>
      <xdr:rowOff>129117</xdr:rowOff>
    </xdr:from>
    <xdr:to>
      <xdr:col>23</xdr:col>
      <xdr:colOff>133350</xdr:colOff>
      <xdr:row>37</xdr:row>
      <xdr:rowOff>58208</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flipV="1">
          <a:off x="4114800" y="6301317"/>
          <a:ext cx="838200" cy="1005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41</xdr:row>
      <xdr:rowOff>77910</xdr:rowOff>
    </xdr:from>
    <xdr:ext cx="762000" cy="259045"/>
    <xdr:sp macro="" textlink="">
      <xdr:nvSpPr>
        <xdr:cNvPr id="70" name="財政力平均値テキスト">
          <a:extLst>
            <a:ext uri="{FF2B5EF4-FFF2-40B4-BE49-F238E27FC236}">
              <a16:creationId xmlns:a16="http://schemas.microsoft.com/office/drawing/2014/main" id="{00000000-0008-0000-0300-000046000000}"/>
            </a:ext>
          </a:extLst>
        </xdr:cNvPr>
        <xdr:cNvSpPr txBox="1"/>
      </xdr:nvSpPr>
      <xdr:spPr>
        <a:xfrm>
          <a:off x="5041900" y="71073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105833</xdr:rowOff>
    </xdr:from>
    <xdr:to>
      <xdr:col>23</xdr:col>
      <xdr:colOff>184150</xdr:colOff>
      <xdr:row>42</xdr:row>
      <xdr:rowOff>35983</xdr:rowOff>
    </xdr:to>
    <xdr:sp macro="" textlink="">
      <xdr:nvSpPr>
        <xdr:cNvPr id="71" name="フローチャート: 判断 70">
          <a:extLst>
            <a:ext uri="{FF2B5EF4-FFF2-40B4-BE49-F238E27FC236}">
              <a16:creationId xmlns:a16="http://schemas.microsoft.com/office/drawing/2014/main" id="{00000000-0008-0000-0300-000047000000}"/>
            </a:ext>
          </a:extLst>
        </xdr:cNvPr>
        <xdr:cNvSpPr/>
      </xdr:nvSpPr>
      <xdr:spPr>
        <a:xfrm>
          <a:off x="49022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37</xdr:row>
      <xdr:rowOff>58208</xdr:rowOff>
    </xdr:from>
    <xdr:to>
      <xdr:col>19</xdr:col>
      <xdr:colOff>133350</xdr:colOff>
      <xdr:row>37</xdr:row>
      <xdr:rowOff>58208</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3225800" y="640185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105833</xdr:rowOff>
    </xdr:from>
    <xdr:to>
      <xdr:col>19</xdr:col>
      <xdr:colOff>184150</xdr:colOff>
      <xdr:row>42</xdr:row>
      <xdr:rowOff>35983</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4064000" y="7135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20760</xdr:rowOff>
    </xdr:from>
    <xdr:ext cx="7366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733800" y="72216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37</xdr:row>
      <xdr:rowOff>58208</xdr:rowOff>
    </xdr:from>
    <xdr:to>
      <xdr:col>15</xdr:col>
      <xdr:colOff>82550</xdr:colOff>
      <xdr:row>37</xdr:row>
      <xdr:rowOff>58208</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2336800" y="640185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85725</xdr:rowOff>
    </xdr:from>
    <xdr:to>
      <xdr:col>15</xdr:col>
      <xdr:colOff>133350</xdr:colOff>
      <xdr:row>42</xdr:row>
      <xdr:rowOff>15875</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3175000" y="7115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652</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2844800" y="7201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36</xdr:row>
      <xdr:rowOff>149225</xdr:rowOff>
    </xdr:from>
    <xdr:to>
      <xdr:col>11</xdr:col>
      <xdr:colOff>31750</xdr:colOff>
      <xdr:row>37</xdr:row>
      <xdr:rowOff>58208</xdr:rowOff>
    </xdr:to>
    <xdr:cxnSp macro="">
      <xdr:nvCxnSpPr>
        <xdr:cNvPr id="78" name="直線コネクタ 77">
          <a:extLst>
            <a:ext uri="{FF2B5EF4-FFF2-40B4-BE49-F238E27FC236}">
              <a16:creationId xmlns:a16="http://schemas.microsoft.com/office/drawing/2014/main" id="{00000000-0008-0000-0300-00004E000000}"/>
            </a:ext>
          </a:extLst>
        </xdr:cNvPr>
        <xdr:cNvCxnSpPr/>
      </xdr:nvCxnSpPr>
      <xdr:spPr>
        <a:xfrm>
          <a:off x="1447800" y="6321425"/>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41</xdr:row>
      <xdr:rowOff>65617</xdr:rowOff>
    </xdr:from>
    <xdr:to>
      <xdr:col>11</xdr:col>
      <xdr:colOff>82550</xdr:colOff>
      <xdr:row>41</xdr:row>
      <xdr:rowOff>167217</xdr:rowOff>
    </xdr:to>
    <xdr:sp macro="" textlink="">
      <xdr:nvSpPr>
        <xdr:cNvPr id="79" name="フローチャート: 判断 78">
          <a:extLst>
            <a:ext uri="{FF2B5EF4-FFF2-40B4-BE49-F238E27FC236}">
              <a16:creationId xmlns:a16="http://schemas.microsoft.com/office/drawing/2014/main" id="{00000000-0008-0000-0300-00004F000000}"/>
            </a:ext>
          </a:extLst>
        </xdr:cNvPr>
        <xdr:cNvSpPr/>
      </xdr:nvSpPr>
      <xdr:spPr>
        <a:xfrm>
          <a:off x="2286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41</xdr:row>
      <xdr:rowOff>151994</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1955800" y="7181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5292</xdr:rowOff>
    </xdr:from>
    <xdr:to>
      <xdr:col>7</xdr:col>
      <xdr:colOff>31750</xdr:colOff>
      <xdr:row>41</xdr:row>
      <xdr:rowOff>106892</xdr:rowOff>
    </xdr:to>
    <xdr:sp macro="" textlink="">
      <xdr:nvSpPr>
        <xdr:cNvPr id="81" name="フローチャート: 判断 80">
          <a:extLst>
            <a:ext uri="{FF2B5EF4-FFF2-40B4-BE49-F238E27FC236}">
              <a16:creationId xmlns:a16="http://schemas.microsoft.com/office/drawing/2014/main" id="{00000000-0008-0000-0300-000051000000}"/>
            </a:ext>
          </a:extLst>
        </xdr:cNvPr>
        <xdr:cNvSpPr/>
      </xdr:nvSpPr>
      <xdr:spPr>
        <a:xfrm>
          <a:off x="1397000" y="70347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91669</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66800" y="71211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36</xdr:row>
      <xdr:rowOff>78317</xdr:rowOff>
    </xdr:from>
    <xdr:to>
      <xdr:col>23</xdr:col>
      <xdr:colOff>184150</xdr:colOff>
      <xdr:row>37</xdr:row>
      <xdr:rowOff>8467</xdr:rowOff>
    </xdr:to>
    <xdr:sp macro="" textlink="">
      <xdr:nvSpPr>
        <xdr:cNvPr id="88" name="楕円 87">
          <a:extLst>
            <a:ext uri="{FF2B5EF4-FFF2-40B4-BE49-F238E27FC236}">
              <a16:creationId xmlns:a16="http://schemas.microsoft.com/office/drawing/2014/main" id="{00000000-0008-0000-0300-000058000000}"/>
            </a:ext>
          </a:extLst>
        </xdr:cNvPr>
        <xdr:cNvSpPr/>
      </xdr:nvSpPr>
      <xdr:spPr>
        <a:xfrm>
          <a:off x="4902200" y="6250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35</xdr:row>
      <xdr:rowOff>171044</xdr:rowOff>
    </xdr:from>
    <xdr:ext cx="762000" cy="259045"/>
    <xdr:sp macro="" textlink="">
      <xdr:nvSpPr>
        <xdr:cNvPr id="89" name="財政力該当値テキスト">
          <a:extLst>
            <a:ext uri="{FF2B5EF4-FFF2-40B4-BE49-F238E27FC236}">
              <a16:creationId xmlns:a16="http://schemas.microsoft.com/office/drawing/2014/main" id="{00000000-0008-0000-0300-000059000000}"/>
            </a:ext>
          </a:extLst>
        </xdr:cNvPr>
        <xdr:cNvSpPr txBox="1"/>
      </xdr:nvSpPr>
      <xdr:spPr>
        <a:xfrm>
          <a:off x="5041900" y="61717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37</xdr:row>
      <xdr:rowOff>7408</xdr:rowOff>
    </xdr:from>
    <xdr:to>
      <xdr:col>19</xdr:col>
      <xdr:colOff>184150</xdr:colOff>
      <xdr:row>37</xdr:row>
      <xdr:rowOff>109008</xdr:rowOff>
    </xdr:to>
    <xdr:sp macro="" textlink="">
      <xdr:nvSpPr>
        <xdr:cNvPr id="90" name="楕円 89">
          <a:extLst>
            <a:ext uri="{FF2B5EF4-FFF2-40B4-BE49-F238E27FC236}">
              <a16:creationId xmlns:a16="http://schemas.microsoft.com/office/drawing/2014/main" id="{00000000-0008-0000-0300-00005A000000}"/>
            </a:ext>
          </a:extLst>
        </xdr:cNvPr>
        <xdr:cNvSpPr/>
      </xdr:nvSpPr>
      <xdr:spPr>
        <a:xfrm>
          <a:off x="4064000" y="6351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35</xdr:row>
      <xdr:rowOff>119185</xdr:rowOff>
    </xdr:from>
    <xdr:ext cx="736600" cy="259045"/>
    <xdr:sp macro="" textlink="">
      <xdr:nvSpPr>
        <xdr:cNvPr id="91" name="テキスト ボックス 90">
          <a:extLst>
            <a:ext uri="{FF2B5EF4-FFF2-40B4-BE49-F238E27FC236}">
              <a16:creationId xmlns:a16="http://schemas.microsoft.com/office/drawing/2014/main" id="{00000000-0008-0000-0300-00005B000000}"/>
            </a:ext>
          </a:extLst>
        </xdr:cNvPr>
        <xdr:cNvSpPr txBox="1"/>
      </xdr:nvSpPr>
      <xdr:spPr>
        <a:xfrm>
          <a:off x="3733800" y="611993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37</xdr:row>
      <xdr:rowOff>7408</xdr:rowOff>
    </xdr:from>
    <xdr:to>
      <xdr:col>15</xdr:col>
      <xdr:colOff>133350</xdr:colOff>
      <xdr:row>37</xdr:row>
      <xdr:rowOff>109008</xdr:rowOff>
    </xdr:to>
    <xdr:sp macro="" textlink="">
      <xdr:nvSpPr>
        <xdr:cNvPr id="92" name="楕円 91">
          <a:extLst>
            <a:ext uri="{FF2B5EF4-FFF2-40B4-BE49-F238E27FC236}">
              <a16:creationId xmlns:a16="http://schemas.microsoft.com/office/drawing/2014/main" id="{00000000-0008-0000-0300-00005C000000}"/>
            </a:ext>
          </a:extLst>
        </xdr:cNvPr>
        <xdr:cNvSpPr/>
      </xdr:nvSpPr>
      <xdr:spPr>
        <a:xfrm>
          <a:off x="3175000" y="6351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35</xdr:row>
      <xdr:rowOff>119185</xdr:rowOff>
    </xdr:from>
    <xdr:ext cx="762000" cy="259045"/>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2844800" y="6119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37</xdr:row>
      <xdr:rowOff>7408</xdr:rowOff>
    </xdr:from>
    <xdr:to>
      <xdr:col>11</xdr:col>
      <xdr:colOff>82550</xdr:colOff>
      <xdr:row>37</xdr:row>
      <xdr:rowOff>109008</xdr:rowOff>
    </xdr:to>
    <xdr:sp macro="" textlink="">
      <xdr:nvSpPr>
        <xdr:cNvPr id="94" name="楕円 93">
          <a:extLst>
            <a:ext uri="{FF2B5EF4-FFF2-40B4-BE49-F238E27FC236}">
              <a16:creationId xmlns:a16="http://schemas.microsoft.com/office/drawing/2014/main" id="{00000000-0008-0000-0300-00005E000000}"/>
            </a:ext>
          </a:extLst>
        </xdr:cNvPr>
        <xdr:cNvSpPr/>
      </xdr:nvSpPr>
      <xdr:spPr>
        <a:xfrm>
          <a:off x="2286000" y="63510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35</xdr:row>
      <xdr:rowOff>119185</xdr:rowOff>
    </xdr:from>
    <xdr:ext cx="762000" cy="259045"/>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1955800" y="61199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36</xdr:row>
      <xdr:rowOff>98425</xdr:rowOff>
    </xdr:from>
    <xdr:to>
      <xdr:col>7</xdr:col>
      <xdr:colOff>31750</xdr:colOff>
      <xdr:row>37</xdr:row>
      <xdr:rowOff>28575</xdr:rowOff>
    </xdr:to>
    <xdr:sp macro="" textlink="">
      <xdr:nvSpPr>
        <xdr:cNvPr id="96" name="楕円 95">
          <a:extLst>
            <a:ext uri="{FF2B5EF4-FFF2-40B4-BE49-F238E27FC236}">
              <a16:creationId xmlns:a16="http://schemas.microsoft.com/office/drawing/2014/main" id="{00000000-0008-0000-0300-000060000000}"/>
            </a:ext>
          </a:extLst>
        </xdr:cNvPr>
        <xdr:cNvSpPr/>
      </xdr:nvSpPr>
      <xdr:spPr>
        <a:xfrm>
          <a:off x="1397000" y="6270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35</xdr:row>
      <xdr:rowOff>38752</xdr:rowOff>
    </xdr:from>
    <xdr:ext cx="762000" cy="259045"/>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1066800" y="6039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9" name="テキスト ボックス 98">
          <a:extLst>
            <a:ext uri="{FF2B5EF4-FFF2-40B4-BE49-F238E27FC236}">
              <a16:creationId xmlns:a16="http://schemas.microsoft.com/office/drawing/2014/main" id="{00000000-0008-0000-0300-000063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大型事業所の集中等により類似団体平均を上回る税収があるため、経常収支比率は</a:t>
          </a:r>
          <a:r>
            <a:rPr kumimoji="1" lang="en-US" altLang="ja-JP" sz="1300">
              <a:latin typeface="ＭＳ Ｐゴシック" panose="020B0600070205080204" pitchFamily="50" charset="-128"/>
              <a:ea typeface="ＭＳ Ｐゴシック" panose="020B0600070205080204" pitchFamily="50" charset="-128"/>
            </a:rPr>
            <a:t>91.3</a:t>
          </a:r>
          <a:r>
            <a:rPr kumimoji="1" lang="ja-JP" altLang="en-US" sz="1300">
              <a:latin typeface="ＭＳ Ｐゴシック" panose="020B0600070205080204" pitchFamily="50" charset="-128"/>
              <a:ea typeface="ＭＳ Ｐゴシック" panose="020B0600070205080204" pitchFamily="50" charset="-128"/>
            </a:rPr>
            <a:t>となっているが、歳出で人件費や扶助費の増加等があり、前年度と比較すると上昇している。　</a:t>
          </a:r>
        </a:p>
        <a:p>
          <a:r>
            <a:rPr kumimoji="1" lang="ja-JP" altLang="en-US" sz="1300">
              <a:latin typeface="ＭＳ Ｐゴシック" panose="020B0600070205080204" pitchFamily="50" charset="-128"/>
              <a:ea typeface="ＭＳ Ｐゴシック" panose="020B0600070205080204" pitchFamily="50" charset="-128"/>
            </a:rPr>
            <a:t>　類似団体と比較して人件費等が高い水準にあるほか、公共施設の老朽化による維持管理費の増加や、改修等に伴う公債費の増加が見込まれるため、財政の弾力性を維持するため、経常経費の削減に努める。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95250</xdr:colOff>
      <xdr:row>54</xdr:row>
      <xdr:rowOff>139700</xdr:rowOff>
    </xdr:from>
    <xdr:ext cx="298543" cy="225703"/>
    <xdr:sp macro="" textlink="">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2" name="直線コネクタ 111">
          <a:extLst>
            <a:ext uri="{FF2B5EF4-FFF2-40B4-BE49-F238E27FC236}">
              <a16:creationId xmlns:a16="http://schemas.microsoft.com/office/drawing/2014/main" id="{00000000-0008-0000-0300-000070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a:extLst>
            <a:ext uri="{FF2B5EF4-FFF2-40B4-BE49-F238E27FC236}">
              <a16:creationId xmlns:a16="http://schemas.microsoft.com/office/drawing/2014/main" id="{00000000-0008-0000-0300-000071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66</xdr:row>
      <xdr:rowOff>82550</xdr:rowOff>
    </xdr:from>
    <xdr:to>
      <xdr:col>27</xdr:col>
      <xdr:colOff>184150</xdr:colOff>
      <xdr:row>66</xdr:row>
      <xdr:rowOff>82550</xdr:rowOff>
    </xdr:to>
    <xdr:cxnSp macro="">
      <xdr:nvCxnSpPr>
        <xdr:cNvPr id="114" name="直線コネクタ 113">
          <a:extLst>
            <a:ext uri="{FF2B5EF4-FFF2-40B4-BE49-F238E27FC236}">
              <a16:creationId xmlns:a16="http://schemas.microsoft.com/office/drawing/2014/main" id="{00000000-0008-0000-0300-000072000000}"/>
            </a:ext>
          </a:extLst>
        </xdr:cNvPr>
        <xdr:cNvCxnSpPr/>
      </xdr:nvCxnSpPr>
      <xdr:spPr>
        <a:xfrm>
          <a:off x="762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111777</xdr:rowOff>
    </xdr:from>
    <xdr:ext cx="762000" cy="259045"/>
    <xdr:sp macro="" textlink="">
      <xdr:nvSpPr>
        <xdr:cNvPr id="115" name="テキスト ボックス 114">
          <a:extLst>
            <a:ext uri="{FF2B5EF4-FFF2-40B4-BE49-F238E27FC236}">
              <a16:creationId xmlns:a16="http://schemas.microsoft.com/office/drawing/2014/main" id="{00000000-0008-0000-0300-000073000000}"/>
            </a:ext>
          </a:extLst>
        </xdr:cNvPr>
        <xdr:cNvSpPr txBox="1"/>
      </xdr:nvSpPr>
      <xdr:spPr>
        <a:xfrm>
          <a:off x="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6" name="直線コネクタ 115">
          <a:extLst>
            <a:ext uri="{FF2B5EF4-FFF2-40B4-BE49-F238E27FC236}">
              <a16:creationId xmlns:a16="http://schemas.microsoft.com/office/drawing/2014/main" id="{00000000-0008-0000-0300-000074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7" name="テキスト ボックス 116">
          <a:extLst>
            <a:ext uri="{FF2B5EF4-FFF2-40B4-BE49-F238E27FC236}">
              <a16:creationId xmlns:a16="http://schemas.microsoft.com/office/drawing/2014/main" id="{00000000-0008-0000-0300-000075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59</xdr:row>
      <xdr:rowOff>76200</xdr:rowOff>
    </xdr:from>
    <xdr:to>
      <xdr:col>27</xdr:col>
      <xdr:colOff>184150</xdr:colOff>
      <xdr:row>59</xdr:row>
      <xdr:rowOff>76200</xdr:rowOff>
    </xdr:to>
    <xdr:cxnSp macro="">
      <xdr:nvCxnSpPr>
        <xdr:cNvPr id="118" name="直線コネクタ 117">
          <a:extLst>
            <a:ext uri="{FF2B5EF4-FFF2-40B4-BE49-F238E27FC236}">
              <a16:creationId xmlns:a16="http://schemas.microsoft.com/office/drawing/2014/main" id="{00000000-0008-0000-0300-000076000000}"/>
            </a:ext>
          </a:extLst>
        </xdr:cNvPr>
        <xdr:cNvCxnSpPr/>
      </xdr:nvCxnSpPr>
      <xdr:spPr>
        <a:xfrm>
          <a:off x="762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58</xdr:row>
      <xdr:rowOff>105427</xdr:rowOff>
    </xdr:from>
    <xdr:ext cx="762000" cy="259045"/>
    <xdr:sp macro="" textlink="">
      <xdr:nvSpPr>
        <xdr:cNvPr id="119" name="テキスト ボックス 118">
          <a:extLst>
            <a:ext uri="{FF2B5EF4-FFF2-40B4-BE49-F238E27FC236}">
              <a16:creationId xmlns:a16="http://schemas.microsoft.com/office/drawing/2014/main" id="{00000000-0008-0000-0300-000077000000}"/>
            </a:ext>
          </a:extLst>
        </xdr:cNvPr>
        <xdr:cNvSpPr txBox="1"/>
      </xdr:nvSpPr>
      <xdr:spPr>
        <a:xfrm>
          <a:off x="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0" name="直線コネクタ 119">
          <a:extLst>
            <a:ext uri="{FF2B5EF4-FFF2-40B4-BE49-F238E27FC236}">
              <a16:creationId xmlns:a16="http://schemas.microsoft.com/office/drawing/2014/main" id="{00000000-0008-0000-0300-000078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1" name="テキスト ボックス 120">
          <a:extLst>
            <a:ext uri="{FF2B5EF4-FFF2-40B4-BE49-F238E27FC236}">
              <a16:creationId xmlns:a16="http://schemas.microsoft.com/office/drawing/2014/main" id="{00000000-0008-0000-0300-000079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2" name="財政構造の弾力性グラフ枠">
          <a:extLst>
            <a:ext uri="{FF2B5EF4-FFF2-40B4-BE49-F238E27FC236}">
              <a16:creationId xmlns:a16="http://schemas.microsoft.com/office/drawing/2014/main" id="{00000000-0008-0000-0300-00007A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148590</xdr:rowOff>
    </xdr:from>
    <xdr:to>
      <xdr:col>23</xdr:col>
      <xdr:colOff>133350</xdr:colOff>
      <xdr:row>67</xdr:row>
      <xdr:rowOff>19685</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flipV="1">
          <a:off x="4953000" y="10264140"/>
          <a:ext cx="0" cy="124269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163212</xdr:rowOff>
    </xdr:from>
    <xdr:ext cx="762000" cy="259045"/>
    <xdr:sp macro="" textlink="">
      <xdr:nvSpPr>
        <xdr:cNvPr id="124" name="財政構造の弾力性最小値テキスト">
          <a:extLst>
            <a:ext uri="{FF2B5EF4-FFF2-40B4-BE49-F238E27FC236}">
              <a16:creationId xmlns:a16="http://schemas.microsoft.com/office/drawing/2014/main" id="{00000000-0008-0000-0300-00007C000000}"/>
            </a:ext>
          </a:extLst>
        </xdr:cNvPr>
        <xdr:cNvSpPr txBox="1"/>
      </xdr:nvSpPr>
      <xdr:spPr>
        <a:xfrm>
          <a:off x="5041900" y="114789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67</xdr:row>
      <xdr:rowOff>19685</xdr:rowOff>
    </xdr:from>
    <xdr:to>
      <xdr:col>24</xdr:col>
      <xdr:colOff>12700</xdr:colOff>
      <xdr:row>67</xdr:row>
      <xdr:rowOff>19685</xdr:rowOff>
    </xdr:to>
    <xdr:cxnSp macro="">
      <xdr:nvCxnSpPr>
        <xdr:cNvPr id="125" name="直線コネクタ 124">
          <a:extLst>
            <a:ext uri="{FF2B5EF4-FFF2-40B4-BE49-F238E27FC236}">
              <a16:creationId xmlns:a16="http://schemas.microsoft.com/office/drawing/2014/main" id="{00000000-0008-0000-0300-00007D000000}"/>
            </a:ext>
          </a:extLst>
        </xdr:cNvPr>
        <xdr:cNvCxnSpPr/>
      </xdr:nvCxnSpPr>
      <xdr:spPr>
        <a:xfrm>
          <a:off x="4864100" y="115068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63517</xdr:rowOff>
    </xdr:from>
    <xdr:ext cx="762000" cy="259045"/>
    <xdr:sp macro="" textlink="">
      <xdr:nvSpPr>
        <xdr:cNvPr id="126" name="財政構造の弾力性最大値テキスト">
          <a:extLst>
            <a:ext uri="{FF2B5EF4-FFF2-40B4-BE49-F238E27FC236}">
              <a16:creationId xmlns:a16="http://schemas.microsoft.com/office/drawing/2014/main" id="{00000000-0008-0000-0300-00007E000000}"/>
            </a:ext>
          </a:extLst>
        </xdr:cNvPr>
        <xdr:cNvSpPr txBox="1"/>
      </xdr:nvSpPr>
      <xdr:spPr>
        <a:xfrm>
          <a:off x="5041900" y="10007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148590</xdr:rowOff>
    </xdr:from>
    <xdr:to>
      <xdr:col>24</xdr:col>
      <xdr:colOff>12700</xdr:colOff>
      <xdr:row>59</xdr:row>
      <xdr:rowOff>148590</xdr:rowOff>
    </xdr:to>
    <xdr:cxnSp macro="">
      <xdr:nvCxnSpPr>
        <xdr:cNvPr id="127" name="直線コネクタ 126">
          <a:extLst>
            <a:ext uri="{FF2B5EF4-FFF2-40B4-BE49-F238E27FC236}">
              <a16:creationId xmlns:a16="http://schemas.microsoft.com/office/drawing/2014/main" id="{00000000-0008-0000-0300-00007F000000}"/>
            </a:ext>
          </a:extLst>
        </xdr:cNvPr>
        <xdr:cNvCxnSpPr/>
      </xdr:nvCxnSpPr>
      <xdr:spPr>
        <a:xfrm>
          <a:off x="4864100" y="10264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171132</xdr:rowOff>
    </xdr:from>
    <xdr:to>
      <xdr:col>23</xdr:col>
      <xdr:colOff>133350</xdr:colOff>
      <xdr:row>63</xdr:row>
      <xdr:rowOff>72072</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114800" y="10801032"/>
          <a:ext cx="8382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162259</xdr:rowOff>
    </xdr:from>
    <xdr:ext cx="762000" cy="259045"/>
    <xdr:sp macro="" textlink="">
      <xdr:nvSpPr>
        <xdr:cNvPr id="129" name="財政構造の弾力性平均値テキスト">
          <a:extLst>
            <a:ext uri="{FF2B5EF4-FFF2-40B4-BE49-F238E27FC236}">
              <a16:creationId xmlns:a16="http://schemas.microsoft.com/office/drawing/2014/main" id="{00000000-0008-0000-0300-000081000000}"/>
            </a:ext>
          </a:extLst>
        </xdr:cNvPr>
        <xdr:cNvSpPr txBox="1"/>
      </xdr:nvSpPr>
      <xdr:spPr>
        <a:xfrm>
          <a:off x="5041900" y="109636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64</xdr:row>
      <xdr:rowOff>18732</xdr:rowOff>
    </xdr:from>
    <xdr:to>
      <xdr:col>23</xdr:col>
      <xdr:colOff>184150</xdr:colOff>
      <xdr:row>64</xdr:row>
      <xdr:rowOff>120332</xdr:rowOff>
    </xdr:to>
    <xdr:sp macro="" textlink="">
      <xdr:nvSpPr>
        <xdr:cNvPr id="130" name="フローチャート: 判断 129">
          <a:extLst>
            <a:ext uri="{FF2B5EF4-FFF2-40B4-BE49-F238E27FC236}">
              <a16:creationId xmlns:a16="http://schemas.microsoft.com/office/drawing/2014/main" id="{00000000-0008-0000-0300-000082000000}"/>
            </a:ext>
          </a:extLst>
        </xdr:cNvPr>
        <xdr:cNvSpPr/>
      </xdr:nvSpPr>
      <xdr:spPr>
        <a:xfrm>
          <a:off x="4902200" y="10991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140970</xdr:rowOff>
    </xdr:from>
    <xdr:to>
      <xdr:col>19</xdr:col>
      <xdr:colOff>133350</xdr:colOff>
      <xdr:row>62</xdr:row>
      <xdr:rowOff>171132</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3225800" y="10770870"/>
          <a:ext cx="889000" cy="301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160020</xdr:rowOff>
    </xdr:from>
    <xdr:to>
      <xdr:col>19</xdr:col>
      <xdr:colOff>184150</xdr:colOff>
      <xdr:row>64</xdr:row>
      <xdr:rowOff>90170</xdr:rowOff>
    </xdr:to>
    <xdr:sp macro="" textlink="">
      <xdr:nvSpPr>
        <xdr:cNvPr id="132" name="フローチャート: 判断 131">
          <a:extLst>
            <a:ext uri="{FF2B5EF4-FFF2-40B4-BE49-F238E27FC236}">
              <a16:creationId xmlns:a16="http://schemas.microsoft.com/office/drawing/2014/main" id="{00000000-0008-0000-0300-000084000000}"/>
            </a:ext>
          </a:extLst>
        </xdr:cNvPr>
        <xdr:cNvSpPr/>
      </xdr:nvSpPr>
      <xdr:spPr>
        <a:xfrm>
          <a:off x="4064000" y="109613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64</xdr:row>
      <xdr:rowOff>74947</xdr:rowOff>
    </xdr:from>
    <xdr:ext cx="736600" cy="259045"/>
    <xdr:sp macro="" textlink="">
      <xdr:nvSpPr>
        <xdr:cNvPr id="133" name="テキスト ボックス 132">
          <a:extLst>
            <a:ext uri="{FF2B5EF4-FFF2-40B4-BE49-F238E27FC236}">
              <a16:creationId xmlns:a16="http://schemas.microsoft.com/office/drawing/2014/main" id="{00000000-0008-0000-0300-000085000000}"/>
            </a:ext>
          </a:extLst>
        </xdr:cNvPr>
        <xdr:cNvSpPr txBox="1"/>
      </xdr:nvSpPr>
      <xdr:spPr>
        <a:xfrm>
          <a:off x="3733800" y="110477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62</xdr:row>
      <xdr:rowOff>134938</xdr:rowOff>
    </xdr:from>
    <xdr:to>
      <xdr:col>15</xdr:col>
      <xdr:colOff>82550</xdr:colOff>
      <xdr:row>62</xdr:row>
      <xdr:rowOff>140970</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2336800" y="10764838"/>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69532</xdr:rowOff>
    </xdr:from>
    <xdr:to>
      <xdr:col>15</xdr:col>
      <xdr:colOff>133350</xdr:colOff>
      <xdr:row>63</xdr:row>
      <xdr:rowOff>171132</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3175000" y="108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155909</xdr:rowOff>
    </xdr:from>
    <xdr:ext cx="7620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2844800" y="10957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62</xdr:row>
      <xdr:rowOff>134938</xdr:rowOff>
    </xdr:from>
    <xdr:to>
      <xdr:col>11</xdr:col>
      <xdr:colOff>31750</xdr:colOff>
      <xdr:row>62</xdr:row>
      <xdr:rowOff>159068</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flipV="1">
          <a:off x="1447800" y="10764838"/>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23813</xdr:rowOff>
    </xdr:from>
    <xdr:to>
      <xdr:col>11</xdr:col>
      <xdr:colOff>82550</xdr:colOff>
      <xdr:row>62</xdr:row>
      <xdr:rowOff>125413</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2286000" y="10653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60</xdr:row>
      <xdr:rowOff>135590</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1955800" y="104225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51435</xdr:rowOff>
    </xdr:from>
    <xdr:to>
      <xdr:col>7</xdr:col>
      <xdr:colOff>31750</xdr:colOff>
      <xdr:row>63</xdr:row>
      <xdr:rowOff>153035</xdr:rowOff>
    </xdr:to>
    <xdr:sp macro="" textlink="">
      <xdr:nvSpPr>
        <xdr:cNvPr id="140" name="フローチャート: 判断 139">
          <a:extLst>
            <a:ext uri="{FF2B5EF4-FFF2-40B4-BE49-F238E27FC236}">
              <a16:creationId xmlns:a16="http://schemas.microsoft.com/office/drawing/2014/main" id="{00000000-0008-0000-0300-00008C000000}"/>
            </a:ext>
          </a:extLst>
        </xdr:cNvPr>
        <xdr:cNvSpPr/>
      </xdr:nvSpPr>
      <xdr:spPr>
        <a:xfrm>
          <a:off x="1397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137812</xdr:rowOff>
    </xdr:from>
    <xdr:ext cx="762000" cy="259045"/>
    <xdr:sp macro="" textlink="">
      <xdr:nvSpPr>
        <xdr:cNvPr id="141" name="テキスト ボックス 140">
          <a:extLst>
            <a:ext uri="{FF2B5EF4-FFF2-40B4-BE49-F238E27FC236}">
              <a16:creationId xmlns:a16="http://schemas.microsoft.com/office/drawing/2014/main" id="{00000000-0008-0000-0300-00008D000000}"/>
            </a:ext>
          </a:extLst>
        </xdr:cNvPr>
        <xdr:cNvSpPr txBox="1"/>
      </xdr:nvSpPr>
      <xdr:spPr>
        <a:xfrm>
          <a:off x="1066800" y="109391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21272</xdr:rowOff>
    </xdr:from>
    <xdr:to>
      <xdr:col>23</xdr:col>
      <xdr:colOff>184150</xdr:colOff>
      <xdr:row>63</xdr:row>
      <xdr:rowOff>122872</xdr:rowOff>
    </xdr:to>
    <xdr:sp macro="" textlink="">
      <xdr:nvSpPr>
        <xdr:cNvPr id="147" name="楕円 146">
          <a:extLst>
            <a:ext uri="{FF2B5EF4-FFF2-40B4-BE49-F238E27FC236}">
              <a16:creationId xmlns:a16="http://schemas.microsoft.com/office/drawing/2014/main" id="{00000000-0008-0000-0300-000093000000}"/>
            </a:ext>
          </a:extLst>
        </xdr:cNvPr>
        <xdr:cNvSpPr/>
      </xdr:nvSpPr>
      <xdr:spPr>
        <a:xfrm>
          <a:off x="4902200" y="108226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62</xdr:row>
      <xdr:rowOff>37799</xdr:rowOff>
    </xdr:from>
    <xdr:ext cx="762000" cy="259045"/>
    <xdr:sp macro="" textlink="">
      <xdr:nvSpPr>
        <xdr:cNvPr id="148" name="財政構造の弾力性該当値テキスト">
          <a:extLst>
            <a:ext uri="{FF2B5EF4-FFF2-40B4-BE49-F238E27FC236}">
              <a16:creationId xmlns:a16="http://schemas.microsoft.com/office/drawing/2014/main" id="{00000000-0008-0000-0300-000094000000}"/>
            </a:ext>
          </a:extLst>
        </xdr:cNvPr>
        <xdr:cNvSpPr txBox="1"/>
      </xdr:nvSpPr>
      <xdr:spPr>
        <a:xfrm>
          <a:off x="5041900" y="106676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120332</xdr:rowOff>
    </xdr:from>
    <xdr:to>
      <xdr:col>19</xdr:col>
      <xdr:colOff>184150</xdr:colOff>
      <xdr:row>63</xdr:row>
      <xdr:rowOff>50482</xdr:rowOff>
    </xdr:to>
    <xdr:sp macro="" textlink="">
      <xdr:nvSpPr>
        <xdr:cNvPr id="149" name="楕円 148">
          <a:extLst>
            <a:ext uri="{FF2B5EF4-FFF2-40B4-BE49-F238E27FC236}">
              <a16:creationId xmlns:a16="http://schemas.microsoft.com/office/drawing/2014/main" id="{00000000-0008-0000-0300-000095000000}"/>
            </a:ext>
          </a:extLst>
        </xdr:cNvPr>
        <xdr:cNvSpPr/>
      </xdr:nvSpPr>
      <xdr:spPr>
        <a:xfrm>
          <a:off x="4064000" y="10750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61</xdr:row>
      <xdr:rowOff>60659</xdr:rowOff>
    </xdr:from>
    <xdr:ext cx="736600" cy="259045"/>
    <xdr:sp macro="" textlink="">
      <xdr:nvSpPr>
        <xdr:cNvPr id="150" name="テキスト ボックス 149">
          <a:extLst>
            <a:ext uri="{FF2B5EF4-FFF2-40B4-BE49-F238E27FC236}">
              <a16:creationId xmlns:a16="http://schemas.microsoft.com/office/drawing/2014/main" id="{00000000-0008-0000-0300-000096000000}"/>
            </a:ext>
          </a:extLst>
        </xdr:cNvPr>
        <xdr:cNvSpPr txBox="1"/>
      </xdr:nvSpPr>
      <xdr:spPr>
        <a:xfrm>
          <a:off x="3733800" y="105191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90170</xdr:rowOff>
    </xdr:from>
    <xdr:to>
      <xdr:col>15</xdr:col>
      <xdr:colOff>133350</xdr:colOff>
      <xdr:row>63</xdr:row>
      <xdr:rowOff>20320</xdr:rowOff>
    </xdr:to>
    <xdr:sp macro="" textlink="">
      <xdr:nvSpPr>
        <xdr:cNvPr id="151" name="楕円 150">
          <a:extLst>
            <a:ext uri="{FF2B5EF4-FFF2-40B4-BE49-F238E27FC236}">
              <a16:creationId xmlns:a16="http://schemas.microsoft.com/office/drawing/2014/main" id="{00000000-0008-0000-0300-000097000000}"/>
            </a:ext>
          </a:extLst>
        </xdr:cNvPr>
        <xdr:cNvSpPr/>
      </xdr:nvSpPr>
      <xdr:spPr>
        <a:xfrm>
          <a:off x="3175000" y="1072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61</xdr:row>
      <xdr:rowOff>30497</xdr:rowOff>
    </xdr:from>
    <xdr:ext cx="762000" cy="259045"/>
    <xdr:sp macro="" textlink="">
      <xdr:nvSpPr>
        <xdr:cNvPr id="152" name="テキスト ボックス 151">
          <a:extLst>
            <a:ext uri="{FF2B5EF4-FFF2-40B4-BE49-F238E27FC236}">
              <a16:creationId xmlns:a16="http://schemas.microsoft.com/office/drawing/2014/main" id="{00000000-0008-0000-0300-000098000000}"/>
            </a:ext>
          </a:extLst>
        </xdr:cNvPr>
        <xdr:cNvSpPr txBox="1"/>
      </xdr:nvSpPr>
      <xdr:spPr>
        <a:xfrm>
          <a:off x="2844800" y="10488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62</xdr:row>
      <xdr:rowOff>84138</xdr:rowOff>
    </xdr:from>
    <xdr:to>
      <xdr:col>11</xdr:col>
      <xdr:colOff>82550</xdr:colOff>
      <xdr:row>63</xdr:row>
      <xdr:rowOff>14288</xdr:rowOff>
    </xdr:to>
    <xdr:sp macro="" textlink="">
      <xdr:nvSpPr>
        <xdr:cNvPr id="153" name="楕円 152">
          <a:extLst>
            <a:ext uri="{FF2B5EF4-FFF2-40B4-BE49-F238E27FC236}">
              <a16:creationId xmlns:a16="http://schemas.microsoft.com/office/drawing/2014/main" id="{00000000-0008-0000-0300-000099000000}"/>
            </a:ext>
          </a:extLst>
        </xdr:cNvPr>
        <xdr:cNvSpPr/>
      </xdr:nvSpPr>
      <xdr:spPr>
        <a:xfrm>
          <a:off x="2286000" y="107140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62</xdr:row>
      <xdr:rowOff>170515</xdr:rowOff>
    </xdr:from>
    <xdr:ext cx="762000" cy="259045"/>
    <xdr:sp macro="" textlink="">
      <xdr:nvSpPr>
        <xdr:cNvPr id="154" name="テキスト ボックス 153">
          <a:extLst>
            <a:ext uri="{FF2B5EF4-FFF2-40B4-BE49-F238E27FC236}">
              <a16:creationId xmlns:a16="http://schemas.microsoft.com/office/drawing/2014/main" id="{00000000-0008-0000-0300-00009A000000}"/>
            </a:ext>
          </a:extLst>
        </xdr:cNvPr>
        <xdr:cNvSpPr txBox="1"/>
      </xdr:nvSpPr>
      <xdr:spPr>
        <a:xfrm>
          <a:off x="1955800" y="10800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108268</xdr:rowOff>
    </xdr:from>
    <xdr:to>
      <xdr:col>7</xdr:col>
      <xdr:colOff>31750</xdr:colOff>
      <xdr:row>63</xdr:row>
      <xdr:rowOff>38418</xdr:rowOff>
    </xdr:to>
    <xdr:sp macro="" textlink="">
      <xdr:nvSpPr>
        <xdr:cNvPr id="155" name="楕円 154">
          <a:extLst>
            <a:ext uri="{FF2B5EF4-FFF2-40B4-BE49-F238E27FC236}">
              <a16:creationId xmlns:a16="http://schemas.microsoft.com/office/drawing/2014/main" id="{00000000-0008-0000-0300-00009B000000}"/>
            </a:ext>
          </a:extLst>
        </xdr:cNvPr>
        <xdr:cNvSpPr/>
      </xdr:nvSpPr>
      <xdr:spPr>
        <a:xfrm>
          <a:off x="1397000" y="1073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61</xdr:row>
      <xdr:rowOff>48595</xdr:rowOff>
    </xdr:from>
    <xdr:ext cx="762000" cy="259045"/>
    <xdr:sp macro="" textlink="">
      <xdr:nvSpPr>
        <xdr:cNvPr id="156" name="テキスト ボックス 155">
          <a:extLst>
            <a:ext uri="{FF2B5EF4-FFF2-40B4-BE49-F238E27FC236}">
              <a16:creationId xmlns:a16="http://schemas.microsoft.com/office/drawing/2014/main" id="{00000000-0008-0000-0300-00009C000000}"/>
            </a:ext>
          </a:extLst>
        </xdr:cNvPr>
        <xdr:cNvSpPr txBox="1"/>
      </xdr:nvSpPr>
      <xdr:spPr>
        <a:xfrm>
          <a:off x="1066800" y="1050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7" name="正方形/長方形 156">
          <a:extLst>
            <a:ext uri="{FF2B5EF4-FFF2-40B4-BE49-F238E27FC236}">
              <a16:creationId xmlns:a16="http://schemas.microsoft.com/office/drawing/2014/main" id="{00000000-0008-0000-0300-00009D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8" name="テキスト ボックス 157">
          <a:extLst>
            <a:ext uri="{FF2B5EF4-FFF2-40B4-BE49-F238E27FC236}">
              <a16:creationId xmlns:a16="http://schemas.microsoft.com/office/drawing/2014/main" id="{00000000-0008-0000-0300-00009E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[171,670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147,933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69" name="テキスト ボックス 168">
          <a:extLst>
            <a:ext uri="{FF2B5EF4-FFF2-40B4-BE49-F238E27FC236}">
              <a16:creationId xmlns:a16="http://schemas.microsoft.com/office/drawing/2014/main" id="{00000000-0008-0000-0300-0000A9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人口一人当たりの人件費については、類似団体と比較して消防部門や教育部門において職員数が多いことから、高い傾向にある。令和６年度においては、会計年度任用職員の昇給や勤勉手当の支給開始、給与改定での給料及び手当の増額があった。今後も人件費は増傾向にあることから、長期的な視点での定員管理を検討するとともに、７級職以上の管理職職員に対する給料の一律（</a:t>
          </a:r>
          <a:r>
            <a:rPr kumimoji="1" lang="en-US" altLang="ja-JP" sz="1300">
              <a:latin typeface="ＭＳ Ｐゴシック" panose="020B0600070205080204" pitchFamily="50" charset="-128"/>
              <a:ea typeface="ＭＳ Ｐゴシック" panose="020B0600070205080204" pitchFamily="50" charset="-128"/>
            </a:rPr>
            <a:t>6.5</a:t>
          </a:r>
          <a:r>
            <a:rPr kumimoji="1" lang="ja-JP" altLang="en-US" sz="1300">
              <a:latin typeface="ＭＳ Ｐゴシック" panose="020B0600070205080204" pitchFamily="50" charset="-128"/>
              <a:ea typeface="ＭＳ Ｐゴシック" panose="020B0600070205080204" pitchFamily="50" charset="-128"/>
            </a:rPr>
            <a:t>％）減額措置等を実施することで人件費の抑制に努める。</a:t>
          </a:r>
        </a:p>
      </xdr:txBody>
    </xdr:sp>
    <xdr:clientData/>
  </xdr:twoCellAnchor>
  <xdr:oneCellAnchor>
    <xdr:from>
      <xdr:col>3</xdr:col>
      <xdr:colOff>95250</xdr:colOff>
      <xdr:row>77</xdr:row>
      <xdr:rowOff>6350</xdr:rowOff>
    </xdr:from>
    <xdr:ext cx="349839" cy="225703"/>
    <xdr:sp macro="" textlink="">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1" name="直線コネクタ 170">
          <a:extLst>
            <a:ext uri="{FF2B5EF4-FFF2-40B4-BE49-F238E27FC236}">
              <a16:creationId xmlns:a16="http://schemas.microsoft.com/office/drawing/2014/main" id="{00000000-0008-0000-0300-0000AB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90</xdr:row>
      <xdr:rowOff>36286</xdr:rowOff>
    </xdr:from>
    <xdr:to>
      <xdr:col>27</xdr:col>
      <xdr:colOff>184150</xdr:colOff>
      <xdr:row>90</xdr:row>
      <xdr:rowOff>36286</xdr:rowOff>
    </xdr:to>
    <xdr:cxnSp macro="">
      <xdr:nvCxnSpPr>
        <xdr:cNvPr id="173" name="直線コネクタ 172">
          <a:extLst>
            <a:ext uri="{FF2B5EF4-FFF2-40B4-BE49-F238E27FC236}">
              <a16:creationId xmlns:a16="http://schemas.microsoft.com/office/drawing/2014/main" id="{00000000-0008-0000-0300-0000AD000000}"/>
            </a:ext>
          </a:extLst>
        </xdr:cNvPr>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4" name="テキスト ボックス 173">
          <a:extLst>
            <a:ext uri="{FF2B5EF4-FFF2-40B4-BE49-F238E27FC236}">
              <a16:creationId xmlns:a16="http://schemas.microsoft.com/office/drawing/2014/main" id="{00000000-0008-0000-0300-0000AE000000}"/>
            </a:ext>
          </a:extLst>
        </xdr:cNvPr>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88</xdr:row>
      <xdr:rowOff>34471</xdr:rowOff>
    </xdr:from>
    <xdr:to>
      <xdr:col>27</xdr:col>
      <xdr:colOff>184150</xdr:colOff>
      <xdr:row>88</xdr:row>
      <xdr:rowOff>34471</xdr:rowOff>
    </xdr:to>
    <xdr:cxnSp macro="">
      <xdr:nvCxnSpPr>
        <xdr:cNvPr id="175" name="直線コネクタ 174">
          <a:extLst>
            <a:ext uri="{FF2B5EF4-FFF2-40B4-BE49-F238E27FC236}">
              <a16:creationId xmlns:a16="http://schemas.microsoft.com/office/drawing/2014/main" id="{00000000-0008-0000-0300-0000AF000000}"/>
            </a:ext>
          </a:extLst>
        </xdr:cNvPr>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6" name="テキスト ボックス 175">
          <a:extLst>
            <a:ext uri="{FF2B5EF4-FFF2-40B4-BE49-F238E27FC236}">
              <a16:creationId xmlns:a16="http://schemas.microsoft.com/office/drawing/2014/main" id="{00000000-0008-0000-0300-0000B0000000}"/>
            </a:ext>
          </a:extLst>
        </xdr:cNvPr>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32657</xdr:rowOff>
    </xdr:from>
    <xdr:to>
      <xdr:col>27</xdr:col>
      <xdr:colOff>184150</xdr:colOff>
      <xdr:row>86</xdr:row>
      <xdr:rowOff>32657</xdr:rowOff>
    </xdr:to>
    <xdr:cxnSp macro="">
      <xdr:nvCxnSpPr>
        <xdr:cNvPr id="177" name="直線コネクタ 176">
          <a:extLst>
            <a:ext uri="{FF2B5EF4-FFF2-40B4-BE49-F238E27FC236}">
              <a16:creationId xmlns:a16="http://schemas.microsoft.com/office/drawing/2014/main" id="{00000000-0008-0000-0300-0000B1000000}"/>
            </a:ext>
          </a:extLst>
        </xdr:cNvPr>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8" name="テキスト ボックス 177">
          <a:extLst>
            <a:ext uri="{FF2B5EF4-FFF2-40B4-BE49-F238E27FC236}">
              <a16:creationId xmlns:a16="http://schemas.microsoft.com/office/drawing/2014/main" id="{00000000-0008-0000-0300-0000B2000000}"/>
            </a:ext>
          </a:extLst>
        </xdr:cNvPr>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84</xdr:row>
      <xdr:rowOff>30843</xdr:rowOff>
    </xdr:from>
    <xdr:to>
      <xdr:col>27</xdr:col>
      <xdr:colOff>184150</xdr:colOff>
      <xdr:row>84</xdr:row>
      <xdr:rowOff>30843</xdr:rowOff>
    </xdr:to>
    <xdr:cxnSp macro="">
      <xdr:nvCxnSpPr>
        <xdr:cNvPr id="179" name="直線コネクタ 178">
          <a:extLst>
            <a:ext uri="{FF2B5EF4-FFF2-40B4-BE49-F238E27FC236}">
              <a16:creationId xmlns:a16="http://schemas.microsoft.com/office/drawing/2014/main" id="{00000000-0008-0000-0300-0000B3000000}"/>
            </a:ext>
          </a:extLst>
        </xdr:cNvPr>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0" name="テキスト ボックス 179">
          <a:extLst>
            <a:ext uri="{FF2B5EF4-FFF2-40B4-BE49-F238E27FC236}">
              <a16:creationId xmlns:a16="http://schemas.microsoft.com/office/drawing/2014/main" id="{00000000-0008-0000-0300-0000B4000000}"/>
            </a:ext>
          </a:extLst>
        </xdr:cNvPr>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29029</xdr:rowOff>
    </xdr:from>
    <xdr:to>
      <xdr:col>27</xdr:col>
      <xdr:colOff>184150</xdr:colOff>
      <xdr:row>82</xdr:row>
      <xdr:rowOff>29029</xdr:rowOff>
    </xdr:to>
    <xdr:cxnSp macro="">
      <xdr:nvCxnSpPr>
        <xdr:cNvPr id="181" name="直線コネクタ 180">
          <a:extLst>
            <a:ext uri="{FF2B5EF4-FFF2-40B4-BE49-F238E27FC236}">
              <a16:creationId xmlns:a16="http://schemas.microsoft.com/office/drawing/2014/main" id="{00000000-0008-0000-0300-0000B5000000}"/>
            </a:ext>
          </a:extLst>
        </xdr:cNvPr>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2" name="テキスト ボックス 181">
          <a:extLst>
            <a:ext uri="{FF2B5EF4-FFF2-40B4-BE49-F238E27FC236}">
              <a16:creationId xmlns:a16="http://schemas.microsoft.com/office/drawing/2014/main" id="{00000000-0008-0000-0300-0000B6000000}"/>
            </a:ext>
          </a:extLst>
        </xdr:cNvPr>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27214</xdr:rowOff>
    </xdr:from>
    <xdr:to>
      <xdr:col>27</xdr:col>
      <xdr:colOff>184150</xdr:colOff>
      <xdr:row>80</xdr:row>
      <xdr:rowOff>27214</xdr:rowOff>
    </xdr:to>
    <xdr:cxnSp macro="">
      <xdr:nvCxnSpPr>
        <xdr:cNvPr id="183" name="直線コネクタ 182">
          <a:extLst>
            <a:ext uri="{FF2B5EF4-FFF2-40B4-BE49-F238E27FC236}">
              <a16:creationId xmlns:a16="http://schemas.microsoft.com/office/drawing/2014/main" id="{00000000-0008-0000-0300-0000B7000000}"/>
            </a:ext>
          </a:extLst>
        </xdr:cNvPr>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4" name="テキスト ボックス 183">
          <a:extLst>
            <a:ext uri="{FF2B5EF4-FFF2-40B4-BE49-F238E27FC236}">
              <a16:creationId xmlns:a16="http://schemas.microsoft.com/office/drawing/2014/main" id="{00000000-0008-0000-0300-0000B8000000}"/>
            </a:ext>
          </a:extLst>
        </xdr:cNvPr>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5" name="直線コネクタ 184">
          <a:extLst>
            <a:ext uri="{FF2B5EF4-FFF2-40B4-BE49-F238E27FC236}">
              <a16:creationId xmlns:a16="http://schemas.microsoft.com/office/drawing/2014/main" id="{00000000-0008-0000-0300-0000B9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6" name="テキスト ボックス 185">
          <a:extLst>
            <a:ext uri="{FF2B5EF4-FFF2-40B4-BE49-F238E27FC236}">
              <a16:creationId xmlns:a16="http://schemas.microsoft.com/office/drawing/2014/main" id="{00000000-0008-0000-0300-0000BA000000}"/>
            </a:ext>
          </a:extLst>
        </xdr:cNvPr>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92</xdr:row>
      <xdr:rowOff>38100</xdr:rowOff>
    </xdr:to>
    <xdr:sp macro="" textlink="">
      <xdr:nvSpPr>
        <xdr:cNvPr id="187" name="人件費・物件費等の状況グラフ枠">
          <a:extLst>
            <a:ext uri="{FF2B5EF4-FFF2-40B4-BE49-F238E27FC236}">
              <a16:creationId xmlns:a16="http://schemas.microsoft.com/office/drawing/2014/main" id="{00000000-0008-0000-0300-0000BB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80</xdr:row>
      <xdr:rowOff>28259</xdr:rowOff>
    </xdr:from>
    <xdr:to>
      <xdr:col>23</xdr:col>
      <xdr:colOff>133350</xdr:colOff>
      <xdr:row>89</xdr:row>
      <xdr:rowOff>117235</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flipV="1">
          <a:off x="4953000" y="13744259"/>
          <a:ext cx="0" cy="163202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89312</xdr:rowOff>
    </xdr:from>
    <xdr:ext cx="762000" cy="259045"/>
    <xdr:sp macro="" textlink="">
      <xdr:nvSpPr>
        <xdr:cNvPr id="189" name="人件費・物件費等の状況最小値テキスト">
          <a:extLst>
            <a:ext uri="{FF2B5EF4-FFF2-40B4-BE49-F238E27FC236}">
              <a16:creationId xmlns:a16="http://schemas.microsoft.com/office/drawing/2014/main" id="{00000000-0008-0000-0300-0000BD000000}"/>
            </a:ext>
          </a:extLst>
        </xdr:cNvPr>
        <xdr:cNvSpPr txBox="1"/>
      </xdr:nvSpPr>
      <xdr:spPr>
        <a:xfrm>
          <a:off x="5041900" y="15348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573,746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117235</xdr:rowOff>
    </xdr:from>
    <xdr:to>
      <xdr:col>24</xdr:col>
      <xdr:colOff>12700</xdr:colOff>
      <xdr:row>89</xdr:row>
      <xdr:rowOff>117235</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53762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78</xdr:row>
      <xdr:rowOff>114636</xdr:rowOff>
    </xdr:from>
    <xdr:ext cx="762000" cy="259045"/>
    <xdr:sp macro="" textlink="">
      <xdr:nvSpPr>
        <xdr:cNvPr id="191" name="人件費・物件費等の状況最大値テキスト">
          <a:extLst>
            <a:ext uri="{FF2B5EF4-FFF2-40B4-BE49-F238E27FC236}">
              <a16:creationId xmlns:a16="http://schemas.microsoft.com/office/drawing/2014/main" id="{00000000-0008-0000-0300-0000BF000000}"/>
            </a:ext>
          </a:extLst>
        </xdr:cNvPr>
        <xdr:cNvSpPr txBox="1"/>
      </xdr:nvSpPr>
      <xdr:spPr>
        <a:xfrm>
          <a:off x="5041900" y="134877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100,303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80</xdr:row>
      <xdr:rowOff>28259</xdr:rowOff>
    </xdr:from>
    <xdr:to>
      <xdr:col>24</xdr:col>
      <xdr:colOff>12700</xdr:colOff>
      <xdr:row>80</xdr:row>
      <xdr:rowOff>28259</xdr:rowOff>
    </xdr:to>
    <xdr:cxnSp macro="">
      <xdr:nvCxnSpPr>
        <xdr:cNvPr id="192" name="直線コネクタ 191">
          <a:extLst>
            <a:ext uri="{FF2B5EF4-FFF2-40B4-BE49-F238E27FC236}">
              <a16:creationId xmlns:a16="http://schemas.microsoft.com/office/drawing/2014/main" id="{00000000-0008-0000-0300-0000C0000000}"/>
            </a:ext>
          </a:extLst>
        </xdr:cNvPr>
        <xdr:cNvCxnSpPr/>
      </xdr:nvCxnSpPr>
      <xdr:spPr>
        <a:xfrm>
          <a:off x="4864100" y="1374425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81</xdr:row>
      <xdr:rowOff>77074</xdr:rowOff>
    </xdr:from>
    <xdr:to>
      <xdr:col>23</xdr:col>
      <xdr:colOff>133350</xdr:colOff>
      <xdr:row>81</xdr:row>
      <xdr:rowOff>102822</xdr:rowOff>
    </xdr:to>
    <xdr:cxnSp macro="">
      <xdr:nvCxnSpPr>
        <xdr:cNvPr id="193" name="直線コネクタ 192">
          <a:extLst>
            <a:ext uri="{FF2B5EF4-FFF2-40B4-BE49-F238E27FC236}">
              <a16:creationId xmlns:a16="http://schemas.microsoft.com/office/drawing/2014/main" id="{00000000-0008-0000-0300-0000C1000000}"/>
            </a:ext>
          </a:extLst>
        </xdr:cNvPr>
        <xdr:cNvCxnSpPr/>
      </xdr:nvCxnSpPr>
      <xdr:spPr>
        <a:xfrm>
          <a:off x="4114800" y="13964524"/>
          <a:ext cx="838200" cy="25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156715</xdr:rowOff>
    </xdr:from>
    <xdr:ext cx="762000" cy="259045"/>
    <xdr:sp macro="" textlink="">
      <xdr:nvSpPr>
        <xdr:cNvPr id="194" name="人件費・物件費等の状況平均値テキスト">
          <a:extLst>
            <a:ext uri="{FF2B5EF4-FFF2-40B4-BE49-F238E27FC236}">
              <a16:creationId xmlns:a16="http://schemas.microsoft.com/office/drawing/2014/main" id="{00000000-0008-0000-0300-0000C2000000}"/>
            </a:ext>
          </a:extLst>
        </xdr:cNvPr>
        <xdr:cNvSpPr txBox="1"/>
      </xdr:nvSpPr>
      <xdr:spPr>
        <a:xfrm>
          <a:off x="5041900" y="137012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147,510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80</xdr:row>
      <xdr:rowOff>140188</xdr:rowOff>
    </xdr:from>
    <xdr:to>
      <xdr:col>23</xdr:col>
      <xdr:colOff>184150</xdr:colOff>
      <xdr:row>81</xdr:row>
      <xdr:rowOff>70338</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902200" y="138561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81</xdr:row>
      <xdr:rowOff>77074</xdr:rowOff>
    </xdr:from>
    <xdr:to>
      <xdr:col>19</xdr:col>
      <xdr:colOff>133350</xdr:colOff>
      <xdr:row>81</xdr:row>
      <xdr:rowOff>89888</xdr:rowOff>
    </xdr:to>
    <xdr:cxnSp macro="">
      <xdr:nvCxnSpPr>
        <xdr:cNvPr id="196" name="直線コネクタ 195">
          <a:extLst>
            <a:ext uri="{FF2B5EF4-FFF2-40B4-BE49-F238E27FC236}">
              <a16:creationId xmlns:a16="http://schemas.microsoft.com/office/drawing/2014/main" id="{00000000-0008-0000-0300-0000C4000000}"/>
            </a:ext>
          </a:extLst>
        </xdr:cNvPr>
        <xdr:cNvCxnSpPr/>
      </xdr:nvCxnSpPr>
      <xdr:spPr>
        <a:xfrm flipV="1">
          <a:off x="3225800" y="13964524"/>
          <a:ext cx="889000" cy="12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80</xdr:row>
      <xdr:rowOff>101659</xdr:rowOff>
    </xdr:from>
    <xdr:to>
      <xdr:col>19</xdr:col>
      <xdr:colOff>184150</xdr:colOff>
      <xdr:row>81</xdr:row>
      <xdr:rowOff>31809</xdr:rowOff>
    </xdr:to>
    <xdr:sp macro="" textlink="">
      <xdr:nvSpPr>
        <xdr:cNvPr id="197" name="フローチャート: 判断 196">
          <a:extLst>
            <a:ext uri="{FF2B5EF4-FFF2-40B4-BE49-F238E27FC236}">
              <a16:creationId xmlns:a16="http://schemas.microsoft.com/office/drawing/2014/main" id="{00000000-0008-0000-0300-0000C5000000}"/>
            </a:ext>
          </a:extLst>
        </xdr:cNvPr>
        <xdr:cNvSpPr/>
      </xdr:nvSpPr>
      <xdr:spPr>
        <a:xfrm>
          <a:off x="4064000" y="13817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79</xdr:row>
      <xdr:rowOff>41986</xdr:rowOff>
    </xdr:from>
    <xdr:ext cx="736600" cy="259045"/>
    <xdr:sp macro="" textlink="">
      <xdr:nvSpPr>
        <xdr:cNvPr id="198" name="テキスト ボックス 197">
          <a:extLst>
            <a:ext uri="{FF2B5EF4-FFF2-40B4-BE49-F238E27FC236}">
              <a16:creationId xmlns:a16="http://schemas.microsoft.com/office/drawing/2014/main" id="{00000000-0008-0000-0300-0000C6000000}"/>
            </a:ext>
          </a:extLst>
        </xdr:cNvPr>
        <xdr:cNvSpPr txBox="1"/>
      </xdr:nvSpPr>
      <xdr:spPr>
        <a:xfrm>
          <a:off x="3733800" y="1358653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74644</xdr:rowOff>
    </xdr:from>
    <xdr:to>
      <xdr:col>15</xdr:col>
      <xdr:colOff>82550</xdr:colOff>
      <xdr:row>81</xdr:row>
      <xdr:rowOff>89888</xdr:rowOff>
    </xdr:to>
    <xdr:cxnSp macro="">
      <xdr:nvCxnSpPr>
        <xdr:cNvPr id="199" name="直線コネクタ 198">
          <a:extLst>
            <a:ext uri="{FF2B5EF4-FFF2-40B4-BE49-F238E27FC236}">
              <a16:creationId xmlns:a16="http://schemas.microsoft.com/office/drawing/2014/main" id="{00000000-0008-0000-0300-0000C7000000}"/>
            </a:ext>
          </a:extLst>
        </xdr:cNvPr>
        <xdr:cNvCxnSpPr/>
      </xdr:nvCxnSpPr>
      <xdr:spPr>
        <a:xfrm>
          <a:off x="2336800" y="13962094"/>
          <a:ext cx="889000" cy="152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80</xdr:row>
      <xdr:rowOff>102538</xdr:rowOff>
    </xdr:from>
    <xdr:to>
      <xdr:col>15</xdr:col>
      <xdr:colOff>133350</xdr:colOff>
      <xdr:row>81</xdr:row>
      <xdr:rowOff>32688</xdr:rowOff>
    </xdr:to>
    <xdr:sp macro="" textlink="">
      <xdr:nvSpPr>
        <xdr:cNvPr id="200" name="フローチャート: 判断 199">
          <a:extLst>
            <a:ext uri="{FF2B5EF4-FFF2-40B4-BE49-F238E27FC236}">
              <a16:creationId xmlns:a16="http://schemas.microsoft.com/office/drawing/2014/main" id="{00000000-0008-0000-0300-0000C8000000}"/>
            </a:ext>
          </a:extLst>
        </xdr:cNvPr>
        <xdr:cNvSpPr/>
      </xdr:nvSpPr>
      <xdr:spPr>
        <a:xfrm>
          <a:off x="3175000" y="138185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79</xdr:row>
      <xdr:rowOff>42865</xdr:rowOff>
    </xdr:from>
    <xdr:ext cx="762000" cy="259045"/>
    <xdr:sp macro="" textlink="">
      <xdr:nvSpPr>
        <xdr:cNvPr id="201" name="テキスト ボックス 200">
          <a:extLst>
            <a:ext uri="{FF2B5EF4-FFF2-40B4-BE49-F238E27FC236}">
              <a16:creationId xmlns:a16="http://schemas.microsoft.com/office/drawing/2014/main" id="{00000000-0008-0000-0300-0000C9000000}"/>
            </a:ext>
          </a:extLst>
        </xdr:cNvPr>
        <xdr:cNvSpPr txBox="1"/>
      </xdr:nvSpPr>
      <xdr:spPr>
        <a:xfrm>
          <a:off x="2844800" y="135874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136,588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72231</xdr:rowOff>
    </xdr:from>
    <xdr:to>
      <xdr:col>11</xdr:col>
      <xdr:colOff>31750</xdr:colOff>
      <xdr:row>81</xdr:row>
      <xdr:rowOff>74644</xdr:rowOff>
    </xdr:to>
    <xdr:cxnSp macro="">
      <xdr:nvCxnSpPr>
        <xdr:cNvPr id="202" name="直線コネクタ 201">
          <a:extLst>
            <a:ext uri="{FF2B5EF4-FFF2-40B4-BE49-F238E27FC236}">
              <a16:creationId xmlns:a16="http://schemas.microsoft.com/office/drawing/2014/main" id="{00000000-0008-0000-0300-0000CA000000}"/>
            </a:ext>
          </a:extLst>
        </xdr:cNvPr>
        <xdr:cNvCxnSpPr/>
      </xdr:nvCxnSpPr>
      <xdr:spPr>
        <a:xfrm>
          <a:off x="1447800" y="13959681"/>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80</xdr:row>
      <xdr:rowOff>88947</xdr:rowOff>
    </xdr:from>
    <xdr:to>
      <xdr:col>11</xdr:col>
      <xdr:colOff>82550</xdr:colOff>
      <xdr:row>81</xdr:row>
      <xdr:rowOff>19097</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2286000" y="13804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79</xdr:row>
      <xdr:rowOff>29274</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955800" y="135738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132,645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80</xdr:row>
      <xdr:rowOff>108339</xdr:rowOff>
    </xdr:from>
    <xdr:to>
      <xdr:col>7</xdr:col>
      <xdr:colOff>31750</xdr:colOff>
      <xdr:row>81</xdr:row>
      <xdr:rowOff>38489</xdr:rowOff>
    </xdr:to>
    <xdr:sp macro="" textlink="">
      <xdr:nvSpPr>
        <xdr:cNvPr id="205" name="フローチャート: 判断 204">
          <a:extLst>
            <a:ext uri="{FF2B5EF4-FFF2-40B4-BE49-F238E27FC236}">
              <a16:creationId xmlns:a16="http://schemas.microsoft.com/office/drawing/2014/main" id="{00000000-0008-0000-0300-0000CD000000}"/>
            </a:ext>
          </a:extLst>
        </xdr:cNvPr>
        <xdr:cNvSpPr/>
      </xdr:nvSpPr>
      <xdr:spPr>
        <a:xfrm>
          <a:off x="1397000" y="13824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79</xdr:row>
      <xdr:rowOff>48666</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1066800" y="13593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138,271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10" name="テキスト ボックス 209">
          <a:extLst>
            <a:ext uri="{FF2B5EF4-FFF2-40B4-BE49-F238E27FC236}">
              <a16:creationId xmlns:a16="http://schemas.microsoft.com/office/drawing/2014/main" id="{00000000-0008-0000-0300-0000D2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11" name="テキスト ボックス 210">
          <a:extLst>
            <a:ext uri="{FF2B5EF4-FFF2-40B4-BE49-F238E27FC236}">
              <a16:creationId xmlns:a16="http://schemas.microsoft.com/office/drawing/2014/main" id="{00000000-0008-0000-0300-0000D3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52022</xdr:rowOff>
    </xdr:from>
    <xdr:to>
      <xdr:col>23</xdr:col>
      <xdr:colOff>184150</xdr:colOff>
      <xdr:row>81</xdr:row>
      <xdr:rowOff>153622</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902200" y="139394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81</xdr:row>
      <xdr:rowOff>24099</xdr:rowOff>
    </xdr:from>
    <xdr:ext cx="762000" cy="259045"/>
    <xdr:sp macro="" textlink="">
      <xdr:nvSpPr>
        <xdr:cNvPr id="213" name="人件費・物件費等の状況該当値テキスト">
          <a:extLst>
            <a:ext uri="{FF2B5EF4-FFF2-40B4-BE49-F238E27FC236}">
              <a16:creationId xmlns:a16="http://schemas.microsoft.com/office/drawing/2014/main" id="{00000000-0008-0000-0300-0000D5000000}"/>
            </a:ext>
          </a:extLst>
        </xdr:cNvPr>
        <xdr:cNvSpPr txBox="1"/>
      </xdr:nvSpPr>
      <xdr:spPr>
        <a:xfrm>
          <a:off x="5041900" y="13911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171,670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81</xdr:row>
      <xdr:rowOff>26274</xdr:rowOff>
    </xdr:from>
    <xdr:to>
      <xdr:col>19</xdr:col>
      <xdr:colOff>184150</xdr:colOff>
      <xdr:row>81</xdr:row>
      <xdr:rowOff>127874</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4064000" y="13913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112651</xdr:rowOff>
    </xdr:from>
    <xdr:ext cx="7366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3733800" y="14000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164,201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39088</xdr:rowOff>
    </xdr:from>
    <xdr:to>
      <xdr:col>15</xdr:col>
      <xdr:colOff>133350</xdr:colOff>
      <xdr:row>81</xdr:row>
      <xdr:rowOff>140688</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3175000" y="139265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125465</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2844800" y="140129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23844</xdr:rowOff>
    </xdr:from>
    <xdr:to>
      <xdr:col>11</xdr:col>
      <xdr:colOff>82550</xdr:colOff>
      <xdr:row>81</xdr:row>
      <xdr:rowOff>125444</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2286000" y="13911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110221</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955800" y="13997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163,496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21431</xdr:rowOff>
    </xdr:from>
    <xdr:to>
      <xdr:col>7</xdr:col>
      <xdr:colOff>31750</xdr:colOff>
      <xdr:row>81</xdr:row>
      <xdr:rowOff>123031</xdr:rowOff>
    </xdr:to>
    <xdr:sp macro="" textlink="">
      <xdr:nvSpPr>
        <xdr:cNvPr id="220" name="楕円 219">
          <a:extLst>
            <a:ext uri="{FF2B5EF4-FFF2-40B4-BE49-F238E27FC236}">
              <a16:creationId xmlns:a16="http://schemas.microsoft.com/office/drawing/2014/main" id="{00000000-0008-0000-0300-0000DC000000}"/>
            </a:ext>
          </a:extLst>
        </xdr:cNvPr>
        <xdr:cNvSpPr/>
      </xdr:nvSpPr>
      <xdr:spPr>
        <a:xfrm>
          <a:off x="1397000" y="139088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107808</xdr:rowOff>
    </xdr:from>
    <xdr:ext cx="762000" cy="259045"/>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066800" y="139952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162,796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2" name="正方形/長方形 221">
          <a:extLst>
            <a:ext uri="{FF2B5EF4-FFF2-40B4-BE49-F238E27FC236}">
              <a16:creationId xmlns:a16="http://schemas.microsoft.com/office/drawing/2014/main" id="{00000000-0008-0000-0300-0000DE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3" name="テキスト ボックス 222">
          <a:extLst>
            <a:ext uri="{FF2B5EF4-FFF2-40B4-BE49-F238E27FC236}">
              <a16:creationId xmlns:a16="http://schemas.microsoft.com/office/drawing/2014/main" id="{00000000-0008-0000-0300-0000DF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4" name="テキスト ボックス 223">
          <a:extLst>
            <a:ext uri="{FF2B5EF4-FFF2-40B4-BE49-F238E27FC236}">
              <a16:creationId xmlns:a16="http://schemas.microsoft.com/office/drawing/2014/main" id="{00000000-0008-0000-0300-0000E0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[99.4]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2" name="正方形/長方形 231">
          <a:extLst>
            <a:ext uri="{FF2B5EF4-FFF2-40B4-BE49-F238E27FC236}">
              <a16:creationId xmlns:a16="http://schemas.microsoft.com/office/drawing/2014/main" id="{00000000-0008-0000-0300-0000E8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3" name="正方形/長方形 232">
          <a:extLst>
            <a:ext uri="{FF2B5EF4-FFF2-40B4-BE49-F238E27FC236}">
              <a16:creationId xmlns:a16="http://schemas.microsoft.com/office/drawing/2014/main" id="{00000000-0008-0000-0300-0000E9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本市では国家公務員とは異なり、管理職は学歴による区別をすることなく、人事評価の結果に応じて登用していることから、国家公務員と比較すると短大卒や高校卒の職員の給料水準が高い傾向にある。このため、管理職である７級職以上の職員については、給料の一律（</a:t>
          </a:r>
          <a:r>
            <a:rPr kumimoji="1" lang="en-US" altLang="ja-JP" sz="1300">
              <a:latin typeface="ＭＳ Ｐゴシック" panose="020B0600070205080204" pitchFamily="50" charset="-128"/>
              <a:ea typeface="ＭＳ Ｐゴシック" panose="020B0600070205080204" pitchFamily="50" charset="-128"/>
            </a:rPr>
            <a:t>6.5</a:t>
          </a:r>
          <a:r>
            <a:rPr kumimoji="1" lang="ja-JP" altLang="en-US" sz="1300">
              <a:latin typeface="ＭＳ Ｐゴシック" panose="020B0600070205080204" pitchFamily="50" charset="-128"/>
              <a:ea typeface="ＭＳ Ｐゴシック" panose="020B0600070205080204" pitchFamily="50" charset="-128"/>
            </a:rPr>
            <a:t>％）減額措置を実施してその抑制に努めている。</a:t>
          </a: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50" name="テキスト ボックス 249">
          <a:extLst>
            <a:ext uri="{FF2B5EF4-FFF2-40B4-BE49-F238E27FC236}">
              <a16:creationId xmlns:a16="http://schemas.microsoft.com/office/drawing/2014/main" id="{00000000-0008-0000-0300-0000FA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51" name="給与水準   （国との比較）グラフ枠">
          <a:extLst>
            <a:ext uri="{FF2B5EF4-FFF2-40B4-BE49-F238E27FC236}">
              <a16:creationId xmlns:a16="http://schemas.microsoft.com/office/drawing/2014/main" id="{00000000-0008-0000-0300-0000FB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79</xdr:row>
      <xdr:rowOff>164193</xdr:rowOff>
    </xdr:from>
    <xdr:to>
      <xdr:col>81</xdr:col>
      <xdr:colOff>44450</xdr:colOff>
      <xdr:row>89</xdr:row>
      <xdr:rowOff>121557</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7018000" y="13708743"/>
          <a:ext cx="0" cy="167186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93634</xdr:rowOff>
    </xdr:from>
    <xdr:ext cx="762000" cy="259045"/>
    <xdr:sp macro="" textlink="">
      <xdr:nvSpPr>
        <xdr:cNvPr id="253" name="給与水準   （国との比較）最小値テキスト">
          <a:extLst>
            <a:ext uri="{FF2B5EF4-FFF2-40B4-BE49-F238E27FC236}">
              <a16:creationId xmlns:a16="http://schemas.microsoft.com/office/drawing/2014/main" id="{00000000-0008-0000-0300-0000FD000000}"/>
            </a:ext>
          </a:extLst>
        </xdr:cNvPr>
        <xdr:cNvSpPr txBox="1"/>
      </xdr:nvSpPr>
      <xdr:spPr>
        <a:xfrm>
          <a:off x="17106900" y="1535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121557</xdr:rowOff>
    </xdr:from>
    <xdr:to>
      <xdr:col>81</xdr:col>
      <xdr:colOff>133350</xdr:colOff>
      <xdr:row>89</xdr:row>
      <xdr:rowOff>121557</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538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79120</xdr:rowOff>
    </xdr:from>
    <xdr:ext cx="762000" cy="259045"/>
    <xdr:sp macro="" textlink="">
      <xdr:nvSpPr>
        <xdr:cNvPr id="255" name="給与水準   （国との比較）最大値テキスト">
          <a:extLst>
            <a:ext uri="{FF2B5EF4-FFF2-40B4-BE49-F238E27FC236}">
              <a16:creationId xmlns:a16="http://schemas.microsoft.com/office/drawing/2014/main" id="{00000000-0008-0000-0300-0000FF000000}"/>
            </a:ext>
          </a:extLst>
        </xdr:cNvPr>
        <xdr:cNvSpPr txBox="1"/>
      </xdr:nvSpPr>
      <xdr:spPr>
        <a:xfrm>
          <a:off x="17106900" y="13452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79</xdr:row>
      <xdr:rowOff>164193</xdr:rowOff>
    </xdr:from>
    <xdr:to>
      <xdr:col>81</xdr:col>
      <xdr:colOff>133350</xdr:colOff>
      <xdr:row>79</xdr:row>
      <xdr:rowOff>164193</xdr:rowOff>
    </xdr:to>
    <xdr:cxnSp macro="">
      <xdr:nvCxnSpPr>
        <xdr:cNvPr id="256" name="直線コネクタ 255">
          <a:extLst>
            <a:ext uri="{FF2B5EF4-FFF2-40B4-BE49-F238E27FC236}">
              <a16:creationId xmlns:a16="http://schemas.microsoft.com/office/drawing/2014/main" id="{00000000-0008-0000-0300-000000010000}"/>
            </a:ext>
          </a:extLst>
        </xdr:cNvPr>
        <xdr:cNvCxnSpPr/>
      </xdr:nvCxnSpPr>
      <xdr:spPr>
        <a:xfrm>
          <a:off x="16929100" y="137087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66221</xdr:rowOff>
    </xdr:from>
    <xdr:to>
      <xdr:col>81</xdr:col>
      <xdr:colOff>44450</xdr:colOff>
      <xdr:row>85</xdr:row>
      <xdr:rowOff>100693</xdr:rowOff>
    </xdr:to>
    <xdr:cxnSp macro="">
      <xdr:nvCxnSpPr>
        <xdr:cNvPr id="257" name="直線コネクタ 256">
          <a:extLst>
            <a:ext uri="{FF2B5EF4-FFF2-40B4-BE49-F238E27FC236}">
              <a16:creationId xmlns:a16="http://schemas.microsoft.com/office/drawing/2014/main" id="{00000000-0008-0000-0300-000001010000}"/>
            </a:ext>
          </a:extLst>
        </xdr:cNvPr>
        <xdr:cNvCxnSpPr/>
      </xdr:nvCxnSpPr>
      <xdr:spPr>
        <a:xfrm>
          <a:off x="16179800" y="14639471"/>
          <a:ext cx="8382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48277</xdr:rowOff>
    </xdr:from>
    <xdr:ext cx="762000" cy="259045"/>
    <xdr:sp macro="" textlink="">
      <xdr:nvSpPr>
        <xdr:cNvPr id="258" name="給与水準   （国との比較）平均値テキスト">
          <a:extLst>
            <a:ext uri="{FF2B5EF4-FFF2-40B4-BE49-F238E27FC236}">
              <a16:creationId xmlns:a16="http://schemas.microsoft.com/office/drawing/2014/main" id="{00000000-0008-0000-0300-000002010000}"/>
            </a:ext>
          </a:extLst>
        </xdr:cNvPr>
        <xdr:cNvSpPr txBox="1"/>
      </xdr:nvSpPr>
      <xdr:spPr>
        <a:xfrm>
          <a:off x="17106900" y="142786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84</xdr:row>
      <xdr:rowOff>31750</xdr:rowOff>
    </xdr:from>
    <xdr:to>
      <xdr:col>81</xdr:col>
      <xdr:colOff>95250</xdr:colOff>
      <xdr:row>84</xdr:row>
      <xdr:rowOff>133350</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967200" y="1443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85</xdr:row>
      <xdr:rowOff>66221</xdr:rowOff>
    </xdr:from>
    <xdr:to>
      <xdr:col>77</xdr:col>
      <xdr:colOff>44450</xdr:colOff>
      <xdr:row>85</xdr:row>
      <xdr:rowOff>117929</xdr:rowOff>
    </xdr:to>
    <xdr:cxnSp macro="">
      <xdr:nvCxnSpPr>
        <xdr:cNvPr id="260" name="直線コネクタ 259">
          <a:extLst>
            <a:ext uri="{FF2B5EF4-FFF2-40B4-BE49-F238E27FC236}">
              <a16:creationId xmlns:a16="http://schemas.microsoft.com/office/drawing/2014/main" id="{00000000-0008-0000-0300-000004010000}"/>
            </a:ext>
          </a:extLst>
        </xdr:cNvPr>
        <xdr:cNvCxnSpPr/>
      </xdr:nvCxnSpPr>
      <xdr:spPr>
        <a:xfrm flipV="1">
          <a:off x="15290800" y="14639471"/>
          <a:ext cx="889000" cy="51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84</xdr:row>
      <xdr:rowOff>31750</xdr:rowOff>
    </xdr:from>
    <xdr:to>
      <xdr:col>77</xdr:col>
      <xdr:colOff>95250</xdr:colOff>
      <xdr:row>84</xdr:row>
      <xdr:rowOff>133350</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6129000" y="1443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82</xdr:row>
      <xdr:rowOff>143527</xdr:rowOff>
    </xdr:from>
    <xdr:ext cx="7366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5798800" y="142024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85</xdr:row>
      <xdr:rowOff>117929</xdr:rowOff>
    </xdr:from>
    <xdr:to>
      <xdr:col>72</xdr:col>
      <xdr:colOff>203200</xdr:colOff>
      <xdr:row>86</xdr:row>
      <xdr:rowOff>118836</xdr:rowOff>
    </xdr:to>
    <xdr:cxnSp macro="">
      <xdr:nvCxnSpPr>
        <xdr:cNvPr id="263" name="直線コネクタ 262">
          <a:extLst>
            <a:ext uri="{FF2B5EF4-FFF2-40B4-BE49-F238E27FC236}">
              <a16:creationId xmlns:a16="http://schemas.microsoft.com/office/drawing/2014/main" id="{00000000-0008-0000-0300-000007010000}"/>
            </a:ext>
          </a:extLst>
        </xdr:cNvPr>
        <xdr:cNvCxnSpPr/>
      </xdr:nvCxnSpPr>
      <xdr:spPr>
        <a:xfrm flipV="1">
          <a:off x="14401800" y="14691179"/>
          <a:ext cx="889000" cy="1723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84</xdr:row>
      <xdr:rowOff>31750</xdr:rowOff>
    </xdr:from>
    <xdr:to>
      <xdr:col>73</xdr:col>
      <xdr:colOff>44450</xdr:colOff>
      <xdr:row>84</xdr:row>
      <xdr:rowOff>133350</xdr:rowOff>
    </xdr:to>
    <xdr:sp macro="" textlink="">
      <xdr:nvSpPr>
        <xdr:cNvPr id="264" name="フローチャート: 判断 263">
          <a:extLst>
            <a:ext uri="{FF2B5EF4-FFF2-40B4-BE49-F238E27FC236}">
              <a16:creationId xmlns:a16="http://schemas.microsoft.com/office/drawing/2014/main" id="{00000000-0008-0000-0300-000008010000}"/>
            </a:ext>
          </a:extLst>
        </xdr:cNvPr>
        <xdr:cNvSpPr/>
      </xdr:nvSpPr>
      <xdr:spPr>
        <a:xfrm>
          <a:off x="15240000" y="1443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82</xdr:row>
      <xdr:rowOff>143527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4909800" y="1420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118836</xdr:rowOff>
    </xdr:from>
    <xdr:to>
      <xdr:col>68</xdr:col>
      <xdr:colOff>152400</xdr:colOff>
      <xdr:row>86</xdr:row>
      <xdr:rowOff>118836</xdr:rowOff>
    </xdr:to>
    <xdr:cxnSp macro="">
      <xdr:nvCxnSpPr>
        <xdr:cNvPr id="266" name="直線コネクタ 265">
          <a:extLst>
            <a:ext uri="{FF2B5EF4-FFF2-40B4-BE49-F238E27FC236}">
              <a16:creationId xmlns:a16="http://schemas.microsoft.com/office/drawing/2014/main" id="{00000000-0008-0000-0300-00000A010000}"/>
            </a:ext>
          </a:extLst>
        </xdr:cNvPr>
        <xdr:cNvCxnSpPr/>
      </xdr:nvCxnSpPr>
      <xdr:spPr>
        <a:xfrm>
          <a:off x="13512800" y="1486353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84</xdr:row>
      <xdr:rowOff>48986</xdr:rowOff>
    </xdr:from>
    <xdr:to>
      <xdr:col>68</xdr:col>
      <xdr:colOff>203200</xdr:colOff>
      <xdr:row>84</xdr:row>
      <xdr:rowOff>150586</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4351000" y="14450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82</xdr:row>
      <xdr:rowOff>160763</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4020800" y="1421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84</xdr:row>
      <xdr:rowOff>48986</xdr:rowOff>
    </xdr:from>
    <xdr:to>
      <xdr:col>64</xdr:col>
      <xdr:colOff>152400</xdr:colOff>
      <xdr:row>84</xdr:row>
      <xdr:rowOff>150586</xdr:rowOff>
    </xdr:to>
    <xdr:sp macro="" textlink="">
      <xdr:nvSpPr>
        <xdr:cNvPr id="269" name="フローチャート: 判断 268">
          <a:extLst>
            <a:ext uri="{FF2B5EF4-FFF2-40B4-BE49-F238E27FC236}">
              <a16:creationId xmlns:a16="http://schemas.microsoft.com/office/drawing/2014/main" id="{00000000-0008-0000-0300-00000D010000}"/>
            </a:ext>
          </a:extLst>
        </xdr:cNvPr>
        <xdr:cNvSpPr/>
      </xdr:nvSpPr>
      <xdr:spPr>
        <a:xfrm>
          <a:off x="13462000" y="14450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82</xdr:row>
      <xdr:rowOff>160763</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3131800" y="14219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4" name="テキスト ボックス 273">
          <a:extLst>
            <a:ext uri="{FF2B5EF4-FFF2-40B4-BE49-F238E27FC236}">
              <a16:creationId xmlns:a16="http://schemas.microsoft.com/office/drawing/2014/main" id="{00000000-0008-0000-0300-000012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49893</xdr:rowOff>
    </xdr:from>
    <xdr:to>
      <xdr:col>81</xdr:col>
      <xdr:colOff>95250</xdr:colOff>
      <xdr:row>85</xdr:row>
      <xdr:rowOff>151493</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967200" y="1462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85</xdr:row>
      <xdr:rowOff>21970</xdr:rowOff>
    </xdr:from>
    <xdr:ext cx="762000" cy="259045"/>
    <xdr:sp macro="" textlink="">
      <xdr:nvSpPr>
        <xdr:cNvPr id="277" name="給与水準   （国との比較）該当値テキスト">
          <a:extLst>
            <a:ext uri="{FF2B5EF4-FFF2-40B4-BE49-F238E27FC236}">
              <a16:creationId xmlns:a16="http://schemas.microsoft.com/office/drawing/2014/main" id="{00000000-0008-0000-0300-000015010000}"/>
            </a:ext>
          </a:extLst>
        </xdr:cNvPr>
        <xdr:cNvSpPr txBox="1"/>
      </xdr:nvSpPr>
      <xdr:spPr>
        <a:xfrm>
          <a:off x="17106900" y="145952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85</xdr:row>
      <xdr:rowOff>15421</xdr:rowOff>
    </xdr:from>
    <xdr:to>
      <xdr:col>77</xdr:col>
      <xdr:colOff>95250</xdr:colOff>
      <xdr:row>85</xdr:row>
      <xdr:rowOff>117021</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6129000" y="14588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85</xdr:row>
      <xdr:rowOff>101798</xdr:rowOff>
    </xdr:from>
    <xdr:ext cx="7366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5798800" y="146750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85</xdr:row>
      <xdr:rowOff>67129</xdr:rowOff>
    </xdr:from>
    <xdr:to>
      <xdr:col>73</xdr:col>
      <xdr:colOff>44450</xdr:colOff>
      <xdr:row>85</xdr:row>
      <xdr:rowOff>168729</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5240000" y="146403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85</xdr:row>
      <xdr:rowOff>153506</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909800" y="1472675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68036</xdr:rowOff>
    </xdr:from>
    <xdr:to>
      <xdr:col>68</xdr:col>
      <xdr:colOff>203200</xdr:colOff>
      <xdr:row>86</xdr:row>
      <xdr:rowOff>169636</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4351000" y="14812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86</xdr:row>
      <xdr:rowOff>154413</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4020800" y="14899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68036</xdr:rowOff>
    </xdr:from>
    <xdr:to>
      <xdr:col>64</xdr:col>
      <xdr:colOff>152400</xdr:colOff>
      <xdr:row>86</xdr:row>
      <xdr:rowOff>169636</xdr:rowOff>
    </xdr:to>
    <xdr:sp macro="" textlink="">
      <xdr:nvSpPr>
        <xdr:cNvPr id="284" name="楕円 283">
          <a:extLst>
            <a:ext uri="{FF2B5EF4-FFF2-40B4-BE49-F238E27FC236}">
              <a16:creationId xmlns:a16="http://schemas.microsoft.com/office/drawing/2014/main" id="{00000000-0008-0000-0300-00001C010000}"/>
            </a:ext>
          </a:extLst>
        </xdr:cNvPr>
        <xdr:cNvSpPr/>
      </xdr:nvSpPr>
      <xdr:spPr>
        <a:xfrm>
          <a:off x="13462000" y="14812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154413</xdr:rowOff>
    </xdr:from>
    <xdr:ext cx="762000" cy="259045"/>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131800" y="148991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7" name="テキスト ボックス 286">
          <a:extLst>
            <a:ext uri="{FF2B5EF4-FFF2-40B4-BE49-F238E27FC236}">
              <a16:creationId xmlns:a16="http://schemas.microsoft.com/office/drawing/2014/main" id="{00000000-0008-0000-0300-00001F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8" name="テキスト ボックス 287">
          <a:extLst>
            <a:ext uri="{FF2B5EF4-FFF2-40B4-BE49-F238E27FC236}">
              <a16:creationId xmlns:a16="http://schemas.microsoft.com/office/drawing/2014/main" id="{00000000-0008-0000-0300-000020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[8.68</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6" name="正方形/長方形 295">
          <a:extLst>
            <a:ext uri="{FF2B5EF4-FFF2-40B4-BE49-F238E27FC236}">
              <a16:creationId xmlns:a16="http://schemas.microsoft.com/office/drawing/2014/main" id="{00000000-0008-0000-0300-000028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7" name="正方形/長方形 296">
          <a:extLst>
            <a:ext uri="{FF2B5EF4-FFF2-40B4-BE49-F238E27FC236}">
              <a16:creationId xmlns:a16="http://schemas.microsoft.com/office/drawing/2014/main" id="{00000000-0008-0000-0300-000029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8" name="テキスト ボックス 297">
          <a:extLst>
            <a:ext uri="{FF2B5EF4-FFF2-40B4-BE49-F238E27FC236}">
              <a16:creationId xmlns:a16="http://schemas.microsoft.com/office/drawing/2014/main" id="{00000000-0008-0000-0300-00002A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本市の臨海部は京葉工業地域を形成しており、石油コンビナート等災害防止法に基づく特別防災区域に指定されている。そのため、大型化学消防車等の特殊車両の配備が必要となることから、消防部門の職員数が類似団体と比較し多くなっている。また、教育に重点を置いた施策を行っており、図書館、郷土博物館等の充実した教育施設に正規職員を配置し運営していることから、教育部門の職員数も多くなっている。</a:t>
          </a:r>
        </a:p>
        <a:p>
          <a:r>
            <a:rPr kumimoji="1" lang="ja-JP" altLang="en-US" sz="1100">
              <a:latin typeface="ＭＳ Ｐゴシック" panose="020B0600070205080204" pitchFamily="50" charset="-128"/>
              <a:ea typeface="ＭＳ Ｐゴシック" panose="020B0600070205080204" pitchFamily="50" charset="-128"/>
            </a:rPr>
            <a:t>　令和</a:t>
          </a:r>
          <a:r>
            <a:rPr kumimoji="1" lang="en-US" altLang="ja-JP" sz="1100">
              <a:latin typeface="ＭＳ Ｐゴシック" panose="020B0600070205080204" pitchFamily="50" charset="-128"/>
              <a:ea typeface="ＭＳ Ｐゴシック" panose="020B0600070205080204" pitchFamily="50" charset="-128"/>
            </a:rPr>
            <a:t>6</a:t>
          </a:r>
          <a:r>
            <a:rPr kumimoji="1" lang="ja-JP" altLang="en-US" sz="1100">
              <a:latin typeface="ＭＳ Ｐゴシック" panose="020B0600070205080204" pitchFamily="50" charset="-128"/>
              <a:ea typeface="ＭＳ Ｐゴシック" panose="020B0600070205080204" pitchFamily="50" charset="-128"/>
            </a:rPr>
            <a:t>年度に公民館施設、令和</a:t>
          </a:r>
          <a:r>
            <a:rPr kumimoji="1" lang="en-US" altLang="ja-JP" sz="1100">
              <a:latin typeface="ＭＳ Ｐゴシック" panose="020B0600070205080204" pitchFamily="50" charset="-128"/>
              <a:ea typeface="ＭＳ Ｐゴシック" panose="020B0600070205080204" pitchFamily="50" charset="-128"/>
            </a:rPr>
            <a:t>8</a:t>
          </a:r>
          <a:r>
            <a:rPr kumimoji="1" lang="ja-JP" altLang="en-US" sz="1100">
              <a:latin typeface="ＭＳ Ｐゴシック" panose="020B0600070205080204" pitchFamily="50" charset="-128"/>
              <a:ea typeface="ＭＳ Ｐゴシック" panose="020B0600070205080204" pitchFamily="50" charset="-128"/>
            </a:rPr>
            <a:t>年度からスポーツ部局を市長部局に移管し、教育部局と市長部局の業務を連携できるよう組織体制の見直しを行うとともに、今後は、業務量の調査や引き続き組織体制の見直しを行うことにより、職員配置の適正化に努める。</a:t>
          </a:r>
        </a:p>
      </xdr:txBody>
    </xdr:sp>
    <xdr:clientData/>
  </xdr:twoCellAnchor>
  <xdr:oneCellAnchor>
    <xdr:from>
      <xdr:col>61</xdr:col>
      <xdr:colOff>6350</xdr:colOff>
      <xdr:row>54</xdr:row>
      <xdr:rowOff>139700</xdr:rowOff>
    </xdr:from>
    <xdr:ext cx="349839" cy="225703"/>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11" name="テキスト ボックス 310">
          <a:extLst>
            <a:ext uri="{FF2B5EF4-FFF2-40B4-BE49-F238E27FC236}">
              <a16:creationId xmlns:a16="http://schemas.microsoft.com/office/drawing/2014/main" id="{00000000-0008-0000-0300-000037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55</xdr:row>
      <xdr:rowOff>16527</xdr:rowOff>
    </xdr:from>
    <xdr:ext cx="762000" cy="259045"/>
    <xdr:sp macro="" textlink="">
      <xdr:nvSpPr>
        <xdr:cNvPr id="313" name="テキスト ボックス 312">
          <a:extLst>
            <a:ext uri="{FF2B5EF4-FFF2-40B4-BE49-F238E27FC236}">
              <a16:creationId xmlns:a16="http://schemas.microsoft.com/office/drawing/2014/main" id="{00000000-0008-0000-0300-000039010000}"/>
            </a:ext>
          </a:extLst>
        </xdr:cNvPr>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70</xdr:row>
      <xdr:rowOff>0</xdr:rowOff>
    </xdr:to>
    <xdr:sp macro="" textlink="">
      <xdr:nvSpPr>
        <xdr:cNvPr id="314" name="定員管理の状況グラフ枠">
          <a:extLst>
            <a:ext uri="{FF2B5EF4-FFF2-40B4-BE49-F238E27FC236}">
              <a16:creationId xmlns:a16="http://schemas.microsoft.com/office/drawing/2014/main" id="{00000000-0008-0000-0300-00003A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74719</xdr:rowOff>
    </xdr:from>
    <xdr:to>
      <xdr:col>81</xdr:col>
      <xdr:colOff>44450</xdr:colOff>
      <xdr:row>67</xdr:row>
      <xdr:rowOff>112183</xdr:rowOff>
    </xdr:to>
    <xdr:cxnSp macro="">
      <xdr:nvCxnSpPr>
        <xdr:cNvPr id="315" name="直線コネクタ 314">
          <a:extLst>
            <a:ext uri="{FF2B5EF4-FFF2-40B4-BE49-F238E27FC236}">
              <a16:creationId xmlns:a16="http://schemas.microsoft.com/office/drawing/2014/main" id="{00000000-0008-0000-0300-00003B010000}"/>
            </a:ext>
          </a:extLst>
        </xdr:cNvPr>
        <xdr:cNvCxnSpPr/>
      </xdr:nvCxnSpPr>
      <xdr:spPr>
        <a:xfrm flipV="1">
          <a:off x="17018000" y="10018819"/>
          <a:ext cx="0" cy="15805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84260</xdr:rowOff>
    </xdr:from>
    <xdr:ext cx="762000" cy="259045"/>
    <xdr:sp macro="" textlink="">
      <xdr:nvSpPr>
        <xdr:cNvPr id="316" name="定員管理の状況最小値テキスト">
          <a:extLst>
            <a:ext uri="{FF2B5EF4-FFF2-40B4-BE49-F238E27FC236}">
              <a16:creationId xmlns:a16="http://schemas.microsoft.com/office/drawing/2014/main" id="{00000000-0008-0000-0300-00003C010000}"/>
            </a:ext>
          </a:extLst>
        </xdr:cNvPr>
        <xdr:cNvSpPr txBox="1"/>
      </xdr:nvSpPr>
      <xdr:spPr>
        <a:xfrm>
          <a:off x="17106900" y="115714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67</xdr:row>
      <xdr:rowOff>112183</xdr:rowOff>
    </xdr:from>
    <xdr:to>
      <xdr:col>81</xdr:col>
      <xdr:colOff>133350</xdr:colOff>
      <xdr:row>67</xdr:row>
      <xdr:rowOff>112183</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a:off x="16929100" y="115993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56</xdr:row>
      <xdr:rowOff>161096</xdr:rowOff>
    </xdr:from>
    <xdr:ext cx="762000" cy="259045"/>
    <xdr:sp macro="" textlink="">
      <xdr:nvSpPr>
        <xdr:cNvPr id="318" name="定員管理の状況最大値テキスト">
          <a:extLst>
            <a:ext uri="{FF2B5EF4-FFF2-40B4-BE49-F238E27FC236}">
              <a16:creationId xmlns:a16="http://schemas.microsoft.com/office/drawing/2014/main" id="{00000000-0008-0000-0300-00003E010000}"/>
            </a:ext>
          </a:extLst>
        </xdr:cNvPr>
        <xdr:cNvSpPr txBox="1"/>
      </xdr:nvSpPr>
      <xdr:spPr>
        <a:xfrm>
          <a:off x="17106900" y="97622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74719</xdr:rowOff>
    </xdr:from>
    <xdr:to>
      <xdr:col>81</xdr:col>
      <xdr:colOff>133350</xdr:colOff>
      <xdr:row>58</xdr:row>
      <xdr:rowOff>74719</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a:off x="16929100" y="1001881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63</xdr:row>
      <xdr:rowOff>130387</xdr:rowOff>
    </xdr:from>
    <xdr:to>
      <xdr:col>81</xdr:col>
      <xdr:colOff>44450</xdr:colOff>
      <xdr:row>63</xdr:row>
      <xdr:rowOff>132397</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flipV="1">
          <a:off x="16179800" y="10931737"/>
          <a:ext cx="838200" cy="2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60</xdr:row>
      <xdr:rowOff>42880</xdr:rowOff>
    </xdr:from>
    <xdr:ext cx="762000" cy="259045"/>
    <xdr:sp macro="" textlink="">
      <xdr:nvSpPr>
        <xdr:cNvPr id="321" name="定員管理の状況平均値テキスト">
          <a:extLst>
            <a:ext uri="{FF2B5EF4-FFF2-40B4-BE49-F238E27FC236}">
              <a16:creationId xmlns:a16="http://schemas.microsoft.com/office/drawing/2014/main" id="{00000000-0008-0000-0300-000041010000}"/>
            </a:ext>
          </a:extLst>
        </xdr:cNvPr>
        <xdr:cNvSpPr txBox="1"/>
      </xdr:nvSpPr>
      <xdr:spPr>
        <a:xfrm>
          <a:off x="17106900" y="1032988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61</xdr:row>
      <xdr:rowOff>26353</xdr:rowOff>
    </xdr:from>
    <xdr:to>
      <xdr:col>81</xdr:col>
      <xdr:colOff>95250</xdr:colOff>
      <xdr:row>61</xdr:row>
      <xdr:rowOff>127953</xdr:rowOff>
    </xdr:to>
    <xdr:sp macro="" textlink="">
      <xdr:nvSpPr>
        <xdr:cNvPr id="322" name="フローチャート: 判断 321">
          <a:extLst>
            <a:ext uri="{FF2B5EF4-FFF2-40B4-BE49-F238E27FC236}">
              <a16:creationId xmlns:a16="http://schemas.microsoft.com/office/drawing/2014/main" id="{00000000-0008-0000-0300-000042010000}"/>
            </a:ext>
          </a:extLst>
        </xdr:cNvPr>
        <xdr:cNvSpPr/>
      </xdr:nvSpPr>
      <xdr:spPr>
        <a:xfrm>
          <a:off x="16967200" y="104848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63</xdr:row>
      <xdr:rowOff>130387</xdr:rowOff>
    </xdr:from>
    <xdr:to>
      <xdr:col>77</xdr:col>
      <xdr:colOff>44450</xdr:colOff>
      <xdr:row>63</xdr:row>
      <xdr:rowOff>132397</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5290800" y="10931737"/>
          <a:ext cx="889000" cy="20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61</xdr:row>
      <xdr:rowOff>8255</xdr:rowOff>
    </xdr:from>
    <xdr:to>
      <xdr:col>77</xdr:col>
      <xdr:colOff>95250</xdr:colOff>
      <xdr:row>61</xdr:row>
      <xdr:rowOff>109855</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6129000" y="104667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59</xdr:row>
      <xdr:rowOff>120032</xdr:rowOff>
    </xdr:from>
    <xdr:ext cx="7366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5798800" y="102355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63</xdr:row>
      <xdr:rowOff>114300</xdr:rowOff>
    </xdr:from>
    <xdr:to>
      <xdr:col>72</xdr:col>
      <xdr:colOff>203200</xdr:colOff>
      <xdr:row>63</xdr:row>
      <xdr:rowOff>130387</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4401800" y="1091565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163619</xdr:rowOff>
    </xdr:from>
    <xdr:to>
      <xdr:col>73</xdr:col>
      <xdr:colOff>44450</xdr:colOff>
      <xdr:row>61</xdr:row>
      <xdr:rowOff>93769</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5240000" y="10450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59</xdr:row>
      <xdr:rowOff>103946</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909800" y="102194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63</xdr:row>
      <xdr:rowOff>114300</xdr:rowOff>
    </xdr:from>
    <xdr:to>
      <xdr:col>68</xdr:col>
      <xdr:colOff>152400</xdr:colOff>
      <xdr:row>63</xdr:row>
      <xdr:rowOff>124354</xdr:rowOff>
    </xdr:to>
    <xdr:cxnSp macro="">
      <xdr:nvCxnSpPr>
        <xdr:cNvPr id="329" name="直線コネクタ 328">
          <a:extLst>
            <a:ext uri="{FF2B5EF4-FFF2-40B4-BE49-F238E27FC236}">
              <a16:creationId xmlns:a16="http://schemas.microsoft.com/office/drawing/2014/main" id="{00000000-0008-0000-0300-000049010000}"/>
            </a:ext>
          </a:extLst>
        </xdr:cNvPr>
        <xdr:cNvCxnSpPr/>
      </xdr:nvCxnSpPr>
      <xdr:spPr>
        <a:xfrm flipV="1">
          <a:off x="13512800" y="10915650"/>
          <a:ext cx="889000" cy="100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157586</xdr:rowOff>
    </xdr:from>
    <xdr:to>
      <xdr:col>68</xdr:col>
      <xdr:colOff>203200</xdr:colOff>
      <xdr:row>61</xdr:row>
      <xdr:rowOff>87736</xdr:rowOff>
    </xdr:to>
    <xdr:sp macro="" textlink="">
      <xdr:nvSpPr>
        <xdr:cNvPr id="330" name="フローチャート: 判断 329">
          <a:extLst>
            <a:ext uri="{FF2B5EF4-FFF2-40B4-BE49-F238E27FC236}">
              <a16:creationId xmlns:a16="http://schemas.microsoft.com/office/drawing/2014/main" id="{00000000-0008-0000-0300-00004A010000}"/>
            </a:ext>
          </a:extLst>
        </xdr:cNvPr>
        <xdr:cNvSpPr/>
      </xdr:nvSpPr>
      <xdr:spPr>
        <a:xfrm>
          <a:off x="14351000" y="10444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59</xdr:row>
      <xdr:rowOff>97913</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4020800" y="10213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61</xdr:row>
      <xdr:rowOff>147003</xdr:rowOff>
    </xdr:from>
    <xdr:to>
      <xdr:col>64</xdr:col>
      <xdr:colOff>152400</xdr:colOff>
      <xdr:row>62</xdr:row>
      <xdr:rowOff>77153</xdr:rowOff>
    </xdr:to>
    <xdr:sp macro="" textlink="">
      <xdr:nvSpPr>
        <xdr:cNvPr id="332" name="フローチャート: 判断 331">
          <a:extLst>
            <a:ext uri="{FF2B5EF4-FFF2-40B4-BE49-F238E27FC236}">
              <a16:creationId xmlns:a16="http://schemas.microsoft.com/office/drawing/2014/main" id="{00000000-0008-0000-0300-00004C010000}"/>
            </a:ext>
          </a:extLst>
        </xdr:cNvPr>
        <xdr:cNvSpPr/>
      </xdr:nvSpPr>
      <xdr:spPr>
        <a:xfrm>
          <a:off x="13462000" y="106054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87330</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3131800" y="103743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6" name="テキスト ボックス 335">
          <a:extLst>
            <a:ext uri="{FF2B5EF4-FFF2-40B4-BE49-F238E27FC236}">
              <a16:creationId xmlns:a16="http://schemas.microsoft.com/office/drawing/2014/main" id="{00000000-0008-0000-0300-000050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8" name="テキスト ボックス 337">
          <a:extLst>
            <a:ext uri="{FF2B5EF4-FFF2-40B4-BE49-F238E27FC236}">
              <a16:creationId xmlns:a16="http://schemas.microsoft.com/office/drawing/2014/main" id="{00000000-0008-0000-0300-000052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63</xdr:row>
      <xdr:rowOff>79587</xdr:rowOff>
    </xdr:from>
    <xdr:to>
      <xdr:col>81</xdr:col>
      <xdr:colOff>95250</xdr:colOff>
      <xdr:row>64</xdr:row>
      <xdr:rowOff>9737</xdr:rowOff>
    </xdr:to>
    <xdr:sp macro="" textlink="">
      <xdr:nvSpPr>
        <xdr:cNvPr id="339" name="楕円 338">
          <a:extLst>
            <a:ext uri="{FF2B5EF4-FFF2-40B4-BE49-F238E27FC236}">
              <a16:creationId xmlns:a16="http://schemas.microsoft.com/office/drawing/2014/main" id="{00000000-0008-0000-0300-000053010000}"/>
            </a:ext>
          </a:extLst>
        </xdr:cNvPr>
        <xdr:cNvSpPr/>
      </xdr:nvSpPr>
      <xdr:spPr>
        <a:xfrm>
          <a:off x="16967200" y="1088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63</xdr:row>
      <xdr:rowOff>51664</xdr:rowOff>
    </xdr:from>
    <xdr:ext cx="762000" cy="259045"/>
    <xdr:sp macro="" textlink="">
      <xdr:nvSpPr>
        <xdr:cNvPr id="340" name="定員管理の状況該当値テキスト">
          <a:extLst>
            <a:ext uri="{FF2B5EF4-FFF2-40B4-BE49-F238E27FC236}">
              <a16:creationId xmlns:a16="http://schemas.microsoft.com/office/drawing/2014/main" id="{00000000-0008-0000-0300-000054010000}"/>
            </a:ext>
          </a:extLst>
        </xdr:cNvPr>
        <xdr:cNvSpPr txBox="1"/>
      </xdr:nvSpPr>
      <xdr:spPr>
        <a:xfrm>
          <a:off x="17106900" y="10853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63</xdr:row>
      <xdr:rowOff>81597</xdr:rowOff>
    </xdr:from>
    <xdr:to>
      <xdr:col>77</xdr:col>
      <xdr:colOff>95250</xdr:colOff>
      <xdr:row>64</xdr:row>
      <xdr:rowOff>11747</xdr:rowOff>
    </xdr:to>
    <xdr:sp macro="" textlink="">
      <xdr:nvSpPr>
        <xdr:cNvPr id="341" name="楕円 340">
          <a:extLst>
            <a:ext uri="{FF2B5EF4-FFF2-40B4-BE49-F238E27FC236}">
              <a16:creationId xmlns:a16="http://schemas.microsoft.com/office/drawing/2014/main" id="{00000000-0008-0000-0300-000055010000}"/>
            </a:ext>
          </a:extLst>
        </xdr:cNvPr>
        <xdr:cNvSpPr/>
      </xdr:nvSpPr>
      <xdr:spPr>
        <a:xfrm>
          <a:off x="16129000" y="108829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63</xdr:row>
      <xdr:rowOff>167974</xdr:rowOff>
    </xdr:from>
    <xdr:ext cx="736600" cy="259045"/>
    <xdr:sp macro="" textlink="">
      <xdr:nvSpPr>
        <xdr:cNvPr id="342" name="テキスト ボックス 341">
          <a:extLst>
            <a:ext uri="{FF2B5EF4-FFF2-40B4-BE49-F238E27FC236}">
              <a16:creationId xmlns:a16="http://schemas.microsoft.com/office/drawing/2014/main" id="{00000000-0008-0000-0300-000056010000}"/>
            </a:ext>
          </a:extLst>
        </xdr:cNvPr>
        <xdr:cNvSpPr txBox="1"/>
      </xdr:nvSpPr>
      <xdr:spPr>
        <a:xfrm>
          <a:off x="15798800" y="1096932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63</xdr:row>
      <xdr:rowOff>79587</xdr:rowOff>
    </xdr:from>
    <xdr:to>
      <xdr:col>73</xdr:col>
      <xdr:colOff>44450</xdr:colOff>
      <xdr:row>64</xdr:row>
      <xdr:rowOff>9737</xdr:rowOff>
    </xdr:to>
    <xdr:sp macro="" textlink="">
      <xdr:nvSpPr>
        <xdr:cNvPr id="343" name="楕円 342">
          <a:extLst>
            <a:ext uri="{FF2B5EF4-FFF2-40B4-BE49-F238E27FC236}">
              <a16:creationId xmlns:a16="http://schemas.microsoft.com/office/drawing/2014/main" id="{00000000-0008-0000-0300-000057010000}"/>
            </a:ext>
          </a:extLst>
        </xdr:cNvPr>
        <xdr:cNvSpPr/>
      </xdr:nvSpPr>
      <xdr:spPr>
        <a:xfrm>
          <a:off x="15240000" y="1088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63</xdr:row>
      <xdr:rowOff>165964</xdr:rowOff>
    </xdr:from>
    <xdr:ext cx="762000" cy="259045"/>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4909800" y="10967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63</xdr:row>
      <xdr:rowOff>63500</xdr:rowOff>
    </xdr:from>
    <xdr:to>
      <xdr:col>68</xdr:col>
      <xdr:colOff>203200</xdr:colOff>
      <xdr:row>63</xdr:row>
      <xdr:rowOff>165100</xdr:rowOff>
    </xdr:to>
    <xdr:sp macro="" textlink="">
      <xdr:nvSpPr>
        <xdr:cNvPr id="345" name="楕円 344">
          <a:extLst>
            <a:ext uri="{FF2B5EF4-FFF2-40B4-BE49-F238E27FC236}">
              <a16:creationId xmlns:a16="http://schemas.microsoft.com/office/drawing/2014/main" id="{00000000-0008-0000-0300-000059010000}"/>
            </a:ext>
          </a:extLst>
        </xdr:cNvPr>
        <xdr:cNvSpPr/>
      </xdr:nvSpPr>
      <xdr:spPr>
        <a:xfrm>
          <a:off x="14351000" y="10864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63</xdr:row>
      <xdr:rowOff>149877</xdr:rowOff>
    </xdr:from>
    <xdr:ext cx="762000" cy="259045"/>
    <xdr:sp macro="" textlink="">
      <xdr:nvSpPr>
        <xdr:cNvPr id="346" name="テキスト ボックス 345">
          <a:extLst>
            <a:ext uri="{FF2B5EF4-FFF2-40B4-BE49-F238E27FC236}">
              <a16:creationId xmlns:a16="http://schemas.microsoft.com/office/drawing/2014/main" id="{00000000-0008-0000-0300-00005A010000}"/>
            </a:ext>
          </a:extLst>
        </xdr:cNvPr>
        <xdr:cNvSpPr txBox="1"/>
      </xdr:nvSpPr>
      <xdr:spPr>
        <a:xfrm>
          <a:off x="14020800" y="10951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63</xdr:row>
      <xdr:rowOff>73554</xdr:rowOff>
    </xdr:from>
    <xdr:to>
      <xdr:col>64</xdr:col>
      <xdr:colOff>152400</xdr:colOff>
      <xdr:row>64</xdr:row>
      <xdr:rowOff>3704</xdr:rowOff>
    </xdr:to>
    <xdr:sp macro="" textlink="">
      <xdr:nvSpPr>
        <xdr:cNvPr id="347" name="楕円 346">
          <a:extLst>
            <a:ext uri="{FF2B5EF4-FFF2-40B4-BE49-F238E27FC236}">
              <a16:creationId xmlns:a16="http://schemas.microsoft.com/office/drawing/2014/main" id="{00000000-0008-0000-0300-00005B010000}"/>
            </a:ext>
          </a:extLst>
        </xdr:cNvPr>
        <xdr:cNvSpPr/>
      </xdr:nvSpPr>
      <xdr:spPr>
        <a:xfrm>
          <a:off x="13462000" y="108749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63</xdr:row>
      <xdr:rowOff>159931</xdr:rowOff>
    </xdr:from>
    <xdr:ext cx="762000" cy="259045"/>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3131800" y="10961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50" name="テキスト ボックス 349">
          <a:extLst>
            <a:ext uri="{FF2B5EF4-FFF2-40B4-BE49-F238E27FC236}">
              <a16:creationId xmlns:a16="http://schemas.microsoft.com/office/drawing/2014/main" id="{00000000-0008-0000-0300-00005E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51" name="テキスト ボックス 350">
          <a:extLst>
            <a:ext uri="{FF2B5EF4-FFF2-40B4-BE49-F238E27FC236}">
              <a16:creationId xmlns:a16="http://schemas.microsoft.com/office/drawing/2014/main" id="{00000000-0008-0000-0300-00005F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[4.7%]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8" name="正方形/長方形 357">
          <a:extLst>
            <a:ext uri="{FF2B5EF4-FFF2-40B4-BE49-F238E27FC236}">
              <a16:creationId xmlns:a16="http://schemas.microsoft.com/office/drawing/2014/main" id="{00000000-0008-0000-0300-000066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9" name="正方形/長方形 358">
          <a:extLst>
            <a:ext uri="{FF2B5EF4-FFF2-40B4-BE49-F238E27FC236}">
              <a16:creationId xmlns:a16="http://schemas.microsoft.com/office/drawing/2014/main" id="{00000000-0008-0000-0300-000067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60" name="正方形/長方形 359">
          <a:extLst>
            <a:ext uri="{FF2B5EF4-FFF2-40B4-BE49-F238E27FC236}">
              <a16:creationId xmlns:a16="http://schemas.microsoft.com/office/drawing/2014/main" id="{00000000-0008-0000-0300-000068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近年実施している庁舎整備事業等の大型事業にかかる元利償還金の増により実質公債費比率が上昇している。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依然として類似団体平均を下回っているものの、その差は縮小傾向にあり、今後見込まれる老朽化した公共施設等の改修等については事業実施の適正化を図り、比率の改善を図る。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32</xdr:row>
      <xdr:rowOff>101600</xdr:rowOff>
    </xdr:from>
    <xdr:ext cx="298543" cy="225703"/>
    <xdr:sp macro="" textlink="">
      <xdr:nvSpPr>
        <xdr:cNvPr id="362" name="テキスト ボックス 361">
          <a:extLst>
            <a:ext uri="{FF2B5EF4-FFF2-40B4-BE49-F238E27FC236}">
              <a16:creationId xmlns:a16="http://schemas.microsoft.com/office/drawing/2014/main" id="{00000000-0008-0000-0300-00006A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3" name="直線コネクタ 362">
          <a:extLst>
            <a:ext uri="{FF2B5EF4-FFF2-40B4-BE49-F238E27FC236}">
              <a16:creationId xmlns:a16="http://schemas.microsoft.com/office/drawing/2014/main" id="{00000000-0008-0000-0300-00006B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4" name="テキスト ボックス 363">
          <a:extLst>
            <a:ext uri="{FF2B5EF4-FFF2-40B4-BE49-F238E27FC236}">
              <a16:creationId xmlns:a16="http://schemas.microsoft.com/office/drawing/2014/main" id="{00000000-0008-0000-0300-00006C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65" name="直線コネクタ 364">
          <a:extLst>
            <a:ext uri="{FF2B5EF4-FFF2-40B4-BE49-F238E27FC236}">
              <a16:creationId xmlns:a16="http://schemas.microsoft.com/office/drawing/2014/main" id="{00000000-0008-0000-0300-00006D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66" name="テキスト ボックス 365">
          <a:extLst>
            <a:ext uri="{FF2B5EF4-FFF2-40B4-BE49-F238E27FC236}">
              <a16:creationId xmlns:a16="http://schemas.microsoft.com/office/drawing/2014/main" id="{00000000-0008-0000-0300-00006E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8" name="テキスト ボックス 367">
          <a:extLst>
            <a:ext uri="{FF2B5EF4-FFF2-40B4-BE49-F238E27FC236}">
              <a16:creationId xmlns:a16="http://schemas.microsoft.com/office/drawing/2014/main" id="{00000000-0008-0000-0300-000070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70" name="テキスト ボックス 369">
          <a:extLst>
            <a:ext uri="{FF2B5EF4-FFF2-40B4-BE49-F238E27FC236}">
              <a16:creationId xmlns:a16="http://schemas.microsoft.com/office/drawing/2014/main" id="{00000000-0008-0000-0300-000072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72" name="テキスト ボックス 371">
          <a:extLst>
            <a:ext uri="{FF2B5EF4-FFF2-40B4-BE49-F238E27FC236}">
              <a16:creationId xmlns:a16="http://schemas.microsoft.com/office/drawing/2014/main" id="{00000000-0008-0000-0300-000074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37</xdr:row>
      <xdr:rowOff>38100</xdr:rowOff>
    </xdr:from>
    <xdr:to>
      <xdr:col>81</xdr:col>
      <xdr:colOff>44450</xdr:colOff>
      <xdr:row>44</xdr:row>
      <xdr:rowOff>149013</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381750"/>
          <a:ext cx="0" cy="131106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121090</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66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149013</xdr:rowOff>
    </xdr:from>
    <xdr:to>
      <xdr:col>81</xdr:col>
      <xdr:colOff>133350</xdr:colOff>
      <xdr:row>44</xdr:row>
      <xdr:rowOff>149013</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69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124477</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6125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37</xdr:row>
      <xdr:rowOff>38100</xdr:rowOff>
    </xdr:from>
    <xdr:to>
      <xdr:col>81</xdr:col>
      <xdr:colOff>133350</xdr:colOff>
      <xdr:row>37</xdr:row>
      <xdr:rowOff>38100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381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40</xdr:row>
      <xdr:rowOff>54610</xdr:rowOff>
    </xdr:from>
    <xdr:to>
      <xdr:col>81</xdr:col>
      <xdr:colOff>44450</xdr:colOff>
      <xdr:row>40</xdr:row>
      <xdr:rowOff>102870</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6912610"/>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104581</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9625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132504</xdr:rowOff>
    </xdr:from>
    <xdr:to>
      <xdr:col>81</xdr:col>
      <xdr:colOff>95250</xdr:colOff>
      <xdr:row>41</xdr:row>
      <xdr:rowOff>62654</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6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161713</xdr:rowOff>
    </xdr:from>
    <xdr:to>
      <xdr:col>77</xdr:col>
      <xdr:colOff>44450</xdr:colOff>
      <xdr:row>40</xdr:row>
      <xdr:rowOff>54610</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6848263"/>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140546</xdr:rowOff>
    </xdr:from>
    <xdr:to>
      <xdr:col>77</xdr:col>
      <xdr:colOff>95250</xdr:colOff>
      <xdr:row>41</xdr:row>
      <xdr:rowOff>70696</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55473</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708492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97367</xdr:rowOff>
    </xdr:from>
    <xdr:to>
      <xdr:col>72</xdr:col>
      <xdr:colOff>203200</xdr:colOff>
      <xdr:row>39</xdr:row>
      <xdr:rowOff>161713</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6783917"/>
          <a:ext cx="889000" cy="643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140546</xdr:rowOff>
    </xdr:from>
    <xdr:to>
      <xdr:col>73</xdr:col>
      <xdr:colOff>44450</xdr:colOff>
      <xdr:row>41</xdr:row>
      <xdr:rowOff>70696</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998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55473</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7084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39</xdr:row>
      <xdr:rowOff>33020</xdr:rowOff>
    </xdr:from>
    <xdr:to>
      <xdr:col>68</xdr:col>
      <xdr:colOff>152400</xdr:colOff>
      <xdr:row>39</xdr:row>
      <xdr:rowOff>97367</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3512800" y="6719570"/>
          <a:ext cx="889000" cy="643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132504</xdr:rowOff>
    </xdr:from>
    <xdr:to>
      <xdr:col>68</xdr:col>
      <xdr:colOff>203200</xdr:colOff>
      <xdr:row>41</xdr:row>
      <xdr:rowOff>62654</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6990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47431</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7076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17356</xdr:rowOff>
    </xdr:from>
    <xdr:to>
      <xdr:col>64</xdr:col>
      <xdr:colOff>152400</xdr:colOff>
      <xdr:row>41</xdr:row>
      <xdr:rowOff>118956</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103733</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71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52070</xdr:rowOff>
    </xdr:from>
    <xdr:to>
      <xdr:col>81</xdr:col>
      <xdr:colOff>95250</xdr:colOff>
      <xdr:row>40</xdr:row>
      <xdr:rowOff>153670</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6910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39</xdr:row>
      <xdr:rowOff>68597</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67551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3810</xdr:rowOff>
    </xdr:from>
    <xdr:to>
      <xdr:col>77</xdr:col>
      <xdr:colOff>95250</xdr:colOff>
      <xdr:row>40</xdr:row>
      <xdr:rowOff>105410</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686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38</xdr:row>
      <xdr:rowOff>115587</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66306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110913</xdr:rowOff>
    </xdr:from>
    <xdr:to>
      <xdr:col>73</xdr:col>
      <xdr:colOff>44450</xdr:colOff>
      <xdr:row>40</xdr:row>
      <xdr:rowOff>41063</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797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38</xdr:row>
      <xdr:rowOff>51240</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5663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39</xdr:row>
      <xdr:rowOff>46567</xdr:rowOff>
    </xdr:from>
    <xdr:to>
      <xdr:col>68</xdr:col>
      <xdr:colOff>203200</xdr:colOff>
      <xdr:row>39</xdr:row>
      <xdr:rowOff>148167</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37</xdr:row>
      <xdr:rowOff>158344</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38</xdr:row>
      <xdr:rowOff>153670</xdr:rowOff>
    </xdr:from>
    <xdr:to>
      <xdr:col>64</xdr:col>
      <xdr:colOff>152400</xdr:colOff>
      <xdr:row>39</xdr:row>
      <xdr:rowOff>83820</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6687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37</xdr:row>
      <xdr:rowOff>93997</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6437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[11.2%]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将来負担比率は庁舎整備事業の進捗等により地方債残高が増加したことから比率が上昇した。同事業は完了したものの、今後もその他の公共施設の老朽化対策が予定されていることから、事業実施の適正化を図り、将来負担の低減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93436</xdr:rowOff>
    </xdr:from>
    <xdr:to>
      <xdr:col>85</xdr:col>
      <xdr:colOff>95250</xdr:colOff>
      <xdr:row>23</xdr:row>
      <xdr:rowOff>93436</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403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122663</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9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21</xdr:row>
      <xdr:rowOff>91622</xdr:rowOff>
    </xdr:from>
    <xdr:to>
      <xdr:col>85</xdr:col>
      <xdr:colOff>95250</xdr:colOff>
      <xdr:row>21</xdr:row>
      <xdr:rowOff>91622</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69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120849</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54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19</xdr:row>
      <xdr:rowOff>89807</xdr:rowOff>
    </xdr:from>
    <xdr:to>
      <xdr:col>85</xdr:col>
      <xdr:colOff>95250</xdr:colOff>
      <xdr:row>19</xdr:row>
      <xdr:rowOff>89807</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34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18</xdr:row>
      <xdr:rowOff>119034</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20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17</xdr:row>
      <xdr:rowOff>87993</xdr:rowOff>
    </xdr:from>
    <xdr:to>
      <xdr:col>85</xdr:col>
      <xdr:colOff>95250</xdr:colOff>
      <xdr:row>17</xdr:row>
      <xdr:rowOff>87993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300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16</xdr:row>
      <xdr:rowOff>117220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86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15</xdr:row>
      <xdr:rowOff>86179</xdr:rowOff>
    </xdr:from>
    <xdr:to>
      <xdr:col>85</xdr:col>
      <xdr:colOff>95250</xdr:colOff>
      <xdr:row>15</xdr:row>
      <xdr:rowOff>86179</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65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14</xdr:row>
      <xdr:rowOff>115406</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51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84364</xdr:rowOff>
    </xdr:from>
    <xdr:to>
      <xdr:col>85</xdr:col>
      <xdr:colOff>95250</xdr:colOff>
      <xdr:row>13</xdr:row>
      <xdr:rowOff>84364</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231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113591</xdr:rowOff>
    </xdr:from>
    <xdr:ext cx="762000" cy="259045"/>
    <xdr:sp macro="" textlink="">
      <xdr:nvSpPr>
        <xdr:cNvPr id="437" name="テキスト ボックス 436">
          <a:extLst>
            <a:ext uri="{FF2B5EF4-FFF2-40B4-BE49-F238E27FC236}">
              <a16:creationId xmlns:a16="http://schemas.microsoft.com/office/drawing/2014/main" id="{00000000-0008-0000-0300-0000B5010000}"/>
            </a:ext>
          </a:extLst>
        </xdr:cNvPr>
        <xdr:cNvSpPr txBox="1"/>
      </xdr:nvSpPr>
      <xdr:spPr>
        <a:xfrm>
          <a:off x="12065000" y="217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9" name="将来負担の状況グラフ枠">
          <a:extLst>
            <a:ext uri="{FF2B5EF4-FFF2-40B4-BE49-F238E27FC236}">
              <a16:creationId xmlns:a16="http://schemas.microsoft.com/office/drawing/2014/main" id="{00000000-0008-0000-0300-0000B7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84364</xdr:rowOff>
    </xdr:from>
    <xdr:to>
      <xdr:col>81</xdr:col>
      <xdr:colOff>44450</xdr:colOff>
      <xdr:row>22</xdr:row>
      <xdr:rowOff>15542</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flipV="1">
          <a:off x="17018000" y="2313214"/>
          <a:ext cx="0" cy="147422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21</xdr:row>
      <xdr:rowOff>159069</xdr:rowOff>
    </xdr:from>
    <xdr:ext cx="762000" cy="259045"/>
    <xdr:sp macro="" textlink="">
      <xdr:nvSpPr>
        <xdr:cNvPr id="441" name="将来負担の状況最小値テキスト">
          <a:extLst>
            <a:ext uri="{FF2B5EF4-FFF2-40B4-BE49-F238E27FC236}">
              <a16:creationId xmlns:a16="http://schemas.microsoft.com/office/drawing/2014/main" id="{00000000-0008-0000-0300-0000B9010000}"/>
            </a:ext>
          </a:extLst>
        </xdr:cNvPr>
        <xdr:cNvSpPr txBox="1"/>
      </xdr:nvSpPr>
      <xdr:spPr>
        <a:xfrm>
          <a:off x="17106900" y="37595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15542</xdr:rowOff>
    </xdr:from>
    <xdr:to>
      <xdr:col>81</xdr:col>
      <xdr:colOff>133350</xdr:colOff>
      <xdr:row>22</xdr:row>
      <xdr:rowOff>15542</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37874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11</xdr:row>
      <xdr:rowOff>170741</xdr:rowOff>
    </xdr:from>
    <xdr:ext cx="762000" cy="259045"/>
    <xdr:sp macro="" textlink="">
      <xdr:nvSpPr>
        <xdr:cNvPr id="443" name="将来負担の状況最大値テキスト">
          <a:extLst>
            <a:ext uri="{FF2B5EF4-FFF2-40B4-BE49-F238E27FC236}">
              <a16:creationId xmlns:a16="http://schemas.microsoft.com/office/drawing/2014/main" id="{00000000-0008-0000-0300-0000BB010000}"/>
            </a:ext>
          </a:extLst>
        </xdr:cNvPr>
        <xdr:cNvSpPr txBox="1"/>
      </xdr:nvSpPr>
      <xdr:spPr>
        <a:xfrm>
          <a:off x="17106900" y="205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84364</xdr:rowOff>
    </xdr:from>
    <xdr:to>
      <xdr:col>81</xdr:col>
      <xdr:colOff>133350</xdr:colOff>
      <xdr:row>13</xdr:row>
      <xdr:rowOff>84364</xdr:rowOff>
    </xdr:to>
    <xdr:cxnSp macro="">
      <xdr:nvCxnSpPr>
        <xdr:cNvPr id="444" name="直線コネクタ 443">
          <a:extLst>
            <a:ext uri="{FF2B5EF4-FFF2-40B4-BE49-F238E27FC236}">
              <a16:creationId xmlns:a16="http://schemas.microsoft.com/office/drawing/2014/main" id="{00000000-0008-0000-0300-0000BC010000}"/>
            </a:ext>
          </a:extLst>
        </xdr:cNvPr>
        <xdr:cNvCxnSpPr/>
      </xdr:nvCxnSpPr>
      <xdr:spPr>
        <a:xfrm>
          <a:off x="16929100" y="231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13</xdr:row>
      <xdr:rowOff>152158</xdr:rowOff>
    </xdr:from>
    <xdr:to>
      <xdr:col>81</xdr:col>
      <xdr:colOff>44450</xdr:colOff>
      <xdr:row>14</xdr:row>
      <xdr:rowOff>41608</xdr:rowOff>
    </xdr:to>
    <xdr:cxnSp macro="">
      <xdr:nvCxnSpPr>
        <xdr:cNvPr id="445" name="直線コネクタ 444">
          <a:extLst>
            <a:ext uri="{FF2B5EF4-FFF2-40B4-BE49-F238E27FC236}">
              <a16:creationId xmlns:a16="http://schemas.microsoft.com/office/drawing/2014/main" id="{00000000-0008-0000-0300-0000BD010000}"/>
            </a:ext>
          </a:extLst>
        </xdr:cNvPr>
        <xdr:cNvCxnSpPr/>
      </xdr:nvCxnSpPr>
      <xdr:spPr>
        <a:xfrm>
          <a:off x="16179800" y="2381008"/>
          <a:ext cx="838200" cy="60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113591</xdr:rowOff>
    </xdr:from>
    <xdr:ext cx="762000" cy="259045"/>
    <xdr:sp macro="" textlink="">
      <xdr:nvSpPr>
        <xdr:cNvPr id="446" name="将来負担の状況平均値テキスト">
          <a:extLst>
            <a:ext uri="{FF2B5EF4-FFF2-40B4-BE49-F238E27FC236}">
              <a16:creationId xmlns:a16="http://schemas.microsoft.com/office/drawing/2014/main" id="{00000000-0008-0000-0300-0000BE010000}"/>
            </a:ext>
          </a:extLst>
        </xdr:cNvPr>
        <xdr:cNvSpPr txBox="1"/>
      </xdr:nvSpPr>
      <xdr:spPr>
        <a:xfrm>
          <a:off x="17106900" y="2170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74930</xdr:rowOff>
    </xdr:from>
    <xdr:to>
      <xdr:col>81</xdr:col>
      <xdr:colOff>95250</xdr:colOff>
      <xdr:row>14</xdr:row>
      <xdr:rowOff>5080</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967200" y="2303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13</xdr:row>
      <xdr:rowOff>152158</xdr:rowOff>
    </xdr:from>
    <xdr:to>
      <xdr:col>77</xdr:col>
      <xdr:colOff>44450</xdr:colOff>
      <xdr:row>13</xdr:row>
      <xdr:rowOff>170543</xdr:rowOff>
    </xdr:to>
    <xdr:cxnSp macro="">
      <xdr:nvCxnSpPr>
        <xdr:cNvPr id="448" name="直線コネクタ 447">
          <a:extLst>
            <a:ext uri="{FF2B5EF4-FFF2-40B4-BE49-F238E27FC236}">
              <a16:creationId xmlns:a16="http://schemas.microsoft.com/office/drawing/2014/main" id="{00000000-0008-0000-0300-0000C0010000}"/>
            </a:ext>
          </a:extLst>
        </xdr:cNvPr>
        <xdr:cNvCxnSpPr/>
      </xdr:nvCxnSpPr>
      <xdr:spPr>
        <a:xfrm flipV="1">
          <a:off x="15290800" y="2381008"/>
          <a:ext cx="889000" cy="183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13</xdr:row>
      <xdr:rowOff>81824</xdr:rowOff>
    </xdr:from>
    <xdr:to>
      <xdr:col>77</xdr:col>
      <xdr:colOff>95250</xdr:colOff>
      <xdr:row>14</xdr:row>
      <xdr:rowOff>11974</xdr:rowOff>
    </xdr:to>
    <xdr:sp macro="" textlink="">
      <xdr:nvSpPr>
        <xdr:cNvPr id="449" name="フローチャート: 判断 448">
          <a:extLst>
            <a:ext uri="{FF2B5EF4-FFF2-40B4-BE49-F238E27FC236}">
              <a16:creationId xmlns:a16="http://schemas.microsoft.com/office/drawing/2014/main" id="{00000000-0008-0000-0300-0000C1010000}"/>
            </a:ext>
          </a:extLst>
        </xdr:cNvPr>
        <xdr:cNvSpPr/>
      </xdr:nvSpPr>
      <xdr:spPr>
        <a:xfrm>
          <a:off x="16129000" y="23106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22151</xdr:rowOff>
    </xdr:from>
    <xdr:ext cx="7366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5798800" y="207955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13</xdr:row>
      <xdr:rowOff>160201</xdr:rowOff>
    </xdr:from>
    <xdr:to>
      <xdr:col>72</xdr:col>
      <xdr:colOff>203200</xdr:colOff>
      <xdr:row>13</xdr:row>
      <xdr:rowOff>170543</xdr:rowOff>
    </xdr:to>
    <xdr:cxnSp macro="">
      <xdr:nvCxnSpPr>
        <xdr:cNvPr id="451" name="直線コネクタ 450">
          <a:extLst>
            <a:ext uri="{FF2B5EF4-FFF2-40B4-BE49-F238E27FC236}">
              <a16:creationId xmlns:a16="http://schemas.microsoft.com/office/drawing/2014/main" id="{00000000-0008-0000-0300-0000C3010000}"/>
            </a:ext>
          </a:extLst>
        </xdr:cNvPr>
        <xdr:cNvCxnSpPr/>
      </xdr:nvCxnSpPr>
      <xdr:spPr>
        <a:xfrm>
          <a:off x="14401800" y="2389051"/>
          <a:ext cx="889000" cy="10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13</xdr:row>
      <xdr:rowOff>86421</xdr:rowOff>
    </xdr:from>
    <xdr:to>
      <xdr:col>73</xdr:col>
      <xdr:colOff>44450</xdr:colOff>
      <xdr:row>14</xdr:row>
      <xdr:rowOff>16571</xdr:rowOff>
    </xdr:to>
    <xdr:sp macro="" textlink="">
      <xdr:nvSpPr>
        <xdr:cNvPr id="452" name="フローチャート: 判断 451">
          <a:extLst>
            <a:ext uri="{FF2B5EF4-FFF2-40B4-BE49-F238E27FC236}">
              <a16:creationId xmlns:a16="http://schemas.microsoft.com/office/drawing/2014/main" id="{00000000-0008-0000-0300-0000C4010000}"/>
            </a:ext>
          </a:extLst>
        </xdr:cNvPr>
        <xdr:cNvSpPr/>
      </xdr:nvSpPr>
      <xdr:spPr>
        <a:xfrm>
          <a:off x="15240000" y="2315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26748</xdr:rowOff>
    </xdr:from>
    <xdr:ext cx="762000" cy="259045"/>
    <xdr:sp macro="" textlink="">
      <xdr:nvSpPr>
        <xdr:cNvPr id="453" name="テキスト ボックス 452">
          <a:extLst>
            <a:ext uri="{FF2B5EF4-FFF2-40B4-BE49-F238E27FC236}">
              <a16:creationId xmlns:a16="http://schemas.microsoft.com/office/drawing/2014/main" id="{00000000-0008-0000-0300-0000C5010000}"/>
            </a:ext>
          </a:extLst>
        </xdr:cNvPr>
        <xdr:cNvSpPr txBox="1"/>
      </xdr:nvSpPr>
      <xdr:spPr>
        <a:xfrm>
          <a:off x="14909800" y="20841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13</xdr:row>
      <xdr:rowOff>160201</xdr:rowOff>
    </xdr:from>
    <xdr:to>
      <xdr:col>68</xdr:col>
      <xdr:colOff>152400</xdr:colOff>
      <xdr:row>13</xdr:row>
      <xdr:rowOff>168245</xdr:rowOff>
    </xdr:to>
    <xdr:cxnSp macro="">
      <xdr:nvCxnSpPr>
        <xdr:cNvPr id="454" name="直線コネクタ 453">
          <a:extLst>
            <a:ext uri="{FF2B5EF4-FFF2-40B4-BE49-F238E27FC236}">
              <a16:creationId xmlns:a16="http://schemas.microsoft.com/office/drawing/2014/main" id="{00000000-0008-0000-0300-0000C6010000}"/>
            </a:ext>
          </a:extLst>
        </xdr:cNvPr>
        <xdr:cNvCxnSpPr/>
      </xdr:nvCxnSpPr>
      <xdr:spPr>
        <a:xfrm flipV="1">
          <a:off x="13512800" y="2389051"/>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13</xdr:row>
      <xdr:rowOff>162258</xdr:rowOff>
    </xdr:from>
    <xdr:to>
      <xdr:col>68</xdr:col>
      <xdr:colOff>203200</xdr:colOff>
      <xdr:row>14</xdr:row>
      <xdr:rowOff>92408</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4351000" y="2391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14</xdr:row>
      <xdr:rowOff>77185</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4020800" y="24774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14</xdr:row>
      <xdr:rowOff>150525</xdr:rowOff>
    </xdr:from>
    <xdr:to>
      <xdr:col>64</xdr:col>
      <xdr:colOff>152400</xdr:colOff>
      <xdr:row>15</xdr:row>
      <xdr:rowOff>80675</xdr:rowOff>
    </xdr:to>
    <xdr:sp macro="" textlink="">
      <xdr:nvSpPr>
        <xdr:cNvPr id="457" name="フローチャート: 判断 456">
          <a:extLst>
            <a:ext uri="{FF2B5EF4-FFF2-40B4-BE49-F238E27FC236}">
              <a16:creationId xmlns:a16="http://schemas.microsoft.com/office/drawing/2014/main" id="{00000000-0008-0000-0300-0000C9010000}"/>
            </a:ext>
          </a:extLst>
        </xdr:cNvPr>
        <xdr:cNvSpPr/>
      </xdr:nvSpPr>
      <xdr:spPr>
        <a:xfrm>
          <a:off x="13462000" y="25508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15</xdr:row>
      <xdr:rowOff>65452</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3131800" y="26372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2" name="テキスト ボックス 461">
          <a:extLst>
            <a:ext uri="{FF2B5EF4-FFF2-40B4-BE49-F238E27FC236}">
              <a16:creationId xmlns:a16="http://schemas.microsoft.com/office/drawing/2014/main" id="{00000000-0008-0000-0300-0000CE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3" name="テキスト ボックス 462">
          <a:extLst>
            <a:ext uri="{FF2B5EF4-FFF2-40B4-BE49-F238E27FC236}">
              <a16:creationId xmlns:a16="http://schemas.microsoft.com/office/drawing/2014/main" id="{00000000-0008-0000-0300-0000CF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162258</xdr:rowOff>
    </xdr:from>
    <xdr:to>
      <xdr:col>81</xdr:col>
      <xdr:colOff>95250</xdr:colOff>
      <xdr:row>14</xdr:row>
      <xdr:rowOff>92408</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967200" y="23911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13</xdr:row>
      <xdr:rowOff>134335</xdr:rowOff>
    </xdr:from>
    <xdr:ext cx="762000" cy="259045"/>
    <xdr:sp macro="" textlink="">
      <xdr:nvSpPr>
        <xdr:cNvPr id="465" name="将来負担の状況該当値テキスト">
          <a:extLst>
            <a:ext uri="{FF2B5EF4-FFF2-40B4-BE49-F238E27FC236}">
              <a16:creationId xmlns:a16="http://schemas.microsoft.com/office/drawing/2014/main" id="{00000000-0008-0000-0300-0000D1010000}"/>
            </a:ext>
          </a:extLst>
        </xdr:cNvPr>
        <xdr:cNvSpPr txBox="1"/>
      </xdr:nvSpPr>
      <xdr:spPr>
        <a:xfrm>
          <a:off x="17106900" y="2363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13</xdr:row>
      <xdr:rowOff>101358</xdr:rowOff>
    </xdr:from>
    <xdr:to>
      <xdr:col>77</xdr:col>
      <xdr:colOff>95250</xdr:colOff>
      <xdr:row>14</xdr:row>
      <xdr:rowOff>31508</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6129000" y="2330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14</xdr:row>
      <xdr:rowOff>16285</xdr:rowOff>
    </xdr:from>
    <xdr:ext cx="7366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5798800" y="241658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119743</xdr:rowOff>
    </xdr:from>
    <xdr:to>
      <xdr:col>73</xdr:col>
      <xdr:colOff>44450</xdr:colOff>
      <xdr:row>14</xdr:row>
      <xdr:rowOff>49893</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5240000" y="2348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14</xdr:row>
      <xdr:rowOff>34670</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909800" y="2434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109401</xdr:rowOff>
    </xdr:from>
    <xdr:to>
      <xdr:col>68</xdr:col>
      <xdr:colOff>203200</xdr:colOff>
      <xdr:row>14</xdr:row>
      <xdr:rowOff>39551</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4351000" y="23382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49728</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4020800" y="21071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117445</xdr:rowOff>
    </xdr:from>
    <xdr:to>
      <xdr:col>64</xdr:col>
      <xdr:colOff>152400</xdr:colOff>
      <xdr:row>14</xdr:row>
      <xdr:rowOff>47595</xdr:rowOff>
    </xdr:to>
    <xdr:sp macro="" textlink="">
      <xdr:nvSpPr>
        <xdr:cNvPr id="472" name="楕円 471">
          <a:extLst>
            <a:ext uri="{FF2B5EF4-FFF2-40B4-BE49-F238E27FC236}">
              <a16:creationId xmlns:a16="http://schemas.microsoft.com/office/drawing/2014/main" id="{00000000-0008-0000-0300-0000D8010000}"/>
            </a:ext>
          </a:extLst>
        </xdr:cNvPr>
        <xdr:cNvSpPr/>
      </xdr:nvSpPr>
      <xdr:spPr>
        <a:xfrm>
          <a:off x="13462000" y="2346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57772</xdr:rowOff>
    </xdr:from>
    <xdr:ext cx="762000" cy="259045"/>
    <xdr:sp macro="" textlink="">
      <xdr:nvSpPr>
        <xdr:cNvPr id="473" name="テキスト ボックス 472">
          <a:extLst>
            <a:ext uri="{FF2B5EF4-FFF2-40B4-BE49-F238E27FC236}">
              <a16:creationId xmlns:a16="http://schemas.microsoft.com/office/drawing/2014/main" id="{00000000-0008-0000-0300-0000D9010000}"/>
            </a:ext>
          </a:extLst>
        </xdr:cNvPr>
        <xdr:cNvSpPr txBox="1"/>
      </xdr:nvSpPr>
      <xdr:spPr>
        <a:xfrm>
          <a:off x="13131800" y="2115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千葉県袖ケ浦市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66,091
64,826
94.82
32,344,718
30,939,177
1,160,335
17,755,879
17,266,339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4.7
11.2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人口一人当たりの人件費については、類似団体と比較して消防部門や教育部門において職員数が多いことから、高い傾向にある。令和６年度においては、会計年度任用職員の昇給や勤勉手当の支給開始、給与改定での給料及び手当の増額があった。人件費は増傾向にあることから、長期的な視点での定員管理を検討するとともに、７級職以上の管理職職員に対する給料の一律（</a:t>
          </a:r>
          <a:r>
            <a:rPr kumimoji="1" lang="en-US" altLang="ja-JP" sz="1300">
              <a:latin typeface="ＭＳ Ｐゴシック" panose="020B0600070205080204" pitchFamily="50" charset="-128"/>
              <a:ea typeface="ＭＳ Ｐゴシック" panose="020B0600070205080204" pitchFamily="50" charset="-128"/>
            </a:rPr>
            <a:t>6.5</a:t>
          </a:r>
          <a:r>
            <a:rPr kumimoji="1" lang="ja-JP" altLang="en-US" sz="1300">
              <a:latin typeface="ＭＳ Ｐゴシック" panose="020B0600070205080204" pitchFamily="50" charset="-128"/>
              <a:ea typeface="ＭＳ Ｐゴシック" panose="020B0600070205080204" pitchFamily="50" charset="-128"/>
            </a:rPr>
            <a:t>％）減額措置等を実施することで人件費の抑制に努める。</a:t>
          </a: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37846</xdr:rowOff>
    </xdr:from>
    <xdr:to>
      <xdr:col>24</xdr:col>
      <xdr:colOff>25400</xdr:colOff>
      <xdr:row>40</xdr:row>
      <xdr:rowOff>154432</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6038596"/>
          <a:ext cx="0" cy="97383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126509</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698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40</xdr:row>
      <xdr:rowOff>154432</xdr:rowOff>
    </xdr:from>
    <xdr:to>
      <xdr:col>24</xdr:col>
      <xdr:colOff>114300</xdr:colOff>
      <xdr:row>40</xdr:row>
      <xdr:rowOff>154432</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12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124223</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82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37846</xdr:rowOff>
    </xdr:from>
    <xdr:to>
      <xdr:col>24</xdr:col>
      <xdr:colOff>114300</xdr:colOff>
      <xdr:row>35</xdr:row>
      <xdr:rowOff>37846</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038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38</xdr:row>
      <xdr:rowOff>149860</xdr:rowOff>
    </xdr:from>
    <xdr:to>
      <xdr:col>24</xdr:col>
      <xdr:colOff>25400</xdr:colOff>
      <xdr:row>38</xdr:row>
      <xdr:rowOff>168148</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a:off x="3987800" y="666496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44721</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16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28194</xdr:rowOff>
    </xdr:from>
    <xdr:to>
      <xdr:col>24</xdr:col>
      <xdr:colOff>76200</xdr:colOff>
      <xdr:row>37</xdr:row>
      <xdr:rowOff>129794</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38</xdr:row>
      <xdr:rowOff>145288</xdr:rowOff>
    </xdr:from>
    <xdr:to>
      <xdr:col>19</xdr:col>
      <xdr:colOff>187325</xdr:colOff>
      <xdr:row>38</xdr:row>
      <xdr:rowOff>149860</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66038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153924</xdr:rowOff>
    </xdr:from>
    <xdr:to>
      <xdr:col>20</xdr:col>
      <xdr:colOff>38100</xdr:colOff>
      <xdr:row>37</xdr:row>
      <xdr:rowOff>84074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94251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0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38</xdr:row>
      <xdr:rowOff>145288</xdr:rowOff>
    </xdr:from>
    <xdr:to>
      <xdr:col>15</xdr:col>
      <xdr:colOff>98425</xdr:colOff>
      <xdr:row>39</xdr:row>
      <xdr:rowOff>1270</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flipV="1">
          <a:off x="2209800" y="666038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149352</xdr:rowOff>
    </xdr:from>
    <xdr:to>
      <xdr:col>15</xdr:col>
      <xdr:colOff>149225</xdr:colOff>
      <xdr:row>37</xdr:row>
      <xdr:rowOff>79502</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89679</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090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39</xdr:row>
      <xdr:rowOff>1270</xdr:rowOff>
    </xdr:from>
    <xdr:to>
      <xdr:col>11</xdr:col>
      <xdr:colOff>9525</xdr:colOff>
      <xdr:row>39</xdr:row>
      <xdr:rowOff>24130</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687820"/>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121920</xdr:rowOff>
    </xdr:from>
    <xdr:to>
      <xdr:col>11</xdr:col>
      <xdr:colOff>60325</xdr:colOff>
      <xdr:row>37</xdr:row>
      <xdr:rowOff>52070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62247</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28194</xdr:rowOff>
    </xdr:from>
    <xdr:to>
      <xdr:col>6</xdr:col>
      <xdr:colOff>171450</xdr:colOff>
      <xdr:row>37</xdr:row>
      <xdr:rowOff>129794</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71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139971</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1407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38</xdr:row>
      <xdr:rowOff>117348</xdr:rowOff>
    </xdr:from>
    <xdr:to>
      <xdr:col>24</xdr:col>
      <xdr:colOff>76200</xdr:colOff>
      <xdr:row>39</xdr:row>
      <xdr:rowOff>47498</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6324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38</xdr:row>
      <xdr:rowOff>89425</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6045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38</xdr:row>
      <xdr:rowOff>99060</xdr:rowOff>
    </xdr:from>
    <xdr:to>
      <xdr:col>20</xdr:col>
      <xdr:colOff>38100</xdr:colOff>
      <xdr:row>39</xdr:row>
      <xdr:rowOff>29210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614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39</xdr:row>
      <xdr:rowOff>13987</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700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38</xdr:row>
      <xdr:rowOff>94488</xdr:rowOff>
    </xdr:from>
    <xdr:to>
      <xdr:col>15</xdr:col>
      <xdr:colOff>149225</xdr:colOff>
      <xdr:row>39</xdr:row>
      <xdr:rowOff>24638</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609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39</xdr:row>
      <xdr:rowOff>9415</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695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38</xdr:row>
      <xdr:rowOff>121920</xdr:rowOff>
    </xdr:from>
    <xdr:to>
      <xdr:col>11</xdr:col>
      <xdr:colOff>60325</xdr:colOff>
      <xdr:row>39</xdr:row>
      <xdr:rowOff>52070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637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39</xdr:row>
      <xdr:rowOff>36847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72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38</xdr:row>
      <xdr:rowOff>144780</xdr:rowOff>
    </xdr:from>
    <xdr:to>
      <xdr:col>6</xdr:col>
      <xdr:colOff>171450</xdr:colOff>
      <xdr:row>39</xdr:row>
      <xdr:rowOff>74930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659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39</xdr:row>
      <xdr:rowOff>59707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74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物件費の比率は前年度より上昇し、依然として類似団体の平均を大きく上回っている。</a:t>
          </a:r>
        </a:p>
        <a:p>
          <a:r>
            <a:rPr kumimoji="1" lang="ja-JP" altLang="en-US" sz="1300">
              <a:latin typeface="ＭＳ Ｐゴシック" panose="020B0600070205080204" pitchFamily="50" charset="-128"/>
              <a:ea typeface="ＭＳ Ｐゴシック" panose="020B0600070205080204" pitchFamily="50" charset="-128"/>
            </a:rPr>
            <a:t>　これは、ごみの全量搬出委託処理を行っていることや当市の充実した公共施設における指定管理者制度の導入等を含むこれら施設の運営・維持・管理等の外部委託を行っているためである。</a:t>
          </a:r>
        </a:p>
        <a:p>
          <a:r>
            <a:rPr kumimoji="1" lang="ja-JP" altLang="en-US" sz="1300">
              <a:latin typeface="ＭＳ Ｐゴシック" panose="020B0600070205080204" pitchFamily="50" charset="-128"/>
              <a:ea typeface="ＭＳ Ｐゴシック" panose="020B0600070205080204" pitchFamily="50" charset="-128"/>
            </a:rPr>
            <a:t>　経費が高止まりしていることから施設の統廃合や業務委託の内容の見直し等を継続して行い物件費の抑制に努める。</a:t>
          </a: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22</xdr:row>
      <xdr:rowOff>69850</xdr:rowOff>
    </xdr:from>
    <xdr:to>
      <xdr:col>85</xdr:col>
      <xdr:colOff>66675</xdr:colOff>
      <xdr:row>22</xdr:row>
      <xdr:rowOff>69850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841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21</xdr:row>
      <xdr:rowOff>99077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699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20</xdr:row>
      <xdr:rowOff>127000</xdr:rowOff>
    </xdr:from>
    <xdr:to>
      <xdr:col>85</xdr:col>
      <xdr:colOff>66675</xdr:colOff>
      <xdr:row>20</xdr:row>
      <xdr:rowOff>127000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556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19</xdr:row>
      <xdr:rowOff>156227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413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19</xdr:row>
      <xdr:rowOff>12700</xdr:rowOff>
    </xdr:from>
    <xdr:to>
      <xdr:col>85</xdr:col>
      <xdr:colOff>66675</xdr:colOff>
      <xdr:row>19</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70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18</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128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17</xdr:row>
      <xdr:rowOff>69850</xdr:rowOff>
    </xdr:from>
    <xdr:to>
      <xdr:col>85</xdr:col>
      <xdr:colOff>66675</xdr:colOff>
      <xdr:row>17</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16</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15</xdr:row>
      <xdr:rowOff>127000</xdr:rowOff>
    </xdr:from>
    <xdr:to>
      <xdr:col>85</xdr:col>
      <xdr:colOff>66675</xdr:colOff>
      <xdr:row>15</xdr:row>
      <xdr:rowOff>127000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698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14</xdr:row>
      <xdr:rowOff>156227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556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14</xdr:row>
      <xdr:rowOff>12700</xdr:rowOff>
    </xdr:from>
    <xdr:to>
      <xdr:col>85</xdr:col>
      <xdr:colOff>66675</xdr:colOff>
      <xdr:row>14</xdr:row>
      <xdr:rowOff>12700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241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13</xdr:row>
      <xdr:rowOff>41927</xdr:rowOff>
    </xdr:from>
    <xdr:ext cx="508000" cy="259045"/>
    <xdr:sp macro="" textlink="">
      <xdr:nvSpPr>
        <xdr:cNvPr id="118" name="テキスト ボックス 117">
          <a:extLst>
            <a:ext uri="{FF2B5EF4-FFF2-40B4-BE49-F238E27FC236}">
              <a16:creationId xmlns:a16="http://schemas.microsoft.com/office/drawing/2014/main" id="{00000000-0008-0000-0400-000076000000}"/>
            </a:ext>
          </a:extLst>
        </xdr:cNvPr>
        <xdr:cNvSpPr txBox="1"/>
      </xdr:nvSpPr>
      <xdr:spPr>
        <a:xfrm>
          <a:off x="11938000" y="227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12</xdr:row>
      <xdr:rowOff>69850</xdr:rowOff>
    </xdr:from>
    <xdr:to>
      <xdr:col>85</xdr:col>
      <xdr:colOff>66675</xdr:colOff>
      <xdr:row>12</xdr:row>
      <xdr:rowOff>69850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a:off x="12446000" y="2127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11</xdr:row>
      <xdr:rowOff>99077</xdr:rowOff>
    </xdr:from>
    <xdr:ext cx="508000" cy="259045"/>
    <xdr:sp macro="" textlink="">
      <xdr:nvSpPr>
        <xdr:cNvPr id="120" name="テキスト ボックス 119">
          <a:extLst>
            <a:ext uri="{FF2B5EF4-FFF2-40B4-BE49-F238E27FC236}">
              <a16:creationId xmlns:a16="http://schemas.microsoft.com/office/drawing/2014/main" id="{00000000-0008-0000-0400-000078000000}"/>
            </a:ext>
          </a:extLst>
        </xdr:cNvPr>
        <xdr:cNvSpPr txBox="1"/>
      </xdr:nvSpPr>
      <xdr:spPr>
        <a:xfrm>
          <a:off x="11938000" y="1985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22" name="テキスト ボックス 121">
          <a:extLst>
            <a:ext uri="{FF2B5EF4-FFF2-40B4-BE49-F238E27FC236}">
              <a16:creationId xmlns:a16="http://schemas.microsoft.com/office/drawing/2014/main" id="{00000000-0008-0000-0400-00007A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23" name="物件費グラフ枠">
          <a:extLst>
            <a:ext uri="{FF2B5EF4-FFF2-40B4-BE49-F238E27FC236}">
              <a16:creationId xmlns:a16="http://schemas.microsoft.com/office/drawing/2014/main" id="{00000000-0008-0000-0400-00007B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155575</xdr:rowOff>
    </xdr:from>
    <xdr:to>
      <xdr:col>82</xdr:col>
      <xdr:colOff>107950</xdr:colOff>
      <xdr:row>21</xdr:row>
      <xdr:rowOff>41275</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flipV="1">
          <a:off x="16510000" y="2212975"/>
          <a:ext cx="0" cy="14287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13352</xdr:rowOff>
    </xdr:from>
    <xdr:ext cx="762000" cy="259045"/>
    <xdr:sp macro="" textlink="">
      <xdr:nvSpPr>
        <xdr:cNvPr id="125" name="物件費最小値テキスト">
          <a:extLst>
            <a:ext uri="{FF2B5EF4-FFF2-40B4-BE49-F238E27FC236}">
              <a16:creationId xmlns:a16="http://schemas.microsoft.com/office/drawing/2014/main" id="{00000000-0008-0000-0400-00007D000000}"/>
            </a:ext>
          </a:extLst>
        </xdr:cNvPr>
        <xdr:cNvSpPr txBox="1"/>
      </xdr:nvSpPr>
      <xdr:spPr>
        <a:xfrm>
          <a:off x="16598900" y="3613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41275</xdr:rowOff>
    </xdr:from>
    <xdr:to>
      <xdr:col>82</xdr:col>
      <xdr:colOff>196850</xdr:colOff>
      <xdr:row>21</xdr:row>
      <xdr:rowOff>41275</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6421100" y="3641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70502</xdr:rowOff>
    </xdr:from>
    <xdr:ext cx="762000" cy="259045"/>
    <xdr:sp macro="" textlink="">
      <xdr:nvSpPr>
        <xdr:cNvPr id="127" name="物件費最大値テキスト">
          <a:extLst>
            <a:ext uri="{FF2B5EF4-FFF2-40B4-BE49-F238E27FC236}">
              <a16:creationId xmlns:a16="http://schemas.microsoft.com/office/drawing/2014/main" id="{00000000-0008-0000-0400-00007F000000}"/>
            </a:ext>
          </a:extLst>
        </xdr:cNvPr>
        <xdr:cNvSpPr txBox="1"/>
      </xdr:nvSpPr>
      <xdr:spPr>
        <a:xfrm>
          <a:off x="16598900" y="19564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155575</xdr:rowOff>
    </xdr:from>
    <xdr:to>
      <xdr:col>82</xdr:col>
      <xdr:colOff>196850</xdr:colOff>
      <xdr:row>12</xdr:row>
      <xdr:rowOff>155575</xdr:rowOff>
    </xdr:to>
    <xdr:cxnSp macro="">
      <xdr:nvCxnSpPr>
        <xdr:cNvPr id="128" name="直線コネクタ 127">
          <a:extLst>
            <a:ext uri="{FF2B5EF4-FFF2-40B4-BE49-F238E27FC236}">
              <a16:creationId xmlns:a16="http://schemas.microsoft.com/office/drawing/2014/main" id="{00000000-0008-0000-0400-000080000000}"/>
            </a:ext>
          </a:extLst>
        </xdr:cNvPr>
        <xdr:cNvCxnSpPr/>
      </xdr:nvCxnSpPr>
      <xdr:spPr>
        <a:xfrm>
          <a:off x="16421100" y="22129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19</xdr:row>
      <xdr:rowOff>31750</xdr:rowOff>
    </xdr:from>
    <xdr:to>
      <xdr:col>82</xdr:col>
      <xdr:colOff>107950</xdr:colOff>
      <xdr:row>19</xdr:row>
      <xdr:rowOff>69850</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a:off x="15671800" y="328930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130827</xdr:rowOff>
    </xdr:from>
    <xdr:ext cx="762000" cy="259045"/>
    <xdr:sp macro="" textlink="">
      <xdr:nvSpPr>
        <xdr:cNvPr id="130" name="物件費平均値テキスト">
          <a:extLst>
            <a:ext uri="{FF2B5EF4-FFF2-40B4-BE49-F238E27FC236}">
              <a16:creationId xmlns:a16="http://schemas.microsoft.com/office/drawing/2014/main" id="{00000000-0008-0000-0400-000082000000}"/>
            </a:ext>
          </a:extLst>
        </xdr:cNvPr>
        <xdr:cNvSpPr txBox="1"/>
      </xdr:nvSpPr>
      <xdr:spPr>
        <a:xfrm>
          <a:off x="16598900" y="2702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16</xdr:row>
      <xdr:rowOff>114300</xdr:rowOff>
    </xdr:from>
    <xdr:to>
      <xdr:col>82</xdr:col>
      <xdr:colOff>158750</xdr:colOff>
      <xdr:row>17</xdr:row>
      <xdr:rowOff>44450</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6459200" y="285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19</xdr:row>
      <xdr:rowOff>31750</xdr:rowOff>
    </xdr:from>
    <xdr:to>
      <xdr:col>78</xdr:col>
      <xdr:colOff>69850</xdr:colOff>
      <xdr:row>19</xdr:row>
      <xdr:rowOff>69850</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flipV="1">
          <a:off x="14782800" y="328930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16</xdr:row>
      <xdr:rowOff>85725</xdr:rowOff>
    </xdr:from>
    <xdr:to>
      <xdr:col>78</xdr:col>
      <xdr:colOff>120650</xdr:colOff>
      <xdr:row>17</xdr:row>
      <xdr:rowOff>15875</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5621000" y="2828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26052</xdr:rowOff>
    </xdr:from>
    <xdr:ext cx="7366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5290800" y="25978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19</xdr:row>
      <xdr:rowOff>69850</xdr:rowOff>
    </xdr:from>
    <xdr:to>
      <xdr:col>73</xdr:col>
      <xdr:colOff>180975</xdr:colOff>
      <xdr:row>19</xdr:row>
      <xdr:rowOff>79375</xdr:rowOff>
    </xdr:to>
    <xdr:cxnSp macro="">
      <xdr:nvCxnSpPr>
        <xdr:cNvPr id="135" name="直線コネクタ 134">
          <a:extLst>
            <a:ext uri="{FF2B5EF4-FFF2-40B4-BE49-F238E27FC236}">
              <a16:creationId xmlns:a16="http://schemas.microsoft.com/office/drawing/2014/main" id="{00000000-0008-0000-0400-000087000000}"/>
            </a:ext>
          </a:extLst>
        </xdr:cNvPr>
        <xdr:cNvCxnSpPr/>
      </xdr:nvCxnSpPr>
      <xdr:spPr>
        <a:xfrm flipV="1">
          <a:off x="13893800" y="3327400"/>
          <a:ext cx="889000" cy="9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38100</xdr:rowOff>
    </xdr:from>
    <xdr:to>
      <xdr:col>74</xdr:col>
      <xdr:colOff>31750</xdr:colOff>
      <xdr:row>16</xdr:row>
      <xdr:rowOff>139700</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4732000" y="2781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14</xdr:row>
      <xdr:rowOff>149877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4401800" y="255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19</xdr:row>
      <xdr:rowOff>79375</xdr:rowOff>
    </xdr:from>
    <xdr:to>
      <xdr:col>69</xdr:col>
      <xdr:colOff>92075</xdr:colOff>
      <xdr:row>19</xdr:row>
      <xdr:rowOff>146050</xdr:rowOff>
    </xdr:to>
    <xdr:cxnSp macro="">
      <xdr:nvCxnSpPr>
        <xdr:cNvPr id="138" name="直線コネクタ 137">
          <a:extLst>
            <a:ext uri="{FF2B5EF4-FFF2-40B4-BE49-F238E27FC236}">
              <a16:creationId xmlns:a16="http://schemas.microsoft.com/office/drawing/2014/main" id="{00000000-0008-0000-0400-00008A000000}"/>
            </a:ext>
          </a:extLst>
        </xdr:cNvPr>
        <xdr:cNvCxnSpPr/>
      </xdr:nvCxnSpPr>
      <xdr:spPr>
        <a:xfrm flipV="1">
          <a:off x="13004800" y="3336925"/>
          <a:ext cx="8890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15</xdr:row>
      <xdr:rowOff>95250</xdr:rowOff>
    </xdr:from>
    <xdr:to>
      <xdr:col>69</xdr:col>
      <xdr:colOff>142875</xdr:colOff>
      <xdr:row>16</xdr:row>
      <xdr:rowOff>25400</xdr:rowOff>
    </xdr:to>
    <xdr:sp macro="" textlink="">
      <xdr:nvSpPr>
        <xdr:cNvPr id="139" name="フローチャート: 判断 138">
          <a:extLst>
            <a:ext uri="{FF2B5EF4-FFF2-40B4-BE49-F238E27FC236}">
              <a16:creationId xmlns:a16="http://schemas.microsoft.com/office/drawing/2014/main" id="{00000000-0008-0000-0400-00008B000000}"/>
            </a:ext>
          </a:extLst>
        </xdr:cNvPr>
        <xdr:cNvSpPr/>
      </xdr:nvSpPr>
      <xdr:spPr>
        <a:xfrm>
          <a:off x="13843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35577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3512800" y="243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15</xdr:row>
      <xdr:rowOff>133350</xdr:rowOff>
    </xdr:from>
    <xdr:to>
      <xdr:col>65</xdr:col>
      <xdr:colOff>53975</xdr:colOff>
      <xdr:row>16</xdr:row>
      <xdr:rowOff>63500</xdr:rowOff>
    </xdr:to>
    <xdr:sp macro="" textlink="">
      <xdr:nvSpPr>
        <xdr:cNvPr id="141" name="フローチャート: 判断 140">
          <a:extLst>
            <a:ext uri="{FF2B5EF4-FFF2-40B4-BE49-F238E27FC236}">
              <a16:creationId xmlns:a16="http://schemas.microsoft.com/office/drawing/2014/main" id="{00000000-0008-0000-0400-00008D000000}"/>
            </a:ext>
          </a:extLst>
        </xdr:cNvPr>
        <xdr:cNvSpPr/>
      </xdr:nvSpPr>
      <xdr:spPr>
        <a:xfrm>
          <a:off x="12954000" y="2705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73677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623800" y="247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43" name="テキスト ボックス 142">
          <a:extLst>
            <a:ext uri="{FF2B5EF4-FFF2-40B4-BE49-F238E27FC236}">
              <a16:creationId xmlns:a16="http://schemas.microsoft.com/office/drawing/2014/main" id="{00000000-0008-0000-0400-00008F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44" name="テキスト ボックス 143">
          <a:extLst>
            <a:ext uri="{FF2B5EF4-FFF2-40B4-BE49-F238E27FC236}">
              <a16:creationId xmlns:a16="http://schemas.microsoft.com/office/drawing/2014/main" id="{00000000-0008-0000-0400-000090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19</xdr:row>
      <xdr:rowOff>19050</xdr:rowOff>
    </xdr:from>
    <xdr:to>
      <xdr:col>82</xdr:col>
      <xdr:colOff>158750</xdr:colOff>
      <xdr:row>19</xdr:row>
      <xdr:rowOff>120650</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6459200" y="327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18</xdr:row>
      <xdr:rowOff>162577</xdr:rowOff>
    </xdr:from>
    <xdr:ext cx="762000" cy="259045"/>
    <xdr:sp macro="" textlink="">
      <xdr:nvSpPr>
        <xdr:cNvPr id="149" name="物件費該当値テキスト">
          <a:extLst>
            <a:ext uri="{FF2B5EF4-FFF2-40B4-BE49-F238E27FC236}">
              <a16:creationId xmlns:a16="http://schemas.microsoft.com/office/drawing/2014/main" id="{00000000-0008-0000-0400-000095000000}"/>
            </a:ext>
          </a:extLst>
        </xdr:cNvPr>
        <xdr:cNvSpPr txBox="1"/>
      </xdr:nvSpPr>
      <xdr:spPr>
        <a:xfrm>
          <a:off x="16598900" y="324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18</xdr:row>
      <xdr:rowOff>152400</xdr:rowOff>
    </xdr:from>
    <xdr:to>
      <xdr:col>78</xdr:col>
      <xdr:colOff>120650</xdr:colOff>
      <xdr:row>19</xdr:row>
      <xdr:rowOff>82550</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5621000" y="3238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19</xdr:row>
      <xdr:rowOff>67327</xdr:rowOff>
    </xdr:from>
    <xdr:ext cx="7366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5290800" y="332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19</xdr:row>
      <xdr:rowOff>19050</xdr:rowOff>
    </xdr:from>
    <xdr:to>
      <xdr:col>74</xdr:col>
      <xdr:colOff>31750</xdr:colOff>
      <xdr:row>19</xdr:row>
      <xdr:rowOff>120650</xdr:rowOff>
    </xdr:to>
    <xdr:sp macro="" textlink="">
      <xdr:nvSpPr>
        <xdr:cNvPr id="152" name="楕円 151">
          <a:extLst>
            <a:ext uri="{FF2B5EF4-FFF2-40B4-BE49-F238E27FC236}">
              <a16:creationId xmlns:a16="http://schemas.microsoft.com/office/drawing/2014/main" id="{00000000-0008-0000-0400-000098000000}"/>
            </a:ext>
          </a:extLst>
        </xdr:cNvPr>
        <xdr:cNvSpPr/>
      </xdr:nvSpPr>
      <xdr:spPr>
        <a:xfrm>
          <a:off x="14732000" y="3276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19</xdr:row>
      <xdr:rowOff>105427</xdr:rowOff>
    </xdr:from>
    <xdr:ext cx="762000" cy="259045"/>
    <xdr:sp macro="" textlink="">
      <xdr:nvSpPr>
        <xdr:cNvPr id="153" name="テキスト ボックス 152">
          <a:extLst>
            <a:ext uri="{FF2B5EF4-FFF2-40B4-BE49-F238E27FC236}">
              <a16:creationId xmlns:a16="http://schemas.microsoft.com/office/drawing/2014/main" id="{00000000-0008-0000-0400-000099000000}"/>
            </a:ext>
          </a:extLst>
        </xdr:cNvPr>
        <xdr:cNvSpPr txBox="1"/>
      </xdr:nvSpPr>
      <xdr:spPr>
        <a:xfrm>
          <a:off x="14401800" y="336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19</xdr:row>
      <xdr:rowOff>28575</xdr:rowOff>
    </xdr:from>
    <xdr:to>
      <xdr:col>69</xdr:col>
      <xdr:colOff>142875</xdr:colOff>
      <xdr:row>19</xdr:row>
      <xdr:rowOff>130175</xdr:rowOff>
    </xdr:to>
    <xdr:sp macro="" textlink="">
      <xdr:nvSpPr>
        <xdr:cNvPr id="154" name="楕円 153">
          <a:extLst>
            <a:ext uri="{FF2B5EF4-FFF2-40B4-BE49-F238E27FC236}">
              <a16:creationId xmlns:a16="http://schemas.microsoft.com/office/drawing/2014/main" id="{00000000-0008-0000-0400-00009A000000}"/>
            </a:ext>
          </a:extLst>
        </xdr:cNvPr>
        <xdr:cNvSpPr/>
      </xdr:nvSpPr>
      <xdr:spPr>
        <a:xfrm>
          <a:off x="13843000" y="3286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19</xdr:row>
      <xdr:rowOff>114952</xdr:rowOff>
    </xdr:from>
    <xdr:ext cx="762000" cy="259045"/>
    <xdr:sp macro="" textlink="">
      <xdr:nvSpPr>
        <xdr:cNvPr id="155" name="テキスト ボックス 154">
          <a:extLst>
            <a:ext uri="{FF2B5EF4-FFF2-40B4-BE49-F238E27FC236}">
              <a16:creationId xmlns:a16="http://schemas.microsoft.com/office/drawing/2014/main" id="{00000000-0008-0000-0400-00009B000000}"/>
            </a:ext>
          </a:extLst>
        </xdr:cNvPr>
        <xdr:cNvSpPr txBox="1"/>
      </xdr:nvSpPr>
      <xdr:spPr>
        <a:xfrm>
          <a:off x="13512800" y="3372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19</xdr:row>
      <xdr:rowOff>95250</xdr:rowOff>
    </xdr:from>
    <xdr:to>
      <xdr:col>65</xdr:col>
      <xdr:colOff>53975</xdr:colOff>
      <xdr:row>20</xdr:row>
      <xdr:rowOff>25400</xdr:rowOff>
    </xdr:to>
    <xdr:sp macro="" textlink="">
      <xdr:nvSpPr>
        <xdr:cNvPr id="156" name="楕円 155">
          <a:extLst>
            <a:ext uri="{FF2B5EF4-FFF2-40B4-BE49-F238E27FC236}">
              <a16:creationId xmlns:a16="http://schemas.microsoft.com/office/drawing/2014/main" id="{00000000-0008-0000-0400-00009C000000}"/>
            </a:ext>
          </a:extLst>
        </xdr:cNvPr>
        <xdr:cNvSpPr/>
      </xdr:nvSpPr>
      <xdr:spPr>
        <a:xfrm>
          <a:off x="12954000" y="3352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20</xdr:row>
      <xdr:rowOff>10177</xdr:rowOff>
    </xdr:from>
    <xdr:ext cx="762000" cy="259045"/>
    <xdr:sp macro="" textlink="">
      <xdr:nvSpPr>
        <xdr:cNvPr id="157" name="テキスト ボックス 156">
          <a:extLst>
            <a:ext uri="{FF2B5EF4-FFF2-40B4-BE49-F238E27FC236}">
              <a16:creationId xmlns:a16="http://schemas.microsoft.com/office/drawing/2014/main" id="{00000000-0008-0000-0400-00009D000000}"/>
            </a:ext>
          </a:extLst>
        </xdr:cNvPr>
        <xdr:cNvSpPr txBox="1"/>
      </xdr:nvSpPr>
      <xdr:spPr>
        <a:xfrm>
          <a:off x="12623800" y="343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63" name="正方形/長方形 162">
          <a:extLst>
            <a:ext uri="{FF2B5EF4-FFF2-40B4-BE49-F238E27FC236}">
              <a16:creationId xmlns:a16="http://schemas.microsoft.com/office/drawing/2014/main" id="{00000000-0008-0000-0400-0000A3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64" name="正方形/長方形 163">
          <a:extLst>
            <a:ext uri="{FF2B5EF4-FFF2-40B4-BE49-F238E27FC236}">
              <a16:creationId xmlns:a16="http://schemas.microsoft.com/office/drawing/2014/main" id="{00000000-0008-0000-0400-0000A4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5" name="正方形/長方形 164">
          <a:extLst>
            <a:ext uri="{FF2B5EF4-FFF2-40B4-BE49-F238E27FC236}">
              <a16:creationId xmlns:a16="http://schemas.microsoft.com/office/drawing/2014/main" id="{00000000-0008-0000-0400-0000A5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6" name="正方形/長方形 165">
          <a:extLst>
            <a:ext uri="{FF2B5EF4-FFF2-40B4-BE49-F238E27FC236}">
              <a16:creationId xmlns:a16="http://schemas.microsoft.com/office/drawing/2014/main" id="{00000000-0008-0000-0400-0000A6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7" name="正方形/長方形 166">
          <a:extLst>
            <a:ext uri="{FF2B5EF4-FFF2-40B4-BE49-F238E27FC236}">
              <a16:creationId xmlns:a16="http://schemas.microsoft.com/office/drawing/2014/main" id="{00000000-0008-0000-0400-0000A7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扶助費の比率が上昇した要因として、保育児童数の増等に伴う私立保育所児童委託事業費の増、制度改正に伴う児童手当の支給額の増等が挙げられる。</a:t>
          </a:r>
        </a:p>
      </xdr:txBody>
    </xdr:sp>
    <xdr:clientData/>
  </xdr:twoCellAnchor>
  <xdr:oneCellAnchor>
    <xdr:from>
      <xdr:col>3</xdr:col>
      <xdr:colOff>123825</xdr:colOff>
      <xdr:row>49</xdr:row>
      <xdr:rowOff>107950</xdr:rowOff>
    </xdr:from>
    <xdr:ext cx="298543" cy="225703"/>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69850</xdr:rowOff>
    </xdr:from>
    <xdr:to>
      <xdr:col>26</xdr:col>
      <xdr:colOff>184150</xdr:colOff>
      <xdr:row>62</xdr:row>
      <xdr:rowOff>69850</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10699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99077</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10557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127000</xdr:rowOff>
    </xdr:from>
    <xdr:to>
      <xdr:col>26</xdr:col>
      <xdr:colOff>184150</xdr:colOff>
      <xdr:row>60</xdr:row>
      <xdr:rowOff>127000</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10414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156227</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10271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59</xdr:row>
      <xdr:rowOff>12700</xdr:rowOff>
    </xdr:from>
    <xdr:to>
      <xdr:col>26</xdr:col>
      <xdr:colOff>184150</xdr:colOff>
      <xdr:row>59</xdr:row>
      <xdr:rowOff>12700</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10128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58</xdr:row>
      <xdr:rowOff>41927</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9986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57</xdr:row>
      <xdr:rowOff>69850</xdr:rowOff>
    </xdr:from>
    <xdr:to>
      <xdr:col>26</xdr:col>
      <xdr:colOff>184150</xdr:colOff>
      <xdr:row>57</xdr:row>
      <xdr:rowOff>69850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56</xdr:row>
      <xdr:rowOff>99077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55</xdr:row>
      <xdr:rowOff>127000</xdr:rowOff>
    </xdr:from>
    <xdr:to>
      <xdr:col>26</xdr:col>
      <xdr:colOff>184150</xdr:colOff>
      <xdr:row>55</xdr:row>
      <xdr:rowOff>127000</xdr:rowOff>
    </xdr:to>
    <xdr:cxnSp macro="">
      <xdr:nvCxnSpPr>
        <xdr:cNvPr id="180" name="直線コネクタ 179">
          <a:extLst>
            <a:ext uri="{FF2B5EF4-FFF2-40B4-BE49-F238E27FC236}">
              <a16:creationId xmlns:a16="http://schemas.microsoft.com/office/drawing/2014/main" id="{00000000-0008-0000-0400-0000B4000000}"/>
            </a:ext>
          </a:extLst>
        </xdr:cNvPr>
        <xdr:cNvCxnSpPr/>
      </xdr:nvCxnSpPr>
      <xdr:spPr>
        <a:xfrm>
          <a:off x="762000" y="95567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54</xdr:row>
      <xdr:rowOff>156227</xdr:rowOff>
    </xdr:from>
    <xdr:ext cx="508000" cy="259045"/>
    <xdr:sp macro="" textlink="">
      <xdr:nvSpPr>
        <xdr:cNvPr id="181" name="テキスト ボックス 180">
          <a:extLst>
            <a:ext uri="{FF2B5EF4-FFF2-40B4-BE49-F238E27FC236}">
              <a16:creationId xmlns:a16="http://schemas.microsoft.com/office/drawing/2014/main" id="{00000000-0008-0000-0400-0000B5000000}"/>
            </a:ext>
          </a:extLst>
        </xdr:cNvPr>
        <xdr:cNvSpPr txBox="1"/>
      </xdr:nvSpPr>
      <xdr:spPr>
        <a:xfrm>
          <a:off x="254000" y="94145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12700</xdr:rowOff>
    </xdr:from>
    <xdr:to>
      <xdr:col>26</xdr:col>
      <xdr:colOff>184150</xdr:colOff>
      <xdr:row>54</xdr:row>
      <xdr:rowOff>12700</xdr:rowOff>
    </xdr:to>
    <xdr:cxnSp macro="">
      <xdr:nvCxnSpPr>
        <xdr:cNvPr id="182" name="直線コネクタ 181">
          <a:extLst>
            <a:ext uri="{FF2B5EF4-FFF2-40B4-BE49-F238E27FC236}">
              <a16:creationId xmlns:a16="http://schemas.microsoft.com/office/drawing/2014/main" id="{00000000-0008-0000-0400-0000B6000000}"/>
            </a:ext>
          </a:extLst>
        </xdr:cNvPr>
        <xdr:cNvCxnSpPr/>
      </xdr:nvCxnSpPr>
      <xdr:spPr>
        <a:xfrm>
          <a:off x="762000" y="9271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41927</xdr:rowOff>
    </xdr:from>
    <xdr:ext cx="508000" cy="259045"/>
    <xdr:sp macro="" textlink="">
      <xdr:nvSpPr>
        <xdr:cNvPr id="183" name="テキスト ボックス 182">
          <a:extLst>
            <a:ext uri="{FF2B5EF4-FFF2-40B4-BE49-F238E27FC236}">
              <a16:creationId xmlns:a16="http://schemas.microsoft.com/office/drawing/2014/main" id="{00000000-0008-0000-0400-0000B7000000}"/>
            </a:ext>
          </a:extLst>
        </xdr:cNvPr>
        <xdr:cNvSpPr txBox="1"/>
      </xdr:nvSpPr>
      <xdr:spPr>
        <a:xfrm>
          <a:off x="254000" y="9128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69850</xdr:rowOff>
    </xdr:from>
    <xdr:to>
      <xdr:col>26</xdr:col>
      <xdr:colOff>184150</xdr:colOff>
      <xdr:row>52</xdr:row>
      <xdr:rowOff>69850</xdr:rowOff>
    </xdr:to>
    <xdr:cxnSp macro="">
      <xdr:nvCxnSpPr>
        <xdr:cNvPr id="184" name="直線コネクタ 183">
          <a:extLst>
            <a:ext uri="{FF2B5EF4-FFF2-40B4-BE49-F238E27FC236}">
              <a16:creationId xmlns:a16="http://schemas.microsoft.com/office/drawing/2014/main" id="{00000000-0008-0000-0400-0000B8000000}"/>
            </a:ext>
          </a:extLst>
        </xdr:cNvPr>
        <xdr:cNvCxnSpPr/>
      </xdr:nvCxnSpPr>
      <xdr:spPr>
        <a:xfrm>
          <a:off x="762000" y="898525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99077</xdr:rowOff>
    </xdr:from>
    <xdr:ext cx="508000" cy="259045"/>
    <xdr:sp macro="" textlink="">
      <xdr:nvSpPr>
        <xdr:cNvPr id="185" name="テキスト ボックス 184">
          <a:extLst>
            <a:ext uri="{FF2B5EF4-FFF2-40B4-BE49-F238E27FC236}">
              <a16:creationId xmlns:a16="http://schemas.microsoft.com/office/drawing/2014/main" id="{00000000-0008-0000-0400-0000B9000000}"/>
            </a:ext>
          </a:extLst>
        </xdr:cNvPr>
        <xdr:cNvSpPr txBox="1"/>
      </xdr:nvSpPr>
      <xdr:spPr>
        <a:xfrm>
          <a:off x="254000" y="884302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87" name="テキスト ボックス 186">
          <a:extLst>
            <a:ext uri="{FF2B5EF4-FFF2-40B4-BE49-F238E27FC236}">
              <a16:creationId xmlns:a16="http://schemas.microsoft.com/office/drawing/2014/main" id="{00000000-0008-0000-0400-0000BB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8" name="扶助費グラフ枠">
          <a:extLst>
            <a:ext uri="{FF2B5EF4-FFF2-40B4-BE49-F238E27FC236}">
              <a16:creationId xmlns:a16="http://schemas.microsoft.com/office/drawing/2014/main" id="{00000000-0008-0000-0400-0000BC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165100</xdr:rowOff>
    </xdr:from>
    <xdr:to>
      <xdr:col>24</xdr:col>
      <xdr:colOff>25400</xdr:colOff>
      <xdr:row>61</xdr:row>
      <xdr:rowOff>41275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flipV="1">
          <a:off x="4826000" y="9080500"/>
          <a:ext cx="0" cy="14192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13352</xdr:rowOff>
    </xdr:from>
    <xdr:ext cx="762000" cy="259045"/>
    <xdr:sp macro="" textlink="">
      <xdr:nvSpPr>
        <xdr:cNvPr id="190" name="扶助費最小値テキスト">
          <a:extLst>
            <a:ext uri="{FF2B5EF4-FFF2-40B4-BE49-F238E27FC236}">
              <a16:creationId xmlns:a16="http://schemas.microsoft.com/office/drawing/2014/main" id="{00000000-0008-0000-0400-0000BE000000}"/>
            </a:ext>
          </a:extLst>
        </xdr:cNvPr>
        <xdr:cNvSpPr txBox="1"/>
      </xdr:nvSpPr>
      <xdr:spPr>
        <a:xfrm>
          <a:off x="4914900" y="10471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61</xdr:row>
      <xdr:rowOff>41275</xdr:rowOff>
    </xdr:from>
    <xdr:to>
      <xdr:col>24</xdr:col>
      <xdr:colOff>114300</xdr:colOff>
      <xdr:row>61</xdr:row>
      <xdr:rowOff>41275</xdr:rowOff>
    </xdr:to>
    <xdr:cxnSp macro="">
      <xdr:nvCxnSpPr>
        <xdr:cNvPr id="191" name="直線コネクタ 190">
          <a:extLst>
            <a:ext uri="{FF2B5EF4-FFF2-40B4-BE49-F238E27FC236}">
              <a16:creationId xmlns:a16="http://schemas.microsoft.com/office/drawing/2014/main" id="{00000000-0008-0000-0400-0000BF000000}"/>
            </a:ext>
          </a:extLst>
        </xdr:cNvPr>
        <xdr:cNvCxnSpPr/>
      </xdr:nvCxnSpPr>
      <xdr:spPr>
        <a:xfrm>
          <a:off x="4737100" y="10499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80027</xdr:rowOff>
    </xdr:from>
    <xdr:ext cx="762000" cy="259045"/>
    <xdr:sp macro="" textlink="">
      <xdr:nvSpPr>
        <xdr:cNvPr id="192" name="扶助費最大値テキスト">
          <a:extLst>
            <a:ext uri="{FF2B5EF4-FFF2-40B4-BE49-F238E27FC236}">
              <a16:creationId xmlns:a16="http://schemas.microsoft.com/office/drawing/2014/main" id="{00000000-0008-0000-0400-0000C0000000}"/>
            </a:ext>
          </a:extLst>
        </xdr:cNvPr>
        <xdr:cNvSpPr txBox="1"/>
      </xdr:nvSpPr>
      <xdr:spPr>
        <a:xfrm>
          <a:off x="4914900" y="882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165100</xdr:rowOff>
    </xdr:from>
    <xdr:to>
      <xdr:col>24</xdr:col>
      <xdr:colOff>114300</xdr:colOff>
      <xdr:row>52</xdr:row>
      <xdr:rowOff>165100</xdr:rowOff>
    </xdr:to>
    <xdr:cxnSp macro="">
      <xdr:nvCxnSpPr>
        <xdr:cNvPr id="193" name="直線コネクタ 192">
          <a:extLst>
            <a:ext uri="{FF2B5EF4-FFF2-40B4-BE49-F238E27FC236}">
              <a16:creationId xmlns:a16="http://schemas.microsoft.com/office/drawing/2014/main" id="{00000000-0008-0000-0400-0000C1000000}"/>
            </a:ext>
          </a:extLst>
        </xdr:cNvPr>
        <xdr:cNvCxnSpPr/>
      </xdr:nvCxnSpPr>
      <xdr:spPr>
        <a:xfrm>
          <a:off x="4737100" y="908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127000</xdr:rowOff>
    </xdr:from>
    <xdr:to>
      <xdr:col>24</xdr:col>
      <xdr:colOff>25400</xdr:colOff>
      <xdr:row>56</xdr:row>
      <xdr:rowOff>31750</xdr:rowOff>
    </xdr:to>
    <xdr:cxnSp macro="">
      <xdr:nvCxnSpPr>
        <xdr:cNvPr id="194" name="直線コネクタ 193">
          <a:extLst>
            <a:ext uri="{FF2B5EF4-FFF2-40B4-BE49-F238E27FC236}">
              <a16:creationId xmlns:a16="http://schemas.microsoft.com/office/drawing/2014/main" id="{00000000-0008-0000-0400-0000C2000000}"/>
            </a:ext>
          </a:extLst>
        </xdr:cNvPr>
        <xdr:cNvCxnSpPr/>
      </xdr:nvCxnSpPr>
      <xdr:spPr>
        <a:xfrm>
          <a:off x="3987800" y="9556750"/>
          <a:ext cx="8382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652</xdr:rowOff>
    </xdr:from>
    <xdr:ext cx="762000" cy="259045"/>
    <xdr:sp macro="" textlink="">
      <xdr:nvSpPr>
        <xdr:cNvPr id="195" name="扶助費平均値テキスト">
          <a:extLst>
            <a:ext uri="{FF2B5EF4-FFF2-40B4-BE49-F238E27FC236}">
              <a16:creationId xmlns:a16="http://schemas.microsoft.com/office/drawing/2014/main" id="{00000000-0008-0000-0400-0000C3000000}"/>
            </a:ext>
          </a:extLst>
        </xdr:cNvPr>
        <xdr:cNvSpPr txBox="1"/>
      </xdr:nvSpPr>
      <xdr:spPr>
        <a:xfrm>
          <a:off x="4914900" y="960185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56</xdr:row>
      <xdr:rowOff>28575</xdr:rowOff>
    </xdr:from>
    <xdr:to>
      <xdr:col>24</xdr:col>
      <xdr:colOff>76200</xdr:colOff>
      <xdr:row>56</xdr:row>
      <xdr:rowOff>130175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4775200" y="96297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55</xdr:row>
      <xdr:rowOff>88900</xdr:rowOff>
    </xdr:from>
    <xdr:to>
      <xdr:col>19</xdr:col>
      <xdr:colOff>187325</xdr:colOff>
      <xdr:row>55</xdr:row>
      <xdr:rowOff>127000</xdr:rowOff>
    </xdr:to>
    <xdr:cxnSp macro="">
      <xdr:nvCxnSpPr>
        <xdr:cNvPr id="197" name="直線コネクタ 196">
          <a:extLst>
            <a:ext uri="{FF2B5EF4-FFF2-40B4-BE49-F238E27FC236}">
              <a16:creationId xmlns:a16="http://schemas.microsoft.com/office/drawing/2014/main" id="{00000000-0008-0000-0400-0000C5000000}"/>
            </a:ext>
          </a:extLst>
        </xdr:cNvPr>
        <xdr:cNvCxnSpPr/>
      </xdr:nvCxnSpPr>
      <xdr:spPr>
        <a:xfrm>
          <a:off x="3098800" y="951865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56</xdr:row>
      <xdr:rowOff>19050</xdr:rowOff>
    </xdr:from>
    <xdr:to>
      <xdr:col>20</xdr:col>
      <xdr:colOff>38100</xdr:colOff>
      <xdr:row>56</xdr:row>
      <xdr:rowOff>120650</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3937000" y="9620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56</xdr:row>
      <xdr:rowOff>105427</xdr:rowOff>
    </xdr:from>
    <xdr:ext cx="7366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3606800" y="97066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55</xdr:row>
      <xdr:rowOff>31750</xdr:rowOff>
    </xdr:from>
    <xdr:to>
      <xdr:col>15</xdr:col>
      <xdr:colOff>98425</xdr:colOff>
      <xdr:row>55</xdr:row>
      <xdr:rowOff>88900</xdr:rowOff>
    </xdr:to>
    <xdr:cxnSp macro="">
      <xdr:nvCxnSpPr>
        <xdr:cNvPr id="200" name="直線コネクタ 199">
          <a:extLst>
            <a:ext uri="{FF2B5EF4-FFF2-40B4-BE49-F238E27FC236}">
              <a16:creationId xmlns:a16="http://schemas.microsoft.com/office/drawing/2014/main" id="{00000000-0008-0000-0400-0000C8000000}"/>
            </a:ext>
          </a:extLst>
        </xdr:cNvPr>
        <xdr:cNvCxnSpPr/>
      </xdr:nvCxnSpPr>
      <xdr:spPr>
        <a:xfrm>
          <a:off x="2209800" y="94615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55</xdr:row>
      <xdr:rowOff>114300</xdr:rowOff>
    </xdr:from>
    <xdr:to>
      <xdr:col>15</xdr:col>
      <xdr:colOff>149225</xdr:colOff>
      <xdr:row>56</xdr:row>
      <xdr:rowOff>44450</xdr:rowOff>
    </xdr:to>
    <xdr:sp macro="" textlink="">
      <xdr:nvSpPr>
        <xdr:cNvPr id="201" name="フローチャート: 判断 200">
          <a:extLst>
            <a:ext uri="{FF2B5EF4-FFF2-40B4-BE49-F238E27FC236}">
              <a16:creationId xmlns:a16="http://schemas.microsoft.com/office/drawing/2014/main" id="{00000000-0008-0000-0400-0000C9000000}"/>
            </a:ext>
          </a:extLst>
        </xdr:cNvPr>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56</xdr:row>
      <xdr:rowOff>29227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717800" y="9630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55</xdr:row>
      <xdr:rowOff>3175</xdr:rowOff>
    </xdr:from>
    <xdr:to>
      <xdr:col>11</xdr:col>
      <xdr:colOff>9525</xdr:colOff>
      <xdr:row>55</xdr:row>
      <xdr:rowOff>31750</xdr:rowOff>
    </xdr:to>
    <xdr:cxnSp macro="">
      <xdr:nvCxnSpPr>
        <xdr:cNvPr id="203" name="直線コネクタ 202">
          <a:extLst>
            <a:ext uri="{FF2B5EF4-FFF2-40B4-BE49-F238E27FC236}">
              <a16:creationId xmlns:a16="http://schemas.microsoft.com/office/drawing/2014/main" id="{00000000-0008-0000-0400-0000CB000000}"/>
            </a:ext>
          </a:extLst>
        </xdr:cNvPr>
        <xdr:cNvCxnSpPr/>
      </xdr:nvCxnSpPr>
      <xdr:spPr>
        <a:xfrm>
          <a:off x="1320800" y="9432925"/>
          <a:ext cx="889000" cy="28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55</xdr:row>
      <xdr:rowOff>66675</xdr:rowOff>
    </xdr:from>
    <xdr:to>
      <xdr:col>11</xdr:col>
      <xdr:colOff>60325</xdr:colOff>
      <xdr:row>55</xdr:row>
      <xdr:rowOff>168275</xdr:rowOff>
    </xdr:to>
    <xdr:sp macro="" textlink="">
      <xdr:nvSpPr>
        <xdr:cNvPr id="204" name="フローチャート: 判断 203">
          <a:extLst>
            <a:ext uri="{FF2B5EF4-FFF2-40B4-BE49-F238E27FC236}">
              <a16:creationId xmlns:a16="http://schemas.microsoft.com/office/drawing/2014/main" id="{00000000-0008-0000-0400-0000CC000000}"/>
            </a:ext>
          </a:extLst>
        </xdr:cNvPr>
        <xdr:cNvSpPr/>
      </xdr:nvSpPr>
      <xdr:spPr>
        <a:xfrm>
          <a:off x="2159000" y="9496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153052</xdr:rowOff>
    </xdr:from>
    <xdr:ext cx="762000" cy="259045"/>
    <xdr:sp macro="" textlink="">
      <xdr:nvSpPr>
        <xdr:cNvPr id="205" name="テキスト ボックス 204">
          <a:extLst>
            <a:ext uri="{FF2B5EF4-FFF2-40B4-BE49-F238E27FC236}">
              <a16:creationId xmlns:a16="http://schemas.microsoft.com/office/drawing/2014/main" id="{00000000-0008-0000-0400-0000CD000000}"/>
            </a:ext>
          </a:extLst>
        </xdr:cNvPr>
        <xdr:cNvSpPr txBox="1"/>
      </xdr:nvSpPr>
      <xdr:spPr>
        <a:xfrm>
          <a:off x="1828800" y="9582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95250</xdr:rowOff>
    </xdr:from>
    <xdr:to>
      <xdr:col>6</xdr:col>
      <xdr:colOff>171450</xdr:colOff>
      <xdr:row>55</xdr:row>
      <xdr:rowOff>25400</xdr:rowOff>
    </xdr:to>
    <xdr:sp macro="" textlink="">
      <xdr:nvSpPr>
        <xdr:cNvPr id="206" name="フローチャート: 判断 205">
          <a:extLst>
            <a:ext uri="{FF2B5EF4-FFF2-40B4-BE49-F238E27FC236}">
              <a16:creationId xmlns:a16="http://schemas.microsoft.com/office/drawing/2014/main" id="{00000000-0008-0000-0400-0000CE000000}"/>
            </a:ext>
          </a:extLst>
        </xdr:cNvPr>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53</xdr:row>
      <xdr:rowOff>35577</xdr:rowOff>
    </xdr:from>
    <xdr:ext cx="762000" cy="259045"/>
    <xdr:sp macro="" textlink="">
      <xdr:nvSpPr>
        <xdr:cNvPr id="207" name="テキスト ボックス 206">
          <a:extLst>
            <a:ext uri="{FF2B5EF4-FFF2-40B4-BE49-F238E27FC236}">
              <a16:creationId xmlns:a16="http://schemas.microsoft.com/office/drawing/2014/main" id="{00000000-0008-0000-0400-0000CF000000}"/>
            </a:ext>
          </a:extLst>
        </xdr:cNvPr>
        <xdr:cNvSpPr txBox="1"/>
      </xdr:nvSpPr>
      <xdr:spPr>
        <a:xfrm>
          <a:off x="939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9" name="テキスト ボックス 208">
          <a:extLst>
            <a:ext uri="{FF2B5EF4-FFF2-40B4-BE49-F238E27FC236}">
              <a16:creationId xmlns:a16="http://schemas.microsoft.com/office/drawing/2014/main" id="{00000000-0008-0000-0400-0000D1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11" name="テキスト ボックス 210">
          <a:extLst>
            <a:ext uri="{FF2B5EF4-FFF2-40B4-BE49-F238E27FC236}">
              <a16:creationId xmlns:a16="http://schemas.microsoft.com/office/drawing/2014/main" id="{00000000-0008-0000-0400-0000D3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152400</xdr:rowOff>
    </xdr:from>
    <xdr:to>
      <xdr:col>24</xdr:col>
      <xdr:colOff>76200</xdr:colOff>
      <xdr:row>56</xdr:row>
      <xdr:rowOff>82550</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47752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54</xdr:row>
      <xdr:rowOff>168927</xdr:rowOff>
    </xdr:from>
    <xdr:ext cx="762000" cy="259045"/>
    <xdr:sp macro="" textlink="">
      <xdr:nvSpPr>
        <xdr:cNvPr id="214" name="扶助費該当値テキスト">
          <a:extLst>
            <a:ext uri="{FF2B5EF4-FFF2-40B4-BE49-F238E27FC236}">
              <a16:creationId xmlns:a16="http://schemas.microsoft.com/office/drawing/2014/main" id="{00000000-0008-0000-0400-0000D6000000}"/>
            </a:ext>
          </a:extLst>
        </xdr:cNvPr>
        <xdr:cNvSpPr txBox="1"/>
      </xdr:nvSpPr>
      <xdr:spPr>
        <a:xfrm>
          <a:off x="4914900" y="9427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76200</xdr:rowOff>
    </xdr:from>
    <xdr:to>
      <xdr:col>20</xdr:col>
      <xdr:colOff>38100</xdr:colOff>
      <xdr:row>56</xdr:row>
      <xdr:rowOff>6350</xdr:rowOff>
    </xdr:to>
    <xdr:sp macro="" textlink="">
      <xdr:nvSpPr>
        <xdr:cNvPr id="215" name="楕円 214">
          <a:extLst>
            <a:ext uri="{FF2B5EF4-FFF2-40B4-BE49-F238E27FC236}">
              <a16:creationId xmlns:a16="http://schemas.microsoft.com/office/drawing/2014/main" id="{00000000-0008-0000-0400-0000D7000000}"/>
            </a:ext>
          </a:extLst>
        </xdr:cNvPr>
        <xdr:cNvSpPr/>
      </xdr:nvSpPr>
      <xdr:spPr>
        <a:xfrm>
          <a:off x="3937000" y="95059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54</xdr:row>
      <xdr:rowOff>16527</xdr:rowOff>
    </xdr:from>
    <xdr:ext cx="736600" cy="259045"/>
    <xdr:sp macro="" textlink="">
      <xdr:nvSpPr>
        <xdr:cNvPr id="216" name="テキスト ボックス 215">
          <a:extLst>
            <a:ext uri="{FF2B5EF4-FFF2-40B4-BE49-F238E27FC236}">
              <a16:creationId xmlns:a16="http://schemas.microsoft.com/office/drawing/2014/main" id="{00000000-0008-0000-0400-0000D8000000}"/>
            </a:ext>
          </a:extLst>
        </xdr:cNvPr>
        <xdr:cNvSpPr txBox="1"/>
      </xdr:nvSpPr>
      <xdr:spPr>
        <a:xfrm>
          <a:off x="3606800" y="92748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55</xdr:row>
      <xdr:rowOff>38100</xdr:rowOff>
    </xdr:from>
    <xdr:to>
      <xdr:col>15</xdr:col>
      <xdr:colOff>149225</xdr:colOff>
      <xdr:row>55</xdr:row>
      <xdr:rowOff>139700</xdr:rowOff>
    </xdr:to>
    <xdr:sp macro="" textlink="">
      <xdr:nvSpPr>
        <xdr:cNvPr id="217" name="楕円 216">
          <a:extLst>
            <a:ext uri="{FF2B5EF4-FFF2-40B4-BE49-F238E27FC236}">
              <a16:creationId xmlns:a16="http://schemas.microsoft.com/office/drawing/2014/main" id="{00000000-0008-0000-0400-0000D9000000}"/>
            </a:ext>
          </a:extLst>
        </xdr:cNvPr>
        <xdr:cNvSpPr/>
      </xdr:nvSpPr>
      <xdr:spPr>
        <a:xfrm>
          <a:off x="3048000" y="94678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149877</xdr:rowOff>
    </xdr:from>
    <xdr:ext cx="762000" cy="259045"/>
    <xdr:sp macro="" textlink="">
      <xdr:nvSpPr>
        <xdr:cNvPr id="218" name="テキスト ボックス 217">
          <a:extLst>
            <a:ext uri="{FF2B5EF4-FFF2-40B4-BE49-F238E27FC236}">
              <a16:creationId xmlns:a16="http://schemas.microsoft.com/office/drawing/2014/main" id="{00000000-0008-0000-0400-0000DA000000}"/>
            </a:ext>
          </a:extLst>
        </xdr:cNvPr>
        <xdr:cNvSpPr txBox="1"/>
      </xdr:nvSpPr>
      <xdr:spPr>
        <a:xfrm>
          <a:off x="2717800" y="9236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152400</xdr:rowOff>
    </xdr:from>
    <xdr:to>
      <xdr:col>11</xdr:col>
      <xdr:colOff>60325</xdr:colOff>
      <xdr:row>55</xdr:row>
      <xdr:rowOff>82550</xdr:rowOff>
    </xdr:to>
    <xdr:sp macro="" textlink="">
      <xdr:nvSpPr>
        <xdr:cNvPr id="219" name="楕円 218">
          <a:extLst>
            <a:ext uri="{FF2B5EF4-FFF2-40B4-BE49-F238E27FC236}">
              <a16:creationId xmlns:a16="http://schemas.microsoft.com/office/drawing/2014/main" id="{00000000-0008-0000-0400-0000DB000000}"/>
            </a:ext>
          </a:extLst>
        </xdr:cNvPr>
        <xdr:cNvSpPr/>
      </xdr:nvSpPr>
      <xdr:spPr>
        <a:xfrm>
          <a:off x="2159000" y="94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53</xdr:row>
      <xdr:rowOff>92727</xdr:rowOff>
    </xdr:from>
    <xdr:ext cx="762000" cy="259045"/>
    <xdr:sp macro="" textlink="">
      <xdr:nvSpPr>
        <xdr:cNvPr id="220" name="テキスト ボックス 219">
          <a:extLst>
            <a:ext uri="{FF2B5EF4-FFF2-40B4-BE49-F238E27FC236}">
              <a16:creationId xmlns:a16="http://schemas.microsoft.com/office/drawing/2014/main" id="{00000000-0008-0000-0400-0000DC000000}"/>
            </a:ext>
          </a:extLst>
        </xdr:cNvPr>
        <xdr:cNvSpPr txBox="1"/>
      </xdr:nvSpPr>
      <xdr:spPr>
        <a:xfrm>
          <a:off x="1828800" y="9179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123825</xdr:rowOff>
    </xdr:from>
    <xdr:to>
      <xdr:col>6</xdr:col>
      <xdr:colOff>171450</xdr:colOff>
      <xdr:row>55</xdr:row>
      <xdr:rowOff>53975</xdr:rowOff>
    </xdr:to>
    <xdr:sp macro="" textlink="">
      <xdr:nvSpPr>
        <xdr:cNvPr id="221" name="楕円 220">
          <a:extLst>
            <a:ext uri="{FF2B5EF4-FFF2-40B4-BE49-F238E27FC236}">
              <a16:creationId xmlns:a16="http://schemas.microsoft.com/office/drawing/2014/main" id="{00000000-0008-0000-0400-0000DD000000}"/>
            </a:ext>
          </a:extLst>
        </xdr:cNvPr>
        <xdr:cNvSpPr/>
      </xdr:nvSpPr>
      <xdr:spPr>
        <a:xfrm>
          <a:off x="1270000" y="938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38752</xdr:rowOff>
    </xdr:from>
    <xdr:ext cx="762000" cy="259045"/>
    <xdr:sp macro="" textlink="">
      <xdr:nvSpPr>
        <xdr:cNvPr id="222" name="テキスト ボックス 221">
          <a:extLst>
            <a:ext uri="{FF2B5EF4-FFF2-40B4-BE49-F238E27FC236}">
              <a16:creationId xmlns:a16="http://schemas.microsoft.com/office/drawing/2014/main" id="{00000000-0008-0000-0400-0000DE000000}"/>
            </a:ext>
          </a:extLst>
        </xdr:cNvPr>
        <xdr:cNvSpPr txBox="1"/>
      </xdr:nvSpPr>
      <xdr:spPr>
        <a:xfrm>
          <a:off x="939800" y="9468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25" name="正方形/長方形 224">
          <a:extLst>
            <a:ext uri="{FF2B5EF4-FFF2-40B4-BE49-F238E27FC236}">
              <a16:creationId xmlns:a16="http://schemas.microsoft.com/office/drawing/2014/main" id="{00000000-0008-0000-0400-0000E1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26" name="正方形/長方形 225">
          <a:extLst>
            <a:ext uri="{FF2B5EF4-FFF2-40B4-BE49-F238E27FC236}">
              <a16:creationId xmlns:a16="http://schemas.microsoft.com/office/drawing/2014/main" id="{00000000-0008-0000-0400-0000E2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27" name="正方形/長方形 226">
          <a:extLst>
            <a:ext uri="{FF2B5EF4-FFF2-40B4-BE49-F238E27FC236}">
              <a16:creationId xmlns:a16="http://schemas.microsoft.com/office/drawing/2014/main" id="{00000000-0008-0000-0400-0000E3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8" name="正方形/長方形 227">
          <a:extLst>
            <a:ext uri="{FF2B5EF4-FFF2-40B4-BE49-F238E27FC236}">
              <a16:creationId xmlns:a16="http://schemas.microsoft.com/office/drawing/2014/main" id="{00000000-0008-0000-0400-0000E4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9" name="正方形/長方形 228">
          <a:extLst>
            <a:ext uri="{FF2B5EF4-FFF2-40B4-BE49-F238E27FC236}">
              <a16:creationId xmlns:a16="http://schemas.microsoft.com/office/drawing/2014/main" id="{00000000-0008-0000-0400-0000E5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0" name="正方形/長方形 229">
          <a:extLst>
            <a:ext uri="{FF2B5EF4-FFF2-40B4-BE49-F238E27FC236}">
              <a16:creationId xmlns:a16="http://schemas.microsoft.com/office/drawing/2014/main" id="{00000000-0008-0000-0400-0000E6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31" name="正方形/長方形 230">
          <a:extLst>
            <a:ext uri="{FF2B5EF4-FFF2-40B4-BE49-F238E27FC236}">
              <a16:creationId xmlns:a16="http://schemas.microsoft.com/office/drawing/2014/main" id="{00000000-0008-0000-0400-0000E7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32" name="正方形/長方形 231">
          <a:extLst>
            <a:ext uri="{FF2B5EF4-FFF2-40B4-BE49-F238E27FC236}">
              <a16:creationId xmlns:a16="http://schemas.microsoft.com/office/drawing/2014/main" id="{00000000-0008-0000-0400-0000E8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33" name="テキスト ボックス 232">
          <a:extLst>
            <a:ext uri="{FF2B5EF4-FFF2-40B4-BE49-F238E27FC236}">
              <a16:creationId xmlns:a16="http://schemas.microsoft.com/office/drawing/2014/main" id="{00000000-0008-0000-0400-0000E9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比率は前年度より低下しており、引き続き類似団体平均を下回っているものの、分子の大部分を占める繰出金の額は上昇している。国民健康保険事業会計において国民健康保険料の適正化を図ること等により、繰出金の抑制に努める。</a:t>
          </a:r>
        </a:p>
      </xdr:txBody>
    </xdr:sp>
    <xdr:clientData/>
  </xdr:twoCellAnchor>
  <xdr:oneCellAnchor>
    <xdr:from>
      <xdr:col>62</xdr:col>
      <xdr:colOff>6350</xdr:colOff>
      <xdr:row>49</xdr:row>
      <xdr:rowOff>107950</xdr:rowOff>
    </xdr:from>
    <xdr:ext cx="298543" cy="225703"/>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42" name="テキスト ボックス 241">
          <a:extLst>
            <a:ext uri="{FF2B5EF4-FFF2-40B4-BE49-F238E27FC236}">
              <a16:creationId xmlns:a16="http://schemas.microsoft.com/office/drawing/2014/main" id="{00000000-0008-0000-0400-0000F2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44" name="テキスト ボックス 243">
          <a:extLst>
            <a:ext uri="{FF2B5EF4-FFF2-40B4-BE49-F238E27FC236}">
              <a16:creationId xmlns:a16="http://schemas.microsoft.com/office/drawing/2014/main" id="{00000000-0008-0000-0400-0000F4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45" name="直線コネクタ 244">
          <a:extLst>
            <a:ext uri="{FF2B5EF4-FFF2-40B4-BE49-F238E27FC236}">
              <a16:creationId xmlns:a16="http://schemas.microsoft.com/office/drawing/2014/main" id="{00000000-0008-0000-0400-0000F5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6" name="テキスト ボックス 245">
          <a:extLst>
            <a:ext uri="{FF2B5EF4-FFF2-40B4-BE49-F238E27FC236}">
              <a16:creationId xmlns:a16="http://schemas.microsoft.com/office/drawing/2014/main" id="{00000000-0008-0000-0400-0000F6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7" name="その他グラフ枠">
          <a:extLst>
            <a:ext uri="{FF2B5EF4-FFF2-40B4-BE49-F238E27FC236}">
              <a16:creationId xmlns:a16="http://schemas.microsoft.com/office/drawing/2014/main" id="{00000000-0008-0000-0400-0000F7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52</xdr:row>
      <xdr:rowOff>122428</xdr:rowOff>
    </xdr:from>
    <xdr:to>
      <xdr:col>82</xdr:col>
      <xdr:colOff>107950</xdr:colOff>
      <xdr:row>60</xdr:row>
      <xdr:rowOff>131572</xdr:rowOff>
    </xdr:to>
    <xdr:cxnSp macro="">
      <xdr:nvCxnSpPr>
        <xdr:cNvPr id="248" name="直線コネクタ 247">
          <a:extLst>
            <a:ext uri="{FF2B5EF4-FFF2-40B4-BE49-F238E27FC236}">
              <a16:creationId xmlns:a16="http://schemas.microsoft.com/office/drawing/2014/main" id="{00000000-0008-0000-0400-0000F8000000}"/>
            </a:ext>
          </a:extLst>
        </xdr:cNvPr>
        <xdr:cNvCxnSpPr/>
      </xdr:nvCxnSpPr>
      <xdr:spPr>
        <a:xfrm flipV="1">
          <a:off x="16510000" y="9037828"/>
          <a:ext cx="0" cy="13807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60</xdr:row>
      <xdr:rowOff>103649</xdr:rowOff>
    </xdr:from>
    <xdr:ext cx="762000" cy="259045"/>
    <xdr:sp macro="" textlink="">
      <xdr:nvSpPr>
        <xdr:cNvPr id="249" name="その他最小値テキスト">
          <a:extLst>
            <a:ext uri="{FF2B5EF4-FFF2-40B4-BE49-F238E27FC236}">
              <a16:creationId xmlns:a16="http://schemas.microsoft.com/office/drawing/2014/main" id="{00000000-0008-0000-0400-0000F9000000}"/>
            </a:ext>
          </a:extLst>
        </xdr:cNvPr>
        <xdr:cNvSpPr txBox="1"/>
      </xdr:nvSpPr>
      <xdr:spPr>
        <a:xfrm>
          <a:off x="16598900" y="10390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60</xdr:row>
      <xdr:rowOff>131572</xdr:rowOff>
    </xdr:from>
    <xdr:to>
      <xdr:col>82</xdr:col>
      <xdr:colOff>196850</xdr:colOff>
      <xdr:row>60</xdr:row>
      <xdr:rowOff>131572</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6421100" y="104185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37355</xdr:rowOff>
    </xdr:from>
    <xdr:ext cx="762000" cy="259045"/>
    <xdr:sp macro="" textlink="">
      <xdr:nvSpPr>
        <xdr:cNvPr id="251" name="その他最大値テキスト">
          <a:extLst>
            <a:ext uri="{FF2B5EF4-FFF2-40B4-BE49-F238E27FC236}">
              <a16:creationId xmlns:a16="http://schemas.microsoft.com/office/drawing/2014/main" id="{00000000-0008-0000-0400-0000FB000000}"/>
            </a:ext>
          </a:extLst>
        </xdr:cNvPr>
        <xdr:cNvSpPr txBox="1"/>
      </xdr:nvSpPr>
      <xdr:spPr>
        <a:xfrm>
          <a:off x="16598900" y="87813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52</xdr:row>
      <xdr:rowOff>122428</xdr:rowOff>
    </xdr:from>
    <xdr:to>
      <xdr:col>82</xdr:col>
      <xdr:colOff>196850</xdr:colOff>
      <xdr:row>52</xdr:row>
      <xdr:rowOff>122428</xdr:rowOff>
    </xdr:to>
    <xdr:cxnSp macro="">
      <xdr:nvCxnSpPr>
        <xdr:cNvPr id="252" name="直線コネクタ 251">
          <a:extLst>
            <a:ext uri="{FF2B5EF4-FFF2-40B4-BE49-F238E27FC236}">
              <a16:creationId xmlns:a16="http://schemas.microsoft.com/office/drawing/2014/main" id="{00000000-0008-0000-0400-0000FC000000}"/>
            </a:ext>
          </a:extLst>
        </xdr:cNvPr>
        <xdr:cNvCxnSpPr/>
      </xdr:nvCxnSpPr>
      <xdr:spPr>
        <a:xfrm>
          <a:off x="16421100" y="90378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55</xdr:row>
      <xdr:rowOff>129286</xdr:rowOff>
    </xdr:from>
    <xdr:to>
      <xdr:col>82</xdr:col>
      <xdr:colOff>107950</xdr:colOff>
      <xdr:row>55</xdr:row>
      <xdr:rowOff>156718</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5671800" y="9559036"/>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18559</xdr:rowOff>
    </xdr:from>
    <xdr:ext cx="762000" cy="259045"/>
    <xdr:sp macro="" textlink="">
      <xdr:nvSpPr>
        <xdr:cNvPr id="254" name="その他平均値テキスト">
          <a:extLst>
            <a:ext uri="{FF2B5EF4-FFF2-40B4-BE49-F238E27FC236}">
              <a16:creationId xmlns:a16="http://schemas.microsoft.com/office/drawing/2014/main" id="{00000000-0008-0000-0400-0000FE000000}"/>
            </a:ext>
          </a:extLst>
        </xdr:cNvPr>
        <xdr:cNvSpPr txBox="1"/>
      </xdr:nvSpPr>
      <xdr:spPr>
        <a:xfrm>
          <a:off x="16598900" y="979120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46482</xdr:rowOff>
    </xdr:from>
    <xdr:to>
      <xdr:col>82</xdr:col>
      <xdr:colOff>158750</xdr:colOff>
      <xdr:row>57</xdr:row>
      <xdr:rowOff>148082</xdr:rowOff>
    </xdr:to>
    <xdr:sp macro="" textlink="">
      <xdr:nvSpPr>
        <xdr:cNvPr id="255" name="フローチャート: 判断 254">
          <a:extLst>
            <a:ext uri="{FF2B5EF4-FFF2-40B4-BE49-F238E27FC236}">
              <a16:creationId xmlns:a16="http://schemas.microsoft.com/office/drawing/2014/main" id="{00000000-0008-0000-0400-0000FF000000}"/>
            </a:ext>
          </a:extLst>
        </xdr:cNvPr>
        <xdr:cNvSpPr/>
      </xdr:nvSpPr>
      <xdr:spPr>
        <a:xfrm>
          <a:off x="16459200" y="9819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55</xdr:row>
      <xdr:rowOff>147574</xdr:rowOff>
    </xdr:from>
    <xdr:to>
      <xdr:col>78</xdr:col>
      <xdr:colOff>69850</xdr:colOff>
      <xdr:row>55</xdr:row>
      <xdr:rowOff>156718</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a:off x="14782800" y="9577324"/>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57</xdr:row>
      <xdr:rowOff>55626</xdr:rowOff>
    </xdr:from>
    <xdr:to>
      <xdr:col>78</xdr:col>
      <xdr:colOff>120650</xdr:colOff>
      <xdr:row>57</xdr:row>
      <xdr:rowOff>157226</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5621000" y="9828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57</xdr:row>
      <xdr:rowOff>142003</xdr:rowOff>
    </xdr:from>
    <xdr:ext cx="7366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5290800" y="9914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55</xdr:row>
      <xdr:rowOff>147574</xdr:rowOff>
    </xdr:from>
    <xdr:to>
      <xdr:col>73</xdr:col>
      <xdr:colOff>180975</xdr:colOff>
      <xdr:row>56</xdr:row>
      <xdr:rowOff>3556</xdr:rowOff>
    </xdr:to>
    <xdr:cxnSp macro="">
      <xdr:nvCxnSpPr>
        <xdr:cNvPr id="259" name="直線コネクタ 258">
          <a:extLst>
            <a:ext uri="{FF2B5EF4-FFF2-40B4-BE49-F238E27FC236}">
              <a16:creationId xmlns:a16="http://schemas.microsoft.com/office/drawing/2014/main" id="{00000000-0008-0000-0400-000003010000}"/>
            </a:ext>
          </a:extLst>
        </xdr:cNvPr>
        <xdr:cNvCxnSpPr/>
      </xdr:nvCxnSpPr>
      <xdr:spPr>
        <a:xfrm flipV="1">
          <a:off x="13893800" y="957732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57</xdr:row>
      <xdr:rowOff>28194</xdr:rowOff>
    </xdr:from>
    <xdr:to>
      <xdr:col>74</xdr:col>
      <xdr:colOff>31750</xdr:colOff>
      <xdr:row>57</xdr:row>
      <xdr:rowOff>129794</xdr:rowOff>
    </xdr:to>
    <xdr:sp macro="" textlink="">
      <xdr:nvSpPr>
        <xdr:cNvPr id="260" name="フローチャート: 判断 259">
          <a:extLst>
            <a:ext uri="{FF2B5EF4-FFF2-40B4-BE49-F238E27FC236}">
              <a16:creationId xmlns:a16="http://schemas.microsoft.com/office/drawing/2014/main" id="{00000000-0008-0000-0400-000004010000}"/>
            </a:ext>
          </a:extLst>
        </xdr:cNvPr>
        <xdr:cNvSpPr/>
      </xdr:nvSpPr>
      <xdr:spPr>
        <a:xfrm>
          <a:off x="14732000" y="9800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57</xdr:row>
      <xdr:rowOff>114571</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4401800" y="98872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55</xdr:row>
      <xdr:rowOff>165862</xdr:rowOff>
    </xdr:from>
    <xdr:to>
      <xdr:col>69</xdr:col>
      <xdr:colOff>92075</xdr:colOff>
      <xdr:row>56</xdr:row>
      <xdr:rowOff>3556</xdr:rowOff>
    </xdr:to>
    <xdr:cxnSp macro="">
      <xdr:nvCxnSpPr>
        <xdr:cNvPr id="262" name="直線コネクタ 261">
          <a:extLst>
            <a:ext uri="{FF2B5EF4-FFF2-40B4-BE49-F238E27FC236}">
              <a16:creationId xmlns:a16="http://schemas.microsoft.com/office/drawing/2014/main" id="{00000000-0008-0000-0400-000006010000}"/>
            </a:ext>
          </a:extLst>
        </xdr:cNvPr>
        <xdr:cNvCxnSpPr/>
      </xdr:nvCxnSpPr>
      <xdr:spPr>
        <a:xfrm>
          <a:off x="13004800" y="959561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56</xdr:row>
      <xdr:rowOff>135636</xdr:rowOff>
    </xdr:from>
    <xdr:to>
      <xdr:col>69</xdr:col>
      <xdr:colOff>142875</xdr:colOff>
      <xdr:row>57</xdr:row>
      <xdr:rowOff>65786</xdr:rowOff>
    </xdr:to>
    <xdr:sp macro="" textlink="">
      <xdr:nvSpPr>
        <xdr:cNvPr id="263" name="フローチャート: 判断 262">
          <a:extLst>
            <a:ext uri="{FF2B5EF4-FFF2-40B4-BE49-F238E27FC236}">
              <a16:creationId xmlns:a16="http://schemas.microsoft.com/office/drawing/2014/main" id="{00000000-0008-0000-0400-000007010000}"/>
            </a:ext>
          </a:extLst>
        </xdr:cNvPr>
        <xdr:cNvSpPr/>
      </xdr:nvSpPr>
      <xdr:spPr>
        <a:xfrm>
          <a:off x="13843000" y="9736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57</xdr:row>
      <xdr:rowOff>50563</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512800" y="9823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56</xdr:row>
      <xdr:rowOff>144780</xdr:rowOff>
    </xdr:from>
    <xdr:to>
      <xdr:col>65</xdr:col>
      <xdr:colOff>53975</xdr:colOff>
      <xdr:row>57</xdr:row>
      <xdr:rowOff>74930</xdr:rowOff>
    </xdr:to>
    <xdr:sp macro="" textlink="">
      <xdr:nvSpPr>
        <xdr:cNvPr id="265" name="フローチャート: 判断 264">
          <a:extLst>
            <a:ext uri="{FF2B5EF4-FFF2-40B4-BE49-F238E27FC236}">
              <a16:creationId xmlns:a16="http://schemas.microsoft.com/office/drawing/2014/main" id="{00000000-0008-0000-0400-000009010000}"/>
            </a:ext>
          </a:extLst>
        </xdr:cNvPr>
        <xdr:cNvSpPr/>
      </xdr:nvSpPr>
      <xdr:spPr>
        <a:xfrm>
          <a:off x="12954000" y="9745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59707</xdr:rowOff>
    </xdr:from>
    <xdr:ext cx="7620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2623800" y="9832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7" name="テキスト ボックス 266">
          <a:extLst>
            <a:ext uri="{FF2B5EF4-FFF2-40B4-BE49-F238E27FC236}">
              <a16:creationId xmlns:a16="http://schemas.microsoft.com/office/drawing/2014/main" id="{00000000-0008-0000-0400-00000B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55</xdr:row>
      <xdr:rowOff>78486</xdr:rowOff>
    </xdr:from>
    <xdr:to>
      <xdr:col>82</xdr:col>
      <xdr:colOff>158750</xdr:colOff>
      <xdr:row>56</xdr:row>
      <xdr:rowOff>8636</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6459200" y="95082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54</xdr:row>
      <xdr:rowOff>95013</xdr:rowOff>
    </xdr:from>
    <xdr:ext cx="762000" cy="259045"/>
    <xdr:sp macro="" textlink="">
      <xdr:nvSpPr>
        <xdr:cNvPr id="273" name="その他該当値テキスト">
          <a:extLst>
            <a:ext uri="{FF2B5EF4-FFF2-40B4-BE49-F238E27FC236}">
              <a16:creationId xmlns:a16="http://schemas.microsoft.com/office/drawing/2014/main" id="{00000000-0008-0000-0400-000011010000}"/>
            </a:ext>
          </a:extLst>
        </xdr:cNvPr>
        <xdr:cNvSpPr txBox="1"/>
      </xdr:nvSpPr>
      <xdr:spPr>
        <a:xfrm>
          <a:off x="16598900" y="93533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55</xdr:row>
      <xdr:rowOff>105918</xdr:rowOff>
    </xdr:from>
    <xdr:to>
      <xdr:col>78</xdr:col>
      <xdr:colOff>120650</xdr:colOff>
      <xdr:row>56</xdr:row>
      <xdr:rowOff>36068</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5621000" y="95356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54</xdr:row>
      <xdr:rowOff>46245</xdr:rowOff>
    </xdr:from>
    <xdr:ext cx="7366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5290800" y="9304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55</xdr:row>
      <xdr:rowOff>96774</xdr:rowOff>
    </xdr:from>
    <xdr:to>
      <xdr:col>74</xdr:col>
      <xdr:colOff>31750</xdr:colOff>
      <xdr:row>56</xdr:row>
      <xdr:rowOff>26924</xdr:rowOff>
    </xdr:to>
    <xdr:sp macro="" textlink="">
      <xdr:nvSpPr>
        <xdr:cNvPr id="276" name="楕円 275">
          <a:extLst>
            <a:ext uri="{FF2B5EF4-FFF2-40B4-BE49-F238E27FC236}">
              <a16:creationId xmlns:a16="http://schemas.microsoft.com/office/drawing/2014/main" id="{00000000-0008-0000-0400-000014010000}"/>
            </a:ext>
          </a:extLst>
        </xdr:cNvPr>
        <xdr:cNvSpPr/>
      </xdr:nvSpPr>
      <xdr:spPr>
        <a:xfrm>
          <a:off x="14732000" y="9526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54</xdr:row>
      <xdr:rowOff>37101</xdr:rowOff>
    </xdr:from>
    <xdr:ext cx="762000" cy="259045"/>
    <xdr:sp macro="" textlink="">
      <xdr:nvSpPr>
        <xdr:cNvPr id="277" name="テキスト ボックス 276">
          <a:extLst>
            <a:ext uri="{FF2B5EF4-FFF2-40B4-BE49-F238E27FC236}">
              <a16:creationId xmlns:a16="http://schemas.microsoft.com/office/drawing/2014/main" id="{00000000-0008-0000-0400-000015010000}"/>
            </a:ext>
          </a:extLst>
        </xdr:cNvPr>
        <xdr:cNvSpPr txBox="1"/>
      </xdr:nvSpPr>
      <xdr:spPr>
        <a:xfrm>
          <a:off x="14401800" y="9295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55</xdr:row>
      <xdr:rowOff>124206</xdr:rowOff>
    </xdr:from>
    <xdr:to>
      <xdr:col>69</xdr:col>
      <xdr:colOff>142875</xdr:colOff>
      <xdr:row>56</xdr:row>
      <xdr:rowOff>54356</xdr:rowOff>
    </xdr:to>
    <xdr:sp macro="" textlink="">
      <xdr:nvSpPr>
        <xdr:cNvPr id="278" name="楕円 277">
          <a:extLst>
            <a:ext uri="{FF2B5EF4-FFF2-40B4-BE49-F238E27FC236}">
              <a16:creationId xmlns:a16="http://schemas.microsoft.com/office/drawing/2014/main" id="{00000000-0008-0000-0400-000016010000}"/>
            </a:ext>
          </a:extLst>
        </xdr:cNvPr>
        <xdr:cNvSpPr/>
      </xdr:nvSpPr>
      <xdr:spPr>
        <a:xfrm>
          <a:off x="13843000" y="9553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54</xdr:row>
      <xdr:rowOff>64533</xdr:rowOff>
    </xdr:from>
    <xdr:ext cx="762000" cy="259045"/>
    <xdr:sp macro="" textlink="">
      <xdr:nvSpPr>
        <xdr:cNvPr id="279" name="テキスト ボックス 278">
          <a:extLst>
            <a:ext uri="{FF2B5EF4-FFF2-40B4-BE49-F238E27FC236}">
              <a16:creationId xmlns:a16="http://schemas.microsoft.com/office/drawing/2014/main" id="{00000000-0008-0000-0400-000017010000}"/>
            </a:ext>
          </a:extLst>
        </xdr:cNvPr>
        <xdr:cNvSpPr txBox="1"/>
      </xdr:nvSpPr>
      <xdr:spPr>
        <a:xfrm>
          <a:off x="13512800" y="932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55</xdr:row>
      <xdr:rowOff>115062</xdr:rowOff>
    </xdr:from>
    <xdr:to>
      <xdr:col>65</xdr:col>
      <xdr:colOff>53975</xdr:colOff>
      <xdr:row>56</xdr:row>
      <xdr:rowOff>45212</xdr:rowOff>
    </xdr:to>
    <xdr:sp macro="" textlink="">
      <xdr:nvSpPr>
        <xdr:cNvPr id="280" name="楕円 279">
          <a:extLst>
            <a:ext uri="{FF2B5EF4-FFF2-40B4-BE49-F238E27FC236}">
              <a16:creationId xmlns:a16="http://schemas.microsoft.com/office/drawing/2014/main" id="{00000000-0008-0000-0400-000018010000}"/>
            </a:ext>
          </a:extLst>
        </xdr:cNvPr>
        <xdr:cNvSpPr/>
      </xdr:nvSpPr>
      <xdr:spPr>
        <a:xfrm>
          <a:off x="12954000" y="9544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54</xdr:row>
      <xdr:rowOff>55389</xdr:rowOff>
    </xdr:from>
    <xdr:ext cx="762000" cy="259045"/>
    <xdr:sp macro="" textlink="">
      <xdr:nvSpPr>
        <xdr:cNvPr id="281" name="テキスト ボックス 280">
          <a:extLst>
            <a:ext uri="{FF2B5EF4-FFF2-40B4-BE49-F238E27FC236}">
              <a16:creationId xmlns:a16="http://schemas.microsoft.com/office/drawing/2014/main" id="{00000000-0008-0000-0400-000019010000}"/>
            </a:ext>
          </a:extLst>
        </xdr:cNvPr>
        <xdr:cNvSpPr txBox="1"/>
      </xdr:nvSpPr>
      <xdr:spPr>
        <a:xfrm>
          <a:off x="12623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6" name="正方形/長方形 285">
          <a:extLst>
            <a:ext uri="{FF2B5EF4-FFF2-40B4-BE49-F238E27FC236}">
              <a16:creationId xmlns:a16="http://schemas.microsoft.com/office/drawing/2014/main" id="{00000000-0008-0000-0400-00001E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7" name="正方形/長方形 286">
          <a:extLst>
            <a:ext uri="{FF2B5EF4-FFF2-40B4-BE49-F238E27FC236}">
              <a16:creationId xmlns:a16="http://schemas.microsoft.com/office/drawing/2014/main" id="{00000000-0008-0000-0400-00001F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8" name="正方形/長方形 287">
          <a:extLst>
            <a:ext uri="{FF2B5EF4-FFF2-40B4-BE49-F238E27FC236}">
              <a16:creationId xmlns:a16="http://schemas.microsoft.com/office/drawing/2014/main" id="{00000000-0008-0000-0400-000020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9" name="正方形/長方形 288">
          <a:extLst>
            <a:ext uri="{FF2B5EF4-FFF2-40B4-BE49-F238E27FC236}">
              <a16:creationId xmlns:a16="http://schemas.microsoft.com/office/drawing/2014/main" id="{00000000-0008-0000-0400-000021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90" name="正方形/長方形 289">
          <a:extLst>
            <a:ext uri="{FF2B5EF4-FFF2-40B4-BE49-F238E27FC236}">
              <a16:creationId xmlns:a16="http://schemas.microsoft.com/office/drawing/2014/main" id="{00000000-0008-0000-0400-000022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91" name="正方形/長方形 290">
          <a:extLst>
            <a:ext uri="{FF2B5EF4-FFF2-40B4-BE49-F238E27FC236}">
              <a16:creationId xmlns:a16="http://schemas.microsoft.com/office/drawing/2014/main" id="{00000000-0008-0000-0400-000023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引き続き類似団体平均を下回る良好な状況であることから、今後も補助金・負担金について廃止を含めた見直しを定期的に実施することにより、経常経費の削減に努める。</a:t>
          </a:r>
        </a:p>
      </xdr:txBody>
    </xdr:sp>
    <xdr:clientData/>
  </xdr:twoCellAnchor>
  <xdr:oneCellAnchor>
    <xdr:from>
      <xdr:col>62</xdr:col>
      <xdr:colOff>6350</xdr:colOff>
      <xdr:row>29</xdr:row>
      <xdr:rowOff>107950</xdr:rowOff>
    </xdr:from>
    <xdr:ext cx="298543" cy="225703"/>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9" name="テキスト ボックス 298">
          <a:extLst>
            <a:ext uri="{FF2B5EF4-FFF2-40B4-BE49-F238E27FC236}">
              <a16:creationId xmlns:a16="http://schemas.microsoft.com/office/drawing/2014/main" id="{00000000-0008-0000-0400-00002B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301" name="テキスト ボックス 300">
          <a:extLst>
            <a:ext uri="{FF2B5EF4-FFF2-40B4-BE49-F238E27FC236}">
              <a16:creationId xmlns:a16="http://schemas.microsoft.com/office/drawing/2014/main" id="{00000000-0008-0000-0400-00002D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303" name="テキスト ボックス 302">
          <a:extLst>
            <a:ext uri="{FF2B5EF4-FFF2-40B4-BE49-F238E27FC236}">
              <a16:creationId xmlns:a16="http://schemas.microsoft.com/office/drawing/2014/main" id="{00000000-0008-0000-0400-00002F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305" name="補助費等グラフ枠">
          <a:extLst>
            <a:ext uri="{FF2B5EF4-FFF2-40B4-BE49-F238E27FC236}">
              <a16:creationId xmlns:a16="http://schemas.microsoft.com/office/drawing/2014/main" id="{00000000-0008-0000-0400-000031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53848</xdr:rowOff>
    </xdr:from>
    <xdr:to>
      <xdr:col>82</xdr:col>
      <xdr:colOff>107950</xdr:colOff>
      <xdr:row>39</xdr:row>
      <xdr:rowOff>147574</xdr:rowOff>
    </xdr:to>
    <xdr:cxnSp macro="">
      <xdr:nvCxnSpPr>
        <xdr:cNvPr id="306" name="直線コネクタ 305">
          <a:extLst>
            <a:ext uri="{FF2B5EF4-FFF2-40B4-BE49-F238E27FC236}">
              <a16:creationId xmlns:a16="http://schemas.microsoft.com/office/drawing/2014/main" id="{00000000-0008-0000-0400-000032010000}"/>
            </a:ext>
          </a:extLst>
        </xdr:cNvPr>
        <xdr:cNvCxnSpPr/>
      </xdr:nvCxnSpPr>
      <xdr:spPr>
        <a:xfrm flipV="1">
          <a:off x="16510000" y="5883148"/>
          <a:ext cx="0" cy="95097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39</xdr:row>
      <xdr:rowOff>119651</xdr:rowOff>
    </xdr:from>
    <xdr:ext cx="762000" cy="259045"/>
    <xdr:sp macro="" textlink="">
      <xdr:nvSpPr>
        <xdr:cNvPr id="307" name="補助費等最小値テキスト">
          <a:extLst>
            <a:ext uri="{FF2B5EF4-FFF2-40B4-BE49-F238E27FC236}">
              <a16:creationId xmlns:a16="http://schemas.microsoft.com/office/drawing/2014/main" id="{00000000-0008-0000-0400-000033010000}"/>
            </a:ext>
          </a:extLst>
        </xdr:cNvPr>
        <xdr:cNvSpPr txBox="1"/>
      </xdr:nvSpPr>
      <xdr:spPr>
        <a:xfrm>
          <a:off x="16598900" y="6806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39</xdr:row>
      <xdr:rowOff>147574</xdr:rowOff>
    </xdr:from>
    <xdr:to>
      <xdr:col>82</xdr:col>
      <xdr:colOff>196850</xdr:colOff>
      <xdr:row>39</xdr:row>
      <xdr:rowOff>147574</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6421100" y="6834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140225</xdr:rowOff>
    </xdr:from>
    <xdr:ext cx="762000" cy="259045"/>
    <xdr:sp macro="" textlink="">
      <xdr:nvSpPr>
        <xdr:cNvPr id="309" name="補助費等最大値テキスト">
          <a:extLst>
            <a:ext uri="{FF2B5EF4-FFF2-40B4-BE49-F238E27FC236}">
              <a16:creationId xmlns:a16="http://schemas.microsoft.com/office/drawing/2014/main" id="{00000000-0008-0000-0400-000035010000}"/>
            </a:ext>
          </a:extLst>
        </xdr:cNvPr>
        <xdr:cNvSpPr txBox="1"/>
      </xdr:nvSpPr>
      <xdr:spPr>
        <a:xfrm>
          <a:off x="16598900" y="56266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53848</xdr:rowOff>
    </xdr:from>
    <xdr:to>
      <xdr:col>82</xdr:col>
      <xdr:colOff>196850</xdr:colOff>
      <xdr:row>34</xdr:row>
      <xdr:rowOff>53848</xdr:rowOff>
    </xdr:to>
    <xdr:cxnSp macro="">
      <xdr:nvCxnSpPr>
        <xdr:cNvPr id="310" name="直線コネクタ 309">
          <a:extLst>
            <a:ext uri="{FF2B5EF4-FFF2-40B4-BE49-F238E27FC236}">
              <a16:creationId xmlns:a16="http://schemas.microsoft.com/office/drawing/2014/main" id="{00000000-0008-0000-0400-000036010000}"/>
            </a:ext>
          </a:extLst>
        </xdr:cNvPr>
        <xdr:cNvCxnSpPr/>
      </xdr:nvCxnSpPr>
      <xdr:spPr>
        <a:xfrm>
          <a:off x="16421100" y="5883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35</xdr:row>
      <xdr:rowOff>28702</xdr:rowOff>
    </xdr:from>
    <xdr:to>
      <xdr:col>82</xdr:col>
      <xdr:colOff>107950</xdr:colOff>
      <xdr:row>35</xdr:row>
      <xdr:rowOff>28702</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5671800" y="602945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43705</xdr:rowOff>
    </xdr:from>
    <xdr:ext cx="762000" cy="259045"/>
    <xdr:sp macro="" textlink="">
      <xdr:nvSpPr>
        <xdr:cNvPr id="312" name="補助費等平均値テキスト">
          <a:extLst>
            <a:ext uri="{FF2B5EF4-FFF2-40B4-BE49-F238E27FC236}">
              <a16:creationId xmlns:a16="http://schemas.microsoft.com/office/drawing/2014/main" id="{00000000-0008-0000-0400-000038010000}"/>
            </a:ext>
          </a:extLst>
        </xdr:cNvPr>
        <xdr:cNvSpPr txBox="1"/>
      </xdr:nvSpPr>
      <xdr:spPr>
        <a:xfrm>
          <a:off x="16598900" y="62159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36</xdr:row>
      <xdr:rowOff>71628</xdr:rowOff>
    </xdr:from>
    <xdr:to>
      <xdr:col>82</xdr:col>
      <xdr:colOff>158750</xdr:colOff>
      <xdr:row>37</xdr:row>
      <xdr:rowOff>1778</xdr:rowOff>
    </xdr:to>
    <xdr:sp macro="" textlink="">
      <xdr:nvSpPr>
        <xdr:cNvPr id="313" name="フローチャート: 判断 312">
          <a:extLst>
            <a:ext uri="{FF2B5EF4-FFF2-40B4-BE49-F238E27FC236}">
              <a16:creationId xmlns:a16="http://schemas.microsoft.com/office/drawing/2014/main" id="{00000000-0008-0000-0400-000039010000}"/>
            </a:ext>
          </a:extLst>
        </xdr:cNvPr>
        <xdr:cNvSpPr/>
      </xdr:nvSpPr>
      <xdr:spPr>
        <a:xfrm>
          <a:off x="164592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35</xdr:row>
      <xdr:rowOff>28702</xdr:rowOff>
    </xdr:from>
    <xdr:to>
      <xdr:col>78</xdr:col>
      <xdr:colOff>69850</xdr:colOff>
      <xdr:row>35</xdr:row>
      <xdr:rowOff>37846</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4782800" y="602945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71628</xdr:rowOff>
    </xdr:from>
    <xdr:to>
      <xdr:col>78</xdr:col>
      <xdr:colOff>120650</xdr:colOff>
      <xdr:row>37</xdr:row>
      <xdr:rowOff>1778</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5621000" y="6243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36</xdr:row>
      <xdr:rowOff>158005</xdr:rowOff>
    </xdr:from>
    <xdr:ext cx="7366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5290800" y="6330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35</xdr:row>
      <xdr:rowOff>37846</xdr:rowOff>
    </xdr:from>
    <xdr:to>
      <xdr:col>73</xdr:col>
      <xdr:colOff>180975</xdr:colOff>
      <xdr:row>35</xdr:row>
      <xdr:rowOff>37846</xdr:rowOff>
    </xdr:to>
    <xdr:cxnSp macro="">
      <xdr:nvCxnSpPr>
        <xdr:cNvPr id="317" name="直線コネクタ 316">
          <a:extLst>
            <a:ext uri="{FF2B5EF4-FFF2-40B4-BE49-F238E27FC236}">
              <a16:creationId xmlns:a16="http://schemas.microsoft.com/office/drawing/2014/main" id="{00000000-0008-0000-0400-00003D010000}"/>
            </a:ext>
          </a:extLst>
        </xdr:cNvPr>
        <xdr:cNvCxnSpPr/>
      </xdr:nvCxnSpPr>
      <xdr:spPr>
        <a:xfrm>
          <a:off x="13893800" y="6038596"/>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67056</xdr:rowOff>
    </xdr:from>
    <xdr:to>
      <xdr:col>74</xdr:col>
      <xdr:colOff>31750</xdr:colOff>
      <xdr:row>36</xdr:row>
      <xdr:rowOff>168656</xdr:rowOff>
    </xdr:to>
    <xdr:sp macro="" textlink="">
      <xdr:nvSpPr>
        <xdr:cNvPr id="318" name="フローチャート: 判断 317">
          <a:extLst>
            <a:ext uri="{FF2B5EF4-FFF2-40B4-BE49-F238E27FC236}">
              <a16:creationId xmlns:a16="http://schemas.microsoft.com/office/drawing/2014/main" id="{00000000-0008-0000-0400-00003E010000}"/>
            </a:ext>
          </a:extLst>
        </xdr:cNvPr>
        <xdr:cNvSpPr/>
      </xdr:nvSpPr>
      <xdr:spPr>
        <a:xfrm>
          <a:off x="14732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153433</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4401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35</xdr:row>
      <xdr:rowOff>37846</xdr:rowOff>
    </xdr:from>
    <xdr:to>
      <xdr:col>69</xdr:col>
      <xdr:colOff>92075</xdr:colOff>
      <xdr:row>35</xdr:row>
      <xdr:rowOff>51562</xdr:rowOff>
    </xdr:to>
    <xdr:cxnSp macro="">
      <xdr:nvCxnSpPr>
        <xdr:cNvPr id="320" name="直線コネクタ 319">
          <a:extLst>
            <a:ext uri="{FF2B5EF4-FFF2-40B4-BE49-F238E27FC236}">
              <a16:creationId xmlns:a16="http://schemas.microsoft.com/office/drawing/2014/main" id="{00000000-0008-0000-0400-000040010000}"/>
            </a:ext>
          </a:extLst>
        </xdr:cNvPr>
        <xdr:cNvCxnSpPr/>
      </xdr:nvCxnSpPr>
      <xdr:spPr>
        <a:xfrm flipV="1">
          <a:off x="13004800" y="6038596"/>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57912</xdr:rowOff>
    </xdr:from>
    <xdr:to>
      <xdr:col>69</xdr:col>
      <xdr:colOff>142875</xdr:colOff>
      <xdr:row>36</xdr:row>
      <xdr:rowOff>159512</xdr:rowOff>
    </xdr:to>
    <xdr:sp macro="" textlink="">
      <xdr:nvSpPr>
        <xdr:cNvPr id="321" name="フローチャート: 判断 320">
          <a:extLst>
            <a:ext uri="{FF2B5EF4-FFF2-40B4-BE49-F238E27FC236}">
              <a16:creationId xmlns:a16="http://schemas.microsoft.com/office/drawing/2014/main" id="{00000000-0008-0000-0400-000041010000}"/>
            </a:ext>
          </a:extLst>
        </xdr:cNvPr>
        <xdr:cNvSpPr/>
      </xdr:nvSpPr>
      <xdr:spPr>
        <a:xfrm>
          <a:off x="13843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144289</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5128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108204</xdr:rowOff>
    </xdr:from>
    <xdr:to>
      <xdr:col>65</xdr:col>
      <xdr:colOff>53975</xdr:colOff>
      <xdr:row>37</xdr:row>
      <xdr:rowOff>38354</xdr:rowOff>
    </xdr:to>
    <xdr:sp macro="" textlink="">
      <xdr:nvSpPr>
        <xdr:cNvPr id="323" name="フローチャート: 判断 322">
          <a:extLst>
            <a:ext uri="{FF2B5EF4-FFF2-40B4-BE49-F238E27FC236}">
              <a16:creationId xmlns:a16="http://schemas.microsoft.com/office/drawing/2014/main" id="{00000000-0008-0000-0400-000043010000}"/>
            </a:ext>
          </a:extLst>
        </xdr:cNvPr>
        <xdr:cNvSpPr/>
      </xdr:nvSpPr>
      <xdr:spPr>
        <a:xfrm>
          <a:off x="12954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23131</xdr:rowOff>
    </xdr:from>
    <xdr:ext cx="7620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26238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25" name="テキスト ボックス 324">
          <a:extLst>
            <a:ext uri="{FF2B5EF4-FFF2-40B4-BE49-F238E27FC236}">
              <a16:creationId xmlns:a16="http://schemas.microsoft.com/office/drawing/2014/main" id="{00000000-0008-0000-0400-000045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149352</xdr:rowOff>
    </xdr:from>
    <xdr:to>
      <xdr:col>82</xdr:col>
      <xdr:colOff>158750</xdr:colOff>
      <xdr:row>35</xdr:row>
      <xdr:rowOff>79502</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6459200" y="5978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33</xdr:row>
      <xdr:rowOff>165879</xdr:rowOff>
    </xdr:from>
    <xdr:ext cx="762000" cy="259045"/>
    <xdr:sp macro="" textlink="">
      <xdr:nvSpPr>
        <xdr:cNvPr id="331" name="補助費等該当値テキスト">
          <a:extLst>
            <a:ext uri="{FF2B5EF4-FFF2-40B4-BE49-F238E27FC236}">
              <a16:creationId xmlns:a16="http://schemas.microsoft.com/office/drawing/2014/main" id="{00000000-0008-0000-0400-00004B010000}"/>
            </a:ext>
          </a:extLst>
        </xdr:cNvPr>
        <xdr:cNvSpPr txBox="1"/>
      </xdr:nvSpPr>
      <xdr:spPr>
        <a:xfrm>
          <a:off x="16598900" y="5823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149352</xdr:rowOff>
    </xdr:from>
    <xdr:to>
      <xdr:col>78</xdr:col>
      <xdr:colOff>120650</xdr:colOff>
      <xdr:row>35</xdr:row>
      <xdr:rowOff>79502</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5621000" y="5978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89679</xdr:rowOff>
    </xdr:from>
    <xdr:ext cx="7366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5290800" y="57475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158496</xdr:rowOff>
    </xdr:from>
    <xdr:to>
      <xdr:col>74</xdr:col>
      <xdr:colOff>31750</xdr:colOff>
      <xdr:row>35</xdr:row>
      <xdr:rowOff>88646</xdr:rowOff>
    </xdr:to>
    <xdr:sp macro="" textlink="">
      <xdr:nvSpPr>
        <xdr:cNvPr id="334" name="楕円 333">
          <a:extLst>
            <a:ext uri="{FF2B5EF4-FFF2-40B4-BE49-F238E27FC236}">
              <a16:creationId xmlns:a16="http://schemas.microsoft.com/office/drawing/2014/main" id="{00000000-0008-0000-0400-00004E010000}"/>
            </a:ext>
          </a:extLst>
        </xdr:cNvPr>
        <xdr:cNvSpPr/>
      </xdr:nvSpPr>
      <xdr:spPr>
        <a:xfrm>
          <a:off x="14732000" y="5987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98823</xdr:rowOff>
    </xdr:from>
    <xdr:ext cx="762000" cy="259045"/>
    <xdr:sp macro="" textlink="">
      <xdr:nvSpPr>
        <xdr:cNvPr id="335" name="テキスト ボックス 334">
          <a:extLst>
            <a:ext uri="{FF2B5EF4-FFF2-40B4-BE49-F238E27FC236}">
              <a16:creationId xmlns:a16="http://schemas.microsoft.com/office/drawing/2014/main" id="{00000000-0008-0000-0400-00004F010000}"/>
            </a:ext>
          </a:extLst>
        </xdr:cNvPr>
        <xdr:cNvSpPr txBox="1"/>
      </xdr:nvSpPr>
      <xdr:spPr>
        <a:xfrm>
          <a:off x="14401800" y="5756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158496</xdr:rowOff>
    </xdr:from>
    <xdr:to>
      <xdr:col>69</xdr:col>
      <xdr:colOff>142875</xdr:colOff>
      <xdr:row>35</xdr:row>
      <xdr:rowOff>88646</xdr:rowOff>
    </xdr:to>
    <xdr:sp macro="" textlink="">
      <xdr:nvSpPr>
        <xdr:cNvPr id="336" name="楕円 335">
          <a:extLst>
            <a:ext uri="{FF2B5EF4-FFF2-40B4-BE49-F238E27FC236}">
              <a16:creationId xmlns:a16="http://schemas.microsoft.com/office/drawing/2014/main" id="{00000000-0008-0000-0400-000050010000}"/>
            </a:ext>
          </a:extLst>
        </xdr:cNvPr>
        <xdr:cNvSpPr/>
      </xdr:nvSpPr>
      <xdr:spPr>
        <a:xfrm>
          <a:off x="13843000" y="5987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98823</xdr:rowOff>
    </xdr:from>
    <xdr:ext cx="762000" cy="259045"/>
    <xdr:sp macro="" textlink="">
      <xdr:nvSpPr>
        <xdr:cNvPr id="337" name="テキスト ボックス 336">
          <a:extLst>
            <a:ext uri="{FF2B5EF4-FFF2-40B4-BE49-F238E27FC236}">
              <a16:creationId xmlns:a16="http://schemas.microsoft.com/office/drawing/2014/main" id="{00000000-0008-0000-0400-000051010000}"/>
            </a:ext>
          </a:extLst>
        </xdr:cNvPr>
        <xdr:cNvSpPr txBox="1"/>
      </xdr:nvSpPr>
      <xdr:spPr>
        <a:xfrm>
          <a:off x="13512800" y="5756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35</xdr:row>
      <xdr:rowOff>762</xdr:rowOff>
    </xdr:from>
    <xdr:to>
      <xdr:col>65</xdr:col>
      <xdr:colOff>53975</xdr:colOff>
      <xdr:row>35</xdr:row>
      <xdr:rowOff>102362</xdr:rowOff>
    </xdr:to>
    <xdr:sp macro="" textlink="">
      <xdr:nvSpPr>
        <xdr:cNvPr id="338" name="楕円 337">
          <a:extLst>
            <a:ext uri="{FF2B5EF4-FFF2-40B4-BE49-F238E27FC236}">
              <a16:creationId xmlns:a16="http://schemas.microsoft.com/office/drawing/2014/main" id="{00000000-0008-0000-0400-000052010000}"/>
            </a:ext>
          </a:extLst>
        </xdr:cNvPr>
        <xdr:cNvSpPr/>
      </xdr:nvSpPr>
      <xdr:spPr>
        <a:xfrm>
          <a:off x="12954000" y="60015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112539</xdr:rowOff>
    </xdr:from>
    <xdr:ext cx="762000" cy="259045"/>
    <xdr:sp macro="" textlink="">
      <xdr:nvSpPr>
        <xdr:cNvPr id="339" name="テキスト ボックス 338">
          <a:extLst>
            <a:ext uri="{FF2B5EF4-FFF2-40B4-BE49-F238E27FC236}">
              <a16:creationId xmlns:a16="http://schemas.microsoft.com/office/drawing/2014/main" id="{00000000-0008-0000-0400-000053010000}"/>
            </a:ext>
          </a:extLst>
        </xdr:cNvPr>
        <xdr:cNvSpPr txBox="1"/>
      </xdr:nvSpPr>
      <xdr:spPr>
        <a:xfrm>
          <a:off x="12623800" y="57703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44" name="正方形/長方形 343">
          <a:extLst>
            <a:ext uri="{FF2B5EF4-FFF2-40B4-BE49-F238E27FC236}">
              <a16:creationId xmlns:a16="http://schemas.microsoft.com/office/drawing/2014/main" id="{00000000-0008-0000-0400-000058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45" name="正方形/長方形 344">
          <a:extLst>
            <a:ext uri="{FF2B5EF4-FFF2-40B4-BE49-F238E27FC236}">
              <a16:creationId xmlns:a16="http://schemas.microsoft.com/office/drawing/2014/main" id="{00000000-0008-0000-0400-000059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6" name="正方形/長方形 345">
          <a:extLst>
            <a:ext uri="{FF2B5EF4-FFF2-40B4-BE49-F238E27FC236}">
              <a16:creationId xmlns:a16="http://schemas.microsoft.com/office/drawing/2014/main" id="{00000000-0008-0000-0400-00005A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7" name="正方形/長方形 346">
          <a:extLst>
            <a:ext uri="{FF2B5EF4-FFF2-40B4-BE49-F238E27FC236}">
              <a16:creationId xmlns:a16="http://schemas.microsoft.com/office/drawing/2014/main" id="{00000000-0008-0000-0400-00005B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8" name="正方形/長方形 347">
          <a:extLst>
            <a:ext uri="{FF2B5EF4-FFF2-40B4-BE49-F238E27FC236}">
              <a16:creationId xmlns:a16="http://schemas.microsoft.com/office/drawing/2014/main" id="{00000000-0008-0000-0400-00005C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9" name="正方形/長方形 348">
          <a:extLst>
            <a:ext uri="{FF2B5EF4-FFF2-40B4-BE49-F238E27FC236}">
              <a16:creationId xmlns:a16="http://schemas.microsoft.com/office/drawing/2014/main" id="{00000000-0008-0000-0400-00005D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公債費の比率については、前年度と同水準で、引き続き類似団体平均を下回っているが、庁舎整備事業に係る起債の元金の償還開始により比率の上昇が見込まれる。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事業実施の適正化等により、公債費の抑制に努める。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123825</xdr:colOff>
      <xdr:row>69</xdr:row>
      <xdr:rowOff>107950</xdr:rowOff>
    </xdr:from>
    <xdr:ext cx="298543" cy="225703"/>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63" name="テキスト ボックス 362">
          <a:extLst>
            <a:ext uri="{FF2B5EF4-FFF2-40B4-BE49-F238E27FC236}">
              <a16:creationId xmlns:a16="http://schemas.microsoft.com/office/drawing/2014/main" id="{00000000-0008-0000-0400-00006B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4" name="直線コネクタ 363">
          <a:extLst>
            <a:ext uri="{FF2B5EF4-FFF2-40B4-BE49-F238E27FC236}">
              <a16:creationId xmlns:a16="http://schemas.microsoft.com/office/drawing/2014/main" id="{00000000-0008-0000-0400-00006C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5" name="テキスト ボックス 364">
          <a:extLst>
            <a:ext uri="{FF2B5EF4-FFF2-40B4-BE49-F238E27FC236}">
              <a16:creationId xmlns:a16="http://schemas.microsoft.com/office/drawing/2014/main" id="{00000000-0008-0000-0400-00006D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6" name="公債費グラフ枠">
          <a:extLst>
            <a:ext uri="{FF2B5EF4-FFF2-40B4-BE49-F238E27FC236}">
              <a16:creationId xmlns:a16="http://schemas.microsoft.com/office/drawing/2014/main" id="{00000000-0008-0000-0400-00006E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127000</xdr:rowOff>
    </xdr:from>
    <xdr:to>
      <xdr:col>24</xdr:col>
      <xdr:colOff>25400</xdr:colOff>
      <xdr:row>80</xdr:row>
      <xdr:rowOff>104139</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flipV="1">
          <a:off x="4826000" y="12471400"/>
          <a:ext cx="0" cy="13487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76216</xdr:rowOff>
    </xdr:from>
    <xdr:ext cx="762000" cy="259045"/>
    <xdr:sp macro="" textlink="">
      <xdr:nvSpPr>
        <xdr:cNvPr id="368" name="公債費最小値テキスト">
          <a:extLst>
            <a:ext uri="{FF2B5EF4-FFF2-40B4-BE49-F238E27FC236}">
              <a16:creationId xmlns:a16="http://schemas.microsoft.com/office/drawing/2014/main" id="{00000000-0008-0000-0400-000070010000}"/>
            </a:ext>
          </a:extLst>
        </xdr:cNvPr>
        <xdr:cNvSpPr txBox="1"/>
      </xdr:nvSpPr>
      <xdr:spPr>
        <a:xfrm>
          <a:off x="4914900" y="13792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104139</xdr:rowOff>
    </xdr:from>
    <xdr:to>
      <xdr:col>24</xdr:col>
      <xdr:colOff>114300</xdr:colOff>
      <xdr:row>80</xdr:row>
      <xdr:rowOff>104139</xdr:rowOff>
    </xdr:to>
    <xdr:cxnSp macro="">
      <xdr:nvCxnSpPr>
        <xdr:cNvPr id="369" name="直線コネクタ 368">
          <a:extLst>
            <a:ext uri="{FF2B5EF4-FFF2-40B4-BE49-F238E27FC236}">
              <a16:creationId xmlns:a16="http://schemas.microsoft.com/office/drawing/2014/main" id="{00000000-0008-0000-0400-000071010000}"/>
            </a:ext>
          </a:extLst>
        </xdr:cNvPr>
        <xdr:cNvCxnSpPr/>
      </xdr:nvCxnSpPr>
      <xdr:spPr>
        <a:xfrm>
          <a:off x="4737100" y="138201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41927</xdr:rowOff>
    </xdr:from>
    <xdr:ext cx="762000" cy="259045"/>
    <xdr:sp macro="" textlink="">
      <xdr:nvSpPr>
        <xdr:cNvPr id="370" name="公債費最大値テキスト">
          <a:extLst>
            <a:ext uri="{FF2B5EF4-FFF2-40B4-BE49-F238E27FC236}">
              <a16:creationId xmlns:a16="http://schemas.microsoft.com/office/drawing/2014/main" id="{00000000-0008-0000-0400-000072010000}"/>
            </a:ext>
          </a:extLst>
        </xdr:cNvPr>
        <xdr:cNvSpPr txBox="1"/>
      </xdr:nvSpPr>
      <xdr:spPr>
        <a:xfrm>
          <a:off x="4914900" y="12214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127000</xdr:rowOff>
    </xdr:from>
    <xdr:to>
      <xdr:col>24</xdr:col>
      <xdr:colOff>114300</xdr:colOff>
      <xdr:row>72</xdr:row>
      <xdr:rowOff>127000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4737100" y="12471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31750</xdr:rowOff>
    </xdr:from>
    <xdr:to>
      <xdr:col>24</xdr:col>
      <xdr:colOff>25400</xdr:colOff>
      <xdr:row>75</xdr:row>
      <xdr:rowOff>39370</xdr:rowOff>
    </xdr:to>
    <xdr:cxnSp macro="">
      <xdr:nvCxnSpPr>
        <xdr:cNvPr id="372" name="直線コネクタ 371">
          <a:extLst>
            <a:ext uri="{FF2B5EF4-FFF2-40B4-BE49-F238E27FC236}">
              <a16:creationId xmlns:a16="http://schemas.microsoft.com/office/drawing/2014/main" id="{00000000-0008-0000-0400-000074010000}"/>
            </a:ext>
          </a:extLst>
        </xdr:cNvPr>
        <xdr:cNvCxnSpPr/>
      </xdr:nvCxnSpPr>
      <xdr:spPr>
        <a:xfrm flipV="1">
          <a:off x="3987800" y="12890500"/>
          <a:ext cx="8382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25416</xdr:rowOff>
    </xdr:from>
    <xdr:ext cx="762000" cy="259045"/>
    <xdr:sp macro="" textlink="">
      <xdr:nvSpPr>
        <xdr:cNvPr id="373" name="公債費平均値テキスト">
          <a:extLst>
            <a:ext uri="{FF2B5EF4-FFF2-40B4-BE49-F238E27FC236}">
              <a16:creationId xmlns:a16="http://schemas.microsoft.com/office/drawing/2014/main" id="{00000000-0008-0000-0400-000075010000}"/>
            </a:ext>
          </a:extLst>
        </xdr:cNvPr>
        <xdr:cNvSpPr txBox="1"/>
      </xdr:nvSpPr>
      <xdr:spPr>
        <a:xfrm>
          <a:off x="4914900" y="130556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53339</xdr:rowOff>
    </xdr:from>
    <xdr:to>
      <xdr:col>24</xdr:col>
      <xdr:colOff>76200</xdr:colOff>
      <xdr:row>76</xdr:row>
      <xdr:rowOff>154939</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4775200" y="13083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1270</xdr:rowOff>
    </xdr:from>
    <xdr:to>
      <xdr:col>19</xdr:col>
      <xdr:colOff>187325</xdr:colOff>
      <xdr:row>75</xdr:row>
      <xdr:rowOff>39370</xdr:rowOff>
    </xdr:to>
    <xdr:cxnSp macro="">
      <xdr:nvCxnSpPr>
        <xdr:cNvPr id="375" name="直線コネクタ 374">
          <a:extLst>
            <a:ext uri="{FF2B5EF4-FFF2-40B4-BE49-F238E27FC236}">
              <a16:creationId xmlns:a16="http://schemas.microsoft.com/office/drawing/2014/main" id="{00000000-0008-0000-0400-000077010000}"/>
            </a:ext>
          </a:extLst>
        </xdr:cNvPr>
        <xdr:cNvCxnSpPr/>
      </xdr:nvCxnSpPr>
      <xdr:spPr>
        <a:xfrm>
          <a:off x="3098800" y="128600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114300</xdr:rowOff>
    </xdr:from>
    <xdr:to>
      <xdr:col>20</xdr:col>
      <xdr:colOff>38100</xdr:colOff>
      <xdr:row>77</xdr:row>
      <xdr:rowOff>44450</xdr:rowOff>
    </xdr:to>
    <xdr:sp macro="" textlink="">
      <xdr:nvSpPr>
        <xdr:cNvPr id="376" name="フローチャート: 判断 375">
          <a:extLst>
            <a:ext uri="{FF2B5EF4-FFF2-40B4-BE49-F238E27FC236}">
              <a16:creationId xmlns:a16="http://schemas.microsoft.com/office/drawing/2014/main" id="{00000000-0008-0000-0400-000078010000}"/>
            </a:ext>
          </a:extLst>
        </xdr:cNvPr>
        <xdr:cNvSpPr/>
      </xdr:nvSpPr>
      <xdr:spPr>
        <a:xfrm>
          <a:off x="3937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29227</xdr:rowOff>
    </xdr:from>
    <xdr:ext cx="7366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606800" y="13230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74</xdr:row>
      <xdr:rowOff>134620</xdr:rowOff>
    </xdr:from>
    <xdr:to>
      <xdr:col>15</xdr:col>
      <xdr:colOff>98425</xdr:colOff>
      <xdr:row>75</xdr:row>
      <xdr:rowOff>1270</xdr:rowOff>
    </xdr:to>
    <xdr:cxnSp macro="">
      <xdr:nvCxnSpPr>
        <xdr:cNvPr id="378" name="直線コネクタ 377">
          <a:extLst>
            <a:ext uri="{FF2B5EF4-FFF2-40B4-BE49-F238E27FC236}">
              <a16:creationId xmlns:a16="http://schemas.microsoft.com/office/drawing/2014/main" id="{00000000-0008-0000-0400-00007A010000}"/>
            </a:ext>
          </a:extLst>
        </xdr:cNvPr>
        <xdr:cNvCxnSpPr/>
      </xdr:nvCxnSpPr>
      <xdr:spPr>
        <a:xfrm>
          <a:off x="2209800" y="12821920"/>
          <a:ext cx="8890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137161</xdr:rowOff>
    </xdr:from>
    <xdr:to>
      <xdr:col>15</xdr:col>
      <xdr:colOff>149225</xdr:colOff>
      <xdr:row>77</xdr:row>
      <xdr:rowOff>67311</xdr:rowOff>
    </xdr:to>
    <xdr:sp macro="" textlink="">
      <xdr:nvSpPr>
        <xdr:cNvPr id="379" name="フローチャート: 判断 378">
          <a:extLst>
            <a:ext uri="{FF2B5EF4-FFF2-40B4-BE49-F238E27FC236}">
              <a16:creationId xmlns:a16="http://schemas.microsoft.com/office/drawing/2014/main" id="{00000000-0008-0000-0400-00007B010000}"/>
            </a:ext>
          </a:extLst>
        </xdr:cNvPr>
        <xdr:cNvSpPr/>
      </xdr:nvSpPr>
      <xdr:spPr>
        <a:xfrm>
          <a:off x="3048000" y="13167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52088</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2717800" y="13253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74</xdr:row>
      <xdr:rowOff>81280</xdr:rowOff>
    </xdr:from>
    <xdr:to>
      <xdr:col>11</xdr:col>
      <xdr:colOff>9525</xdr:colOff>
      <xdr:row>74</xdr:row>
      <xdr:rowOff>134620</xdr:rowOff>
    </xdr:to>
    <xdr:cxnSp macro="">
      <xdr:nvCxnSpPr>
        <xdr:cNvPr id="381" name="直線コネクタ 380">
          <a:extLst>
            <a:ext uri="{FF2B5EF4-FFF2-40B4-BE49-F238E27FC236}">
              <a16:creationId xmlns:a16="http://schemas.microsoft.com/office/drawing/2014/main" id="{00000000-0008-0000-0400-00007D010000}"/>
            </a:ext>
          </a:extLst>
        </xdr:cNvPr>
        <xdr:cNvCxnSpPr/>
      </xdr:nvCxnSpPr>
      <xdr:spPr>
        <a:xfrm>
          <a:off x="1320800" y="127685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106680</xdr:rowOff>
    </xdr:from>
    <xdr:to>
      <xdr:col>11</xdr:col>
      <xdr:colOff>60325</xdr:colOff>
      <xdr:row>77</xdr:row>
      <xdr:rowOff>36830</xdr:rowOff>
    </xdr:to>
    <xdr:sp macro="" textlink="">
      <xdr:nvSpPr>
        <xdr:cNvPr id="382" name="フローチャート: 判断 381">
          <a:extLst>
            <a:ext uri="{FF2B5EF4-FFF2-40B4-BE49-F238E27FC236}">
              <a16:creationId xmlns:a16="http://schemas.microsoft.com/office/drawing/2014/main" id="{00000000-0008-0000-0400-00007E010000}"/>
            </a:ext>
          </a:extLst>
        </xdr:cNvPr>
        <xdr:cNvSpPr/>
      </xdr:nvSpPr>
      <xdr:spPr>
        <a:xfrm>
          <a:off x="2159000" y="131368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77</xdr:row>
      <xdr:rowOff>21607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1828800" y="13223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49530</xdr:rowOff>
    </xdr:from>
    <xdr:to>
      <xdr:col>6</xdr:col>
      <xdr:colOff>171450</xdr:colOff>
      <xdr:row>77</xdr:row>
      <xdr:rowOff>151130</xdr:rowOff>
    </xdr:to>
    <xdr:sp macro="" textlink="">
      <xdr:nvSpPr>
        <xdr:cNvPr id="384" name="フローチャート: 判断 383">
          <a:extLst>
            <a:ext uri="{FF2B5EF4-FFF2-40B4-BE49-F238E27FC236}">
              <a16:creationId xmlns:a16="http://schemas.microsoft.com/office/drawing/2014/main" id="{00000000-0008-0000-0400-000080010000}"/>
            </a:ext>
          </a:extLst>
        </xdr:cNvPr>
        <xdr:cNvSpPr/>
      </xdr:nvSpPr>
      <xdr:spPr>
        <a:xfrm>
          <a:off x="1270000" y="132511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135907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939800" y="13337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7" name="テキスト ボックス 386">
          <a:extLst>
            <a:ext uri="{FF2B5EF4-FFF2-40B4-BE49-F238E27FC236}">
              <a16:creationId xmlns:a16="http://schemas.microsoft.com/office/drawing/2014/main" id="{00000000-0008-0000-0400-000083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9" name="テキスト ボックス 388">
          <a:extLst>
            <a:ext uri="{FF2B5EF4-FFF2-40B4-BE49-F238E27FC236}">
              <a16:creationId xmlns:a16="http://schemas.microsoft.com/office/drawing/2014/main" id="{00000000-0008-0000-0400-000085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152400</xdr:rowOff>
    </xdr:from>
    <xdr:to>
      <xdr:col>24</xdr:col>
      <xdr:colOff>76200</xdr:colOff>
      <xdr:row>75</xdr:row>
      <xdr:rowOff>82550</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47752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168927</xdr:rowOff>
    </xdr:from>
    <xdr:ext cx="762000" cy="259045"/>
    <xdr:sp macro="" textlink="">
      <xdr:nvSpPr>
        <xdr:cNvPr id="392" name="公債費該当値テキスト">
          <a:extLst>
            <a:ext uri="{FF2B5EF4-FFF2-40B4-BE49-F238E27FC236}">
              <a16:creationId xmlns:a16="http://schemas.microsoft.com/office/drawing/2014/main" id="{00000000-0008-0000-0400-000088010000}"/>
            </a:ext>
          </a:extLst>
        </xdr:cNvPr>
        <xdr:cNvSpPr txBox="1"/>
      </xdr:nvSpPr>
      <xdr:spPr>
        <a:xfrm>
          <a:off x="49149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74</xdr:row>
      <xdr:rowOff>160020</xdr:rowOff>
    </xdr:from>
    <xdr:to>
      <xdr:col>20</xdr:col>
      <xdr:colOff>38100</xdr:colOff>
      <xdr:row>75</xdr:row>
      <xdr:rowOff>90170</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39370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100347</xdr:rowOff>
    </xdr:from>
    <xdr:ext cx="7366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3606800" y="126161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121920</xdr:rowOff>
    </xdr:from>
    <xdr:to>
      <xdr:col>15</xdr:col>
      <xdr:colOff>149225</xdr:colOff>
      <xdr:row>75</xdr:row>
      <xdr:rowOff>52070</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3048000" y="12809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62247</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2717800" y="1257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74</xdr:row>
      <xdr:rowOff>83820</xdr:rowOff>
    </xdr:from>
    <xdr:to>
      <xdr:col>11</xdr:col>
      <xdr:colOff>60325</xdr:colOff>
      <xdr:row>75</xdr:row>
      <xdr:rowOff>13970</xdr:rowOff>
    </xdr:to>
    <xdr:sp macro="" textlink="">
      <xdr:nvSpPr>
        <xdr:cNvPr id="397" name="楕円 396">
          <a:extLst>
            <a:ext uri="{FF2B5EF4-FFF2-40B4-BE49-F238E27FC236}">
              <a16:creationId xmlns:a16="http://schemas.microsoft.com/office/drawing/2014/main" id="{00000000-0008-0000-0400-00008D010000}"/>
            </a:ext>
          </a:extLst>
        </xdr:cNvPr>
        <xdr:cNvSpPr/>
      </xdr:nvSpPr>
      <xdr:spPr>
        <a:xfrm>
          <a:off x="2159000" y="12771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24147</xdr:rowOff>
    </xdr:from>
    <xdr:ext cx="762000" cy="259045"/>
    <xdr:sp macro="" textlink="">
      <xdr:nvSpPr>
        <xdr:cNvPr id="398" name="テキスト ボックス 397">
          <a:extLst>
            <a:ext uri="{FF2B5EF4-FFF2-40B4-BE49-F238E27FC236}">
              <a16:creationId xmlns:a16="http://schemas.microsoft.com/office/drawing/2014/main" id="{00000000-0008-0000-0400-00008E010000}"/>
            </a:ext>
          </a:extLst>
        </xdr:cNvPr>
        <xdr:cNvSpPr txBox="1"/>
      </xdr:nvSpPr>
      <xdr:spPr>
        <a:xfrm>
          <a:off x="1828800" y="1253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74</xdr:row>
      <xdr:rowOff>30480</xdr:rowOff>
    </xdr:from>
    <xdr:to>
      <xdr:col>6</xdr:col>
      <xdr:colOff>171450</xdr:colOff>
      <xdr:row>74</xdr:row>
      <xdr:rowOff>132080</xdr:rowOff>
    </xdr:to>
    <xdr:sp macro="" textlink="">
      <xdr:nvSpPr>
        <xdr:cNvPr id="399" name="楕円 398">
          <a:extLst>
            <a:ext uri="{FF2B5EF4-FFF2-40B4-BE49-F238E27FC236}">
              <a16:creationId xmlns:a16="http://schemas.microsoft.com/office/drawing/2014/main" id="{00000000-0008-0000-0400-00008F010000}"/>
            </a:ext>
          </a:extLst>
        </xdr:cNvPr>
        <xdr:cNvSpPr/>
      </xdr:nvSpPr>
      <xdr:spPr>
        <a:xfrm>
          <a:off x="1270000" y="12717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72</xdr:row>
      <xdr:rowOff>142257</xdr:rowOff>
    </xdr:from>
    <xdr:ext cx="762000" cy="259045"/>
    <xdr:sp macro="" textlink="">
      <xdr:nvSpPr>
        <xdr:cNvPr id="400" name="テキスト ボックス 399">
          <a:extLst>
            <a:ext uri="{FF2B5EF4-FFF2-40B4-BE49-F238E27FC236}">
              <a16:creationId xmlns:a16="http://schemas.microsoft.com/office/drawing/2014/main" id="{00000000-0008-0000-0400-000090010000}"/>
            </a:ext>
          </a:extLst>
        </xdr:cNvPr>
        <xdr:cNvSpPr txBox="1"/>
      </xdr:nvSpPr>
      <xdr:spPr>
        <a:xfrm>
          <a:off x="939800" y="1248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7" name="正方形/長方形 406">
          <a:extLst>
            <a:ext uri="{FF2B5EF4-FFF2-40B4-BE49-F238E27FC236}">
              <a16:creationId xmlns:a16="http://schemas.microsoft.com/office/drawing/2014/main" id="{00000000-0008-0000-0400-000097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8" name="正方形/長方形 407">
          <a:extLst>
            <a:ext uri="{FF2B5EF4-FFF2-40B4-BE49-F238E27FC236}">
              <a16:creationId xmlns:a16="http://schemas.microsoft.com/office/drawing/2014/main" id="{00000000-0008-0000-0400-000098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9" name="正方形/長方形 408">
          <a:extLst>
            <a:ext uri="{FF2B5EF4-FFF2-40B4-BE49-F238E27FC236}">
              <a16:creationId xmlns:a16="http://schemas.microsoft.com/office/drawing/2014/main" id="{00000000-0008-0000-0400-000099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10" name="正方形/長方形 409">
          <a:extLst>
            <a:ext uri="{FF2B5EF4-FFF2-40B4-BE49-F238E27FC236}">
              <a16:creationId xmlns:a16="http://schemas.microsoft.com/office/drawing/2014/main" id="{00000000-0008-0000-0400-00009A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11" name="テキスト ボックス 410">
          <a:extLst>
            <a:ext uri="{FF2B5EF4-FFF2-40B4-BE49-F238E27FC236}">
              <a16:creationId xmlns:a16="http://schemas.microsoft.com/office/drawing/2014/main" id="{00000000-0008-0000-0400-00009B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　公債費以外の比率については、前年度から上昇し、依然として類似団体平均より高い状況が続いている。</a:t>
          </a:r>
        </a:p>
        <a:p>
          <a:r>
            <a:rPr kumimoji="1" lang="ja-JP" altLang="en-US" sz="1300">
              <a:latin typeface="ＭＳ Ｐゴシック" panose="020B0600070205080204" pitchFamily="50" charset="-128"/>
              <a:ea typeface="ＭＳ Ｐゴシック" panose="020B0600070205080204" pitchFamily="50" charset="-128"/>
            </a:rPr>
            <a:t>　これは人件費及び物件費の比率が類似団体に比較し高いことに加え、扶助費の比率が上昇していることが要因と考えられる。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　職員数や職員給与の抑制による人件費の抑制、施設の統廃合等による物件費の抑制を一体的に取り組んでいく。</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oneCellAnchor>
    <xdr:from>
      <xdr:col>62</xdr:col>
      <xdr:colOff>6350</xdr:colOff>
      <xdr:row>69</xdr:row>
      <xdr:rowOff>107950</xdr:rowOff>
    </xdr:from>
    <xdr:ext cx="298543" cy="225703"/>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21" name="直線コネクタ 420">
          <a:extLst>
            <a:ext uri="{FF2B5EF4-FFF2-40B4-BE49-F238E27FC236}">
              <a16:creationId xmlns:a16="http://schemas.microsoft.com/office/drawing/2014/main" id="{00000000-0008-0000-0400-0000A5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22" name="テキスト ボックス 421">
          <a:extLst>
            <a:ext uri="{FF2B5EF4-FFF2-40B4-BE49-F238E27FC236}">
              <a16:creationId xmlns:a16="http://schemas.microsoft.com/office/drawing/2014/main" id="{00000000-0008-0000-0400-0000A6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4" name="テキスト ボックス 423">
          <a:extLst>
            <a:ext uri="{FF2B5EF4-FFF2-40B4-BE49-F238E27FC236}">
              <a16:creationId xmlns:a16="http://schemas.microsoft.com/office/drawing/2014/main" id="{00000000-0008-0000-0400-0000A8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5" name="公債費以外グラフ枠">
          <a:extLst>
            <a:ext uri="{FF2B5EF4-FFF2-40B4-BE49-F238E27FC236}">
              <a16:creationId xmlns:a16="http://schemas.microsoft.com/office/drawing/2014/main" id="{00000000-0008-0000-0400-0000A9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73</xdr:row>
      <xdr:rowOff>83566</xdr:rowOff>
    </xdr:from>
    <xdr:to>
      <xdr:col>82</xdr:col>
      <xdr:colOff>107950</xdr:colOff>
      <xdr:row>79</xdr:row>
      <xdr:rowOff>97282</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flipV="1">
          <a:off x="16510000" y="12599416"/>
          <a:ext cx="0" cy="10424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79</xdr:row>
      <xdr:rowOff>69359</xdr:rowOff>
    </xdr:from>
    <xdr:ext cx="762000" cy="259045"/>
    <xdr:sp macro="" textlink="">
      <xdr:nvSpPr>
        <xdr:cNvPr id="427" name="公債費以外最小値テキスト">
          <a:extLst>
            <a:ext uri="{FF2B5EF4-FFF2-40B4-BE49-F238E27FC236}">
              <a16:creationId xmlns:a16="http://schemas.microsoft.com/office/drawing/2014/main" id="{00000000-0008-0000-0400-0000AB010000}"/>
            </a:ext>
          </a:extLst>
        </xdr:cNvPr>
        <xdr:cNvSpPr txBox="1"/>
      </xdr:nvSpPr>
      <xdr:spPr>
        <a:xfrm>
          <a:off x="16598900" y="13613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79</xdr:row>
      <xdr:rowOff>97282</xdr:rowOff>
    </xdr:from>
    <xdr:to>
      <xdr:col>82</xdr:col>
      <xdr:colOff>196850</xdr:colOff>
      <xdr:row>79</xdr:row>
      <xdr:rowOff>97282</xdr:rowOff>
    </xdr:to>
    <xdr:cxnSp macro="">
      <xdr:nvCxnSpPr>
        <xdr:cNvPr id="428" name="直線コネクタ 427">
          <a:extLst>
            <a:ext uri="{FF2B5EF4-FFF2-40B4-BE49-F238E27FC236}">
              <a16:creationId xmlns:a16="http://schemas.microsoft.com/office/drawing/2014/main" id="{00000000-0008-0000-0400-0000AC010000}"/>
            </a:ext>
          </a:extLst>
        </xdr:cNvPr>
        <xdr:cNvCxnSpPr/>
      </xdr:nvCxnSpPr>
      <xdr:spPr>
        <a:xfrm>
          <a:off x="16421100" y="136418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71</xdr:row>
      <xdr:rowOff>169943</xdr:rowOff>
    </xdr:from>
    <xdr:ext cx="762000" cy="259045"/>
    <xdr:sp macro="" textlink="">
      <xdr:nvSpPr>
        <xdr:cNvPr id="429" name="公債費以外最大値テキスト">
          <a:extLst>
            <a:ext uri="{FF2B5EF4-FFF2-40B4-BE49-F238E27FC236}">
              <a16:creationId xmlns:a16="http://schemas.microsoft.com/office/drawing/2014/main" id="{00000000-0008-0000-0400-0000AD010000}"/>
            </a:ext>
          </a:extLst>
        </xdr:cNvPr>
        <xdr:cNvSpPr txBox="1"/>
      </xdr:nvSpPr>
      <xdr:spPr>
        <a:xfrm>
          <a:off x="16598900" y="123428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73</xdr:row>
      <xdr:rowOff>83566</xdr:rowOff>
    </xdr:from>
    <xdr:to>
      <xdr:col>82</xdr:col>
      <xdr:colOff>196850</xdr:colOff>
      <xdr:row>73</xdr:row>
      <xdr:rowOff>83566</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6421100" y="125994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12700</xdr:rowOff>
    </xdr:from>
    <xdr:to>
      <xdr:col>82</xdr:col>
      <xdr:colOff>107950</xdr:colOff>
      <xdr:row>76</xdr:row>
      <xdr:rowOff>72137</xdr:rowOff>
    </xdr:to>
    <xdr:cxnSp macro="">
      <xdr:nvCxnSpPr>
        <xdr:cNvPr id="431" name="直線コネクタ 430">
          <a:extLst>
            <a:ext uri="{FF2B5EF4-FFF2-40B4-BE49-F238E27FC236}">
              <a16:creationId xmlns:a16="http://schemas.microsoft.com/office/drawing/2014/main" id="{00000000-0008-0000-0400-0000AF010000}"/>
            </a:ext>
          </a:extLst>
        </xdr:cNvPr>
        <xdr:cNvCxnSpPr/>
      </xdr:nvCxnSpPr>
      <xdr:spPr>
        <a:xfrm>
          <a:off x="15671800" y="13042900"/>
          <a:ext cx="838200" cy="594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75</xdr:row>
      <xdr:rowOff>19575</xdr:rowOff>
    </xdr:from>
    <xdr:ext cx="762000" cy="259045"/>
    <xdr:sp macro="" textlink="">
      <xdr:nvSpPr>
        <xdr:cNvPr id="432" name="公債費以外平均値テキスト">
          <a:extLst>
            <a:ext uri="{FF2B5EF4-FFF2-40B4-BE49-F238E27FC236}">
              <a16:creationId xmlns:a16="http://schemas.microsoft.com/office/drawing/2014/main" id="{00000000-0008-0000-0400-0000B0010000}"/>
            </a:ext>
          </a:extLst>
        </xdr:cNvPr>
        <xdr:cNvSpPr txBox="1"/>
      </xdr:nvSpPr>
      <xdr:spPr>
        <a:xfrm>
          <a:off x="16598900" y="128783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3048</xdr:rowOff>
    </xdr:from>
    <xdr:to>
      <xdr:col>82</xdr:col>
      <xdr:colOff>158750</xdr:colOff>
      <xdr:row>76</xdr:row>
      <xdr:rowOff>104648</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6459200" y="1303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12700</xdr:rowOff>
    </xdr:from>
    <xdr:to>
      <xdr:col>78</xdr:col>
      <xdr:colOff>69850</xdr:colOff>
      <xdr:row>76</xdr:row>
      <xdr:rowOff>12700</xdr:rowOff>
    </xdr:to>
    <xdr:cxnSp macro="">
      <xdr:nvCxnSpPr>
        <xdr:cNvPr id="434" name="直線コネクタ 433">
          <a:extLst>
            <a:ext uri="{FF2B5EF4-FFF2-40B4-BE49-F238E27FC236}">
              <a16:creationId xmlns:a16="http://schemas.microsoft.com/office/drawing/2014/main" id="{00000000-0008-0000-0400-0000B2010000}"/>
            </a:ext>
          </a:extLst>
        </xdr:cNvPr>
        <xdr:cNvCxnSpPr/>
      </xdr:nvCxnSpPr>
      <xdr:spPr>
        <a:xfrm>
          <a:off x="14782800" y="130429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75</xdr:row>
      <xdr:rowOff>115062</xdr:rowOff>
    </xdr:from>
    <xdr:to>
      <xdr:col>78</xdr:col>
      <xdr:colOff>120650</xdr:colOff>
      <xdr:row>76</xdr:row>
      <xdr:rowOff>45213</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5621000" y="1297381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55389</xdr:rowOff>
    </xdr:from>
    <xdr:ext cx="7366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5290800" y="127426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76</xdr:row>
      <xdr:rowOff>12700</xdr:rowOff>
    </xdr:from>
    <xdr:to>
      <xdr:col>73</xdr:col>
      <xdr:colOff>180975</xdr:colOff>
      <xdr:row>76</xdr:row>
      <xdr:rowOff>30987</xdr:rowOff>
    </xdr:to>
    <xdr:cxnSp macro="">
      <xdr:nvCxnSpPr>
        <xdr:cNvPr id="437" name="直線コネクタ 436">
          <a:extLst>
            <a:ext uri="{FF2B5EF4-FFF2-40B4-BE49-F238E27FC236}">
              <a16:creationId xmlns:a16="http://schemas.microsoft.com/office/drawing/2014/main" id="{00000000-0008-0000-0400-0000B5010000}"/>
            </a:ext>
          </a:extLst>
        </xdr:cNvPr>
        <xdr:cNvCxnSpPr/>
      </xdr:nvCxnSpPr>
      <xdr:spPr>
        <a:xfrm flipV="1">
          <a:off x="13893800" y="13042900"/>
          <a:ext cx="889000" cy="182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75</xdr:row>
      <xdr:rowOff>32766</xdr:rowOff>
    </xdr:from>
    <xdr:to>
      <xdr:col>74</xdr:col>
      <xdr:colOff>31750</xdr:colOff>
      <xdr:row>75</xdr:row>
      <xdr:rowOff>134366</xdr:rowOff>
    </xdr:to>
    <xdr:sp macro="" textlink="">
      <xdr:nvSpPr>
        <xdr:cNvPr id="438" name="フローチャート: 判断 437">
          <a:extLst>
            <a:ext uri="{FF2B5EF4-FFF2-40B4-BE49-F238E27FC236}">
              <a16:creationId xmlns:a16="http://schemas.microsoft.com/office/drawing/2014/main" id="{00000000-0008-0000-0400-0000B6010000}"/>
            </a:ext>
          </a:extLst>
        </xdr:cNvPr>
        <xdr:cNvSpPr/>
      </xdr:nvSpPr>
      <xdr:spPr>
        <a:xfrm>
          <a:off x="14732000" y="12891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73</xdr:row>
      <xdr:rowOff>144543</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401800" y="126603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76</xdr:row>
      <xdr:rowOff>30987</xdr:rowOff>
    </xdr:from>
    <xdr:to>
      <xdr:col>69</xdr:col>
      <xdr:colOff>92075</xdr:colOff>
      <xdr:row>76</xdr:row>
      <xdr:rowOff>81280</xdr:rowOff>
    </xdr:to>
    <xdr:cxnSp macro="">
      <xdr:nvCxnSpPr>
        <xdr:cNvPr id="440" name="直線コネクタ 439">
          <a:extLst>
            <a:ext uri="{FF2B5EF4-FFF2-40B4-BE49-F238E27FC236}">
              <a16:creationId xmlns:a16="http://schemas.microsoft.com/office/drawing/2014/main" id="{00000000-0008-0000-0400-0000B8010000}"/>
            </a:ext>
          </a:extLst>
        </xdr:cNvPr>
        <xdr:cNvCxnSpPr/>
      </xdr:nvCxnSpPr>
      <xdr:spPr>
        <a:xfrm flipV="1">
          <a:off x="13004800" y="13061187"/>
          <a:ext cx="889000" cy="50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74</xdr:row>
      <xdr:rowOff>57912</xdr:rowOff>
    </xdr:from>
    <xdr:to>
      <xdr:col>69</xdr:col>
      <xdr:colOff>142875</xdr:colOff>
      <xdr:row>74</xdr:row>
      <xdr:rowOff>159512</xdr:rowOff>
    </xdr:to>
    <xdr:sp macro="" textlink="">
      <xdr:nvSpPr>
        <xdr:cNvPr id="441" name="フローチャート: 判断 440">
          <a:extLst>
            <a:ext uri="{FF2B5EF4-FFF2-40B4-BE49-F238E27FC236}">
              <a16:creationId xmlns:a16="http://schemas.microsoft.com/office/drawing/2014/main" id="{00000000-0008-0000-0400-0000B9010000}"/>
            </a:ext>
          </a:extLst>
        </xdr:cNvPr>
        <xdr:cNvSpPr/>
      </xdr:nvSpPr>
      <xdr:spPr>
        <a:xfrm>
          <a:off x="13843000" y="12745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169689</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3512800" y="12514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74</xdr:row>
      <xdr:rowOff>140208</xdr:rowOff>
    </xdr:from>
    <xdr:to>
      <xdr:col>65</xdr:col>
      <xdr:colOff>53975</xdr:colOff>
      <xdr:row>75</xdr:row>
      <xdr:rowOff>70358</xdr:rowOff>
    </xdr:to>
    <xdr:sp macro="" textlink="">
      <xdr:nvSpPr>
        <xdr:cNvPr id="443" name="フローチャート: 判断 442">
          <a:extLst>
            <a:ext uri="{FF2B5EF4-FFF2-40B4-BE49-F238E27FC236}">
              <a16:creationId xmlns:a16="http://schemas.microsoft.com/office/drawing/2014/main" id="{00000000-0008-0000-0400-0000BB010000}"/>
            </a:ext>
          </a:extLst>
        </xdr:cNvPr>
        <xdr:cNvSpPr/>
      </xdr:nvSpPr>
      <xdr:spPr>
        <a:xfrm>
          <a:off x="12954000" y="12827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73</xdr:row>
      <xdr:rowOff>80535</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2623800" y="12596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6" name="テキスト ボックス 445">
          <a:extLst>
            <a:ext uri="{FF2B5EF4-FFF2-40B4-BE49-F238E27FC236}">
              <a16:creationId xmlns:a16="http://schemas.microsoft.com/office/drawing/2014/main" id="{00000000-0008-0000-0400-0000BE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8" name="テキスト ボックス 447">
          <a:extLst>
            <a:ext uri="{FF2B5EF4-FFF2-40B4-BE49-F238E27FC236}">
              <a16:creationId xmlns:a16="http://schemas.microsoft.com/office/drawing/2014/main" id="{00000000-0008-0000-0400-0000C0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21337</xdr:rowOff>
    </xdr:from>
    <xdr:to>
      <xdr:col>82</xdr:col>
      <xdr:colOff>158750</xdr:colOff>
      <xdr:row>76</xdr:row>
      <xdr:rowOff>122937</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6459200" y="130515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164864</xdr:rowOff>
    </xdr:from>
    <xdr:ext cx="762000" cy="259045"/>
    <xdr:sp macro="" textlink="">
      <xdr:nvSpPr>
        <xdr:cNvPr id="451" name="公債費以外該当値テキスト">
          <a:extLst>
            <a:ext uri="{FF2B5EF4-FFF2-40B4-BE49-F238E27FC236}">
              <a16:creationId xmlns:a16="http://schemas.microsoft.com/office/drawing/2014/main" id="{00000000-0008-0000-0400-0000C3010000}"/>
            </a:ext>
          </a:extLst>
        </xdr:cNvPr>
        <xdr:cNvSpPr txBox="1"/>
      </xdr:nvSpPr>
      <xdr:spPr>
        <a:xfrm>
          <a:off x="16598900" y="130236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133350</xdr:rowOff>
    </xdr:from>
    <xdr:to>
      <xdr:col>78</xdr:col>
      <xdr:colOff>120650</xdr:colOff>
      <xdr:row>76</xdr:row>
      <xdr:rowOff>63500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5621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48277</xdr:rowOff>
    </xdr:from>
    <xdr:ext cx="7366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5290800" y="130784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133350</xdr:rowOff>
    </xdr:from>
    <xdr:to>
      <xdr:col>74</xdr:col>
      <xdr:colOff>31750</xdr:colOff>
      <xdr:row>76</xdr:row>
      <xdr:rowOff>63500</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4732000" y="129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48277</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4401800" y="1307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75</xdr:row>
      <xdr:rowOff>151637</xdr:rowOff>
    </xdr:from>
    <xdr:to>
      <xdr:col>69</xdr:col>
      <xdr:colOff>142875</xdr:colOff>
      <xdr:row>76</xdr:row>
      <xdr:rowOff>81787</xdr:rowOff>
    </xdr:to>
    <xdr:sp macro="" textlink="">
      <xdr:nvSpPr>
        <xdr:cNvPr id="456" name="楕円 455">
          <a:extLst>
            <a:ext uri="{FF2B5EF4-FFF2-40B4-BE49-F238E27FC236}">
              <a16:creationId xmlns:a16="http://schemas.microsoft.com/office/drawing/2014/main" id="{00000000-0008-0000-0400-0000C8010000}"/>
            </a:ext>
          </a:extLst>
        </xdr:cNvPr>
        <xdr:cNvSpPr/>
      </xdr:nvSpPr>
      <xdr:spPr>
        <a:xfrm>
          <a:off x="13843000" y="13010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66564</xdr:rowOff>
    </xdr:from>
    <xdr:ext cx="762000" cy="259045"/>
    <xdr:sp macro="" textlink="">
      <xdr:nvSpPr>
        <xdr:cNvPr id="457" name="テキスト ボックス 456">
          <a:extLst>
            <a:ext uri="{FF2B5EF4-FFF2-40B4-BE49-F238E27FC236}">
              <a16:creationId xmlns:a16="http://schemas.microsoft.com/office/drawing/2014/main" id="{00000000-0008-0000-0400-0000C9010000}"/>
            </a:ext>
          </a:extLst>
        </xdr:cNvPr>
        <xdr:cNvSpPr txBox="1"/>
      </xdr:nvSpPr>
      <xdr:spPr>
        <a:xfrm>
          <a:off x="13512800" y="13096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30480</xdr:rowOff>
    </xdr:from>
    <xdr:to>
      <xdr:col>65</xdr:col>
      <xdr:colOff>53975</xdr:colOff>
      <xdr:row>76</xdr:row>
      <xdr:rowOff>132080</xdr:rowOff>
    </xdr:to>
    <xdr:sp macro="" textlink="">
      <xdr:nvSpPr>
        <xdr:cNvPr id="458" name="楕円 457">
          <a:extLst>
            <a:ext uri="{FF2B5EF4-FFF2-40B4-BE49-F238E27FC236}">
              <a16:creationId xmlns:a16="http://schemas.microsoft.com/office/drawing/2014/main" id="{00000000-0008-0000-0400-0000CA010000}"/>
            </a:ext>
          </a:extLst>
        </xdr:cNvPr>
        <xdr:cNvSpPr/>
      </xdr:nvSpPr>
      <xdr:spPr>
        <a:xfrm>
          <a:off x="12954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116857</xdr:rowOff>
    </xdr:from>
    <xdr:ext cx="762000" cy="259045"/>
    <xdr:sp macro="" textlink="">
      <xdr:nvSpPr>
        <xdr:cNvPr id="459" name="テキスト ボックス 458">
          <a:extLst>
            <a:ext uri="{FF2B5EF4-FFF2-40B4-BE49-F238E27FC236}">
              <a16:creationId xmlns:a16="http://schemas.microsoft.com/office/drawing/2014/main" id="{00000000-0008-0000-0400-0000CB010000}"/>
            </a:ext>
          </a:extLst>
        </xdr:cNvPr>
        <xdr:cNvSpPr txBox="1"/>
      </xdr:nvSpPr>
      <xdr:spPr>
        <a:xfrm>
          <a:off x="12623800" y="13147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千葉県袖ケ浦市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21</xdr:row>
      <xdr:rowOff>146702</xdr:rowOff>
    </xdr:from>
    <xdr:ext cx="762000" cy="259045"/>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3843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20</xdr:row>
      <xdr:rowOff>79375</xdr:rowOff>
    </xdr:from>
    <xdr:to>
      <xdr:col>33</xdr:col>
      <xdr:colOff>114300</xdr:colOff>
      <xdr:row>20</xdr:row>
      <xdr:rowOff>79375</xdr:rowOff>
    </xdr:to>
    <xdr:cxnSp macro="">
      <xdr:nvCxnSpPr>
        <xdr:cNvPr id="32" name="直線コネクタ 31">
          <a:extLst>
            <a:ext uri="{FF2B5EF4-FFF2-40B4-BE49-F238E27FC236}">
              <a16:creationId xmlns:a16="http://schemas.microsoft.com/office/drawing/2014/main" id="{00000000-0008-0000-0500-000020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4" name="直線コネクタ 33">
          <a:extLst>
            <a:ext uri="{FF2B5EF4-FFF2-40B4-BE49-F238E27FC236}">
              <a16:creationId xmlns:a16="http://schemas.microsoft.com/office/drawing/2014/main" id="{00000000-0008-0000-0500-000022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6" name="直線コネクタ 35">
          <a:extLst>
            <a:ext uri="{FF2B5EF4-FFF2-40B4-BE49-F238E27FC236}">
              <a16:creationId xmlns:a16="http://schemas.microsoft.com/office/drawing/2014/main" id="{00000000-0008-0000-0500-000024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7" name="テキスト ボックス 36">
          <a:extLst>
            <a:ext uri="{FF2B5EF4-FFF2-40B4-BE49-F238E27FC236}">
              <a16:creationId xmlns:a16="http://schemas.microsoft.com/office/drawing/2014/main" id="{00000000-0008-0000-0500-000025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8" name="直線コネクタ 37">
          <a:extLst>
            <a:ext uri="{FF2B5EF4-FFF2-40B4-BE49-F238E27FC236}">
              <a16:creationId xmlns:a16="http://schemas.microsoft.com/office/drawing/2014/main" id="{00000000-0008-0000-0500-000026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9" name="テキスト ボックス 38">
          <a:extLst>
            <a:ext uri="{FF2B5EF4-FFF2-40B4-BE49-F238E27FC236}">
              <a16:creationId xmlns:a16="http://schemas.microsoft.com/office/drawing/2014/main" id="{00000000-0008-0000-0500-000027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40" name="直線コネクタ 39">
          <a:extLst>
            <a:ext uri="{FF2B5EF4-FFF2-40B4-BE49-F238E27FC236}">
              <a16:creationId xmlns:a16="http://schemas.microsoft.com/office/drawing/2014/main" id="{00000000-0008-0000-0500-000028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2" name="直線コネクタ 41">
          <a:extLst>
            <a:ext uri="{FF2B5EF4-FFF2-40B4-BE49-F238E27FC236}">
              <a16:creationId xmlns:a16="http://schemas.microsoft.com/office/drawing/2014/main" id="{00000000-0008-0000-0500-00002A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3" name="テキスト ボックス 42">
          <a:extLst>
            <a:ext uri="{FF2B5EF4-FFF2-40B4-BE49-F238E27FC236}">
              <a16:creationId xmlns:a16="http://schemas.microsoft.com/office/drawing/2014/main" id="{00000000-0008-0000-0500-00002B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4" name="人口1人当たり決算額の推移グラフ枠130">
          <a:extLst>
            <a:ext uri="{FF2B5EF4-FFF2-40B4-BE49-F238E27FC236}">
              <a16:creationId xmlns:a16="http://schemas.microsoft.com/office/drawing/2014/main" id="{00000000-0008-0000-0500-00002C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12</xdr:row>
      <xdr:rowOff>27432</xdr:rowOff>
    </xdr:from>
    <xdr:to>
      <xdr:col>29</xdr:col>
      <xdr:colOff>127000</xdr:colOff>
      <xdr:row>20</xdr:row>
      <xdr:rowOff>109982</xdr:rowOff>
    </xdr:to>
    <xdr:cxnSp macro="">
      <xdr:nvCxnSpPr>
        <xdr:cNvPr id="45" name="直線コネクタ 44">
          <a:extLst>
            <a:ext uri="{FF2B5EF4-FFF2-40B4-BE49-F238E27FC236}">
              <a16:creationId xmlns:a16="http://schemas.microsoft.com/office/drawing/2014/main" id="{00000000-0008-0000-0500-00002D000000}"/>
            </a:ext>
          </a:extLst>
        </xdr:cNvPr>
        <xdr:cNvCxnSpPr/>
      </xdr:nvCxnSpPr>
      <xdr:spPr bwMode="auto">
        <a:xfrm flipV="1">
          <a:off x="5651500" y="2132457"/>
          <a:ext cx="0" cy="145415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20</xdr:row>
      <xdr:rowOff>82059</xdr:rowOff>
    </xdr:from>
    <xdr:ext cx="762000" cy="259045"/>
    <xdr:sp macro="" textlink="">
      <xdr:nvSpPr>
        <xdr:cNvPr id="46" name="人口1人当たり決算額の推移最小値テキスト130">
          <a:extLst>
            <a:ext uri="{FF2B5EF4-FFF2-40B4-BE49-F238E27FC236}">
              <a16:creationId xmlns:a16="http://schemas.microsoft.com/office/drawing/2014/main" id="{00000000-0008-0000-0500-00002E000000}"/>
            </a:ext>
          </a:extLst>
        </xdr:cNvPr>
        <xdr:cNvSpPr txBox="1"/>
      </xdr:nvSpPr>
      <xdr:spPr>
        <a:xfrm>
          <a:off x="5740400" y="3558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57,590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20</xdr:row>
      <xdr:rowOff>109982</xdr:rowOff>
    </xdr:from>
    <xdr:to>
      <xdr:col>30</xdr:col>
      <xdr:colOff>25400</xdr:colOff>
      <xdr:row>20</xdr:row>
      <xdr:rowOff>109982</xdr:rowOff>
    </xdr:to>
    <xdr:cxnSp macro="">
      <xdr:nvCxnSpPr>
        <xdr:cNvPr id="47" name="直線コネクタ 46">
          <a:extLst>
            <a:ext uri="{FF2B5EF4-FFF2-40B4-BE49-F238E27FC236}">
              <a16:creationId xmlns:a16="http://schemas.microsoft.com/office/drawing/2014/main" id="{00000000-0008-0000-0500-00002F000000}"/>
            </a:ext>
          </a:extLst>
        </xdr:cNvPr>
        <xdr:cNvCxnSpPr/>
      </xdr:nvCxnSpPr>
      <xdr:spPr bwMode="auto">
        <a:xfrm>
          <a:off x="5562600" y="35866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113809</xdr:rowOff>
    </xdr:from>
    <xdr:ext cx="762000" cy="259045"/>
    <xdr:sp macro="" textlink="">
      <xdr:nvSpPr>
        <xdr:cNvPr id="48" name="人口1人当たり決算額の推移最大値テキスト130">
          <a:extLst>
            <a:ext uri="{FF2B5EF4-FFF2-40B4-BE49-F238E27FC236}">
              <a16:creationId xmlns:a16="http://schemas.microsoft.com/office/drawing/2014/main" id="{00000000-0008-0000-0500-000030000000}"/>
            </a:ext>
          </a:extLst>
        </xdr:cNvPr>
        <xdr:cNvSpPr txBox="1"/>
      </xdr:nvSpPr>
      <xdr:spPr>
        <a:xfrm>
          <a:off x="5740400" y="1875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172,090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12</xdr:row>
      <xdr:rowOff>27432</xdr:rowOff>
    </xdr:from>
    <xdr:to>
      <xdr:col>30</xdr:col>
      <xdr:colOff>25400</xdr:colOff>
      <xdr:row>12</xdr:row>
      <xdr:rowOff>27432</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a:off x="5562600" y="213245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151702</xdr:rowOff>
    </xdr:from>
    <xdr:to>
      <xdr:col>29</xdr:col>
      <xdr:colOff>127000</xdr:colOff>
      <xdr:row>18</xdr:row>
      <xdr:rowOff>58077</xdr:rowOff>
    </xdr:to>
    <xdr:cxnSp macro="">
      <xdr:nvCxnSpPr>
        <xdr:cNvPr id="50" name="直線コネクタ 49">
          <a:extLst>
            <a:ext uri="{FF2B5EF4-FFF2-40B4-BE49-F238E27FC236}">
              <a16:creationId xmlns:a16="http://schemas.microsoft.com/office/drawing/2014/main" id="{00000000-0008-0000-0500-000032000000}"/>
            </a:ext>
          </a:extLst>
        </xdr:cNvPr>
        <xdr:cNvCxnSpPr/>
      </xdr:nvCxnSpPr>
      <xdr:spPr bwMode="auto">
        <a:xfrm flipV="1">
          <a:off x="5003800" y="3113977"/>
          <a:ext cx="647700" cy="778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18</xdr:row>
      <xdr:rowOff>77970</xdr:rowOff>
    </xdr:from>
    <xdr:ext cx="762000" cy="259045"/>
    <xdr:sp macro="" textlink="">
      <xdr:nvSpPr>
        <xdr:cNvPr id="51" name="人口1人当たり決算額の推移平均値テキスト130">
          <a:extLst>
            <a:ext uri="{FF2B5EF4-FFF2-40B4-BE49-F238E27FC236}">
              <a16:creationId xmlns:a16="http://schemas.microsoft.com/office/drawing/2014/main" id="{00000000-0008-0000-0500-000033000000}"/>
            </a:ext>
          </a:extLst>
        </xdr:cNvPr>
        <xdr:cNvSpPr txBox="1"/>
      </xdr:nvSpPr>
      <xdr:spPr>
        <a:xfrm>
          <a:off x="5740400" y="32116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80,912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105893</xdr:rowOff>
    </xdr:from>
    <xdr:to>
      <xdr:col>29</xdr:col>
      <xdr:colOff>177800</xdr:colOff>
      <xdr:row>19</xdr:row>
      <xdr:rowOff>36043</xdr:rowOff>
    </xdr:to>
    <xdr:sp macro="" textlink="">
      <xdr:nvSpPr>
        <xdr:cNvPr id="52" name="フローチャート: 判断 51">
          <a:extLst>
            <a:ext uri="{FF2B5EF4-FFF2-40B4-BE49-F238E27FC236}">
              <a16:creationId xmlns:a16="http://schemas.microsoft.com/office/drawing/2014/main" id="{00000000-0008-0000-0500-000034000000}"/>
            </a:ext>
          </a:extLst>
        </xdr:cNvPr>
        <xdr:cNvSpPr/>
      </xdr:nvSpPr>
      <xdr:spPr bwMode="auto">
        <a:xfrm>
          <a:off x="5600700" y="323961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58077</xdr:rowOff>
    </xdr:from>
    <xdr:to>
      <xdr:col>26</xdr:col>
      <xdr:colOff>50800</xdr:colOff>
      <xdr:row>18</xdr:row>
      <xdr:rowOff>70472</xdr:rowOff>
    </xdr:to>
    <xdr:cxnSp macro="">
      <xdr:nvCxnSpPr>
        <xdr:cNvPr id="53" name="直線コネクタ 52">
          <a:extLst>
            <a:ext uri="{FF2B5EF4-FFF2-40B4-BE49-F238E27FC236}">
              <a16:creationId xmlns:a16="http://schemas.microsoft.com/office/drawing/2014/main" id="{00000000-0008-0000-0500-000035000000}"/>
            </a:ext>
          </a:extLst>
        </xdr:cNvPr>
        <xdr:cNvCxnSpPr/>
      </xdr:nvCxnSpPr>
      <xdr:spPr bwMode="auto">
        <a:xfrm flipV="1">
          <a:off x="4305300" y="3191802"/>
          <a:ext cx="698500" cy="123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19</xdr:row>
      <xdr:rowOff>7658</xdr:rowOff>
    </xdr:from>
    <xdr:to>
      <xdr:col>26</xdr:col>
      <xdr:colOff>101600</xdr:colOff>
      <xdr:row>19</xdr:row>
      <xdr:rowOff>109258</xdr:rowOff>
    </xdr:to>
    <xdr:sp macro="" textlink="">
      <xdr:nvSpPr>
        <xdr:cNvPr id="54" name="フローチャート: 判断 53">
          <a:extLst>
            <a:ext uri="{FF2B5EF4-FFF2-40B4-BE49-F238E27FC236}">
              <a16:creationId xmlns:a16="http://schemas.microsoft.com/office/drawing/2014/main" id="{00000000-0008-0000-0500-000036000000}"/>
            </a:ext>
          </a:extLst>
        </xdr:cNvPr>
        <xdr:cNvSpPr/>
      </xdr:nvSpPr>
      <xdr:spPr bwMode="auto">
        <a:xfrm>
          <a:off x="4953000" y="331283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19</xdr:row>
      <xdr:rowOff>94035</xdr:rowOff>
    </xdr:from>
    <xdr:ext cx="736600" cy="259045"/>
    <xdr:sp macro="" textlink="">
      <xdr:nvSpPr>
        <xdr:cNvPr id="55" name="テキスト ボックス 54">
          <a:extLst>
            <a:ext uri="{FF2B5EF4-FFF2-40B4-BE49-F238E27FC236}">
              <a16:creationId xmlns:a16="http://schemas.microsoft.com/office/drawing/2014/main" id="{00000000-0008-0000-0500-000037000000}"/>
            </a:ext>
          </a:extLst>
        </xdr:cNvPr>
        <xdr:cNvSpPr txBox="1"/>
      </xdr:nvSpPr>
      <xdr:spPr>
        <a:xfrm>
          <a:off x="4622800" y="33992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70472</xdr:rowOff>
    </xdr:from>
    <xdr:to>
      <xdr:col>22</xdr:col>
      <xdr:colOff>114300</xdr:colOff>
      <xdr:row>18</xdr:row>
      <xdr:rowOff>91338</xdr:rowOff>
    </xdr:to>
    <xdr:cxnSp macro="">
      <xdr:nvCxnSpPr>
        <xdr:cNvPr id="56" name="直線コネクタ 55">
          <a:extLst>
            <a:ext uri="{FF2B5EF4-FFF2-40B4-BE49-F238E27FC236}">
              <a16:creationId xmlns:a16="http://schemas.microsoft.com/office/drawing/2014/main" id="{00000000-0008-0000-0500-000038000000}"/>
            </a:ext>
          </a:extLst>
        </xdr:cNvPr>
        <xdr:cNvCxnSpPr/>
      </xdr:nvCxnSpPr>
      <xdr:spPr bwMode="auto">
        <a:xfrm flipV="1">
          <a:off x="3606800" y="3204197"/>
          <a:ext cx="698500" cy="2086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19</xdr:row>
      <xdr:rowOff>37592</xdr:rowOff>
    </xdr:from>
    <xdr:to>
      <xdr:col>22</xdr:col>
      <xdr:colOff>165100</xdr:colOff>
      <xdr:row>19</xdr:row>
      <xdr:rowOff>139192</xdr:rowOff>
    </xdr:to>
    <xdr:sp macro="" textlink="">
      <xdr:nvSpPr>
        <xdr:cNvPr id="57" name="フローチャート: 判断 56">
          <a:extLst>
            <a:ext uri="{FF2B5EF4-FFF2-40B4-BE49-F238E27FC236}">
              <a16:creationId xmlns:a16="http://schemas.microsoft.com/office/drawing/2014/main" id="{00000000-0008-0000-0500-000039000000}"/>
            </a:ext>
          </a:extLst>
        </xdr:cNvPr>
        <xdr:cNvSpPr/>
      </xdr:nvSpPr>
      <xdr:spPr bwMode="auto">
        <a:xfrm>
          <a:off x="4254500" y="334276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19</xdr:row>
      <xdr:rowOff>123969</xdr:rowOff>
    </xdr:from>
    <xdr:ext cx="762000" cy="259045"/>
    <xdr:sp macro="" textlink="">
      <xdr:nvSpPr>
        <xdr:cNvPr id="58" name="テキスト ボックス 57">
          <a:extLst>
            <a:ext uri="{FF2B5EF4-FFF2-40B4-BE49-F238E27FC236}">
              <a16:creationId xmlns:a16="http://schemas.microsoft.com/office/drawing/2014/main" id="{00000000-0008-0000-0500-00003A000000}"/>
            </a:ext>
          </a:extLst>
        </xdr:cNvPr>
        <xdr:cNvSpPr txBox="1"/>
      </xdr:nvSpPr>
      <xdr:spPr>
        <a:xfrm>
          <a:off x="3924300" y="3429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72,790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91338</xdr:rowOff>
    </xdr:from>
    <xdr:to>
      <xdr:col>18</xdr:col>
      <xdr:colOff>177800</xdr:colOff>
      <xdr:row>18</xdr:row>
      <xdr:rowOff>109601</xdr:rowOff>
    </xdr:to>
    <xdr:cxnSp macro="">
      <xdr:nvCxnSpPr>
        <xdr:cNvPr id="59" name="直線コネクタ 58">
          <a:extLst>
            <a:ext uri="{FF2B5EF4-FFF2-40B4-BE49-F238E27FC236}">
              <a16:creationId xmlns:a16="http://schemas.microsoft.com/office/drawing/2014/main" id="{00000000-0008-0000-0500-00003B000000}"/>
            </a:ext>
          </a:extLst>
        </xdr:cNvPr>
        <xdr:cNvCxnSpPr/>
      </xdr:nvCxnSpPr>
      <xdr:spPr bwMode="auto">
        <a:xfrm flipV="1">
          <a:off x="2908300" y="3225063"/>
          <a:ext cx="698500" cy="182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19</xdr:row>
      <xdr:rowOff>39815</xdr:rowOff>
    </xdr:from>
    <xdr:to>
      <xdr:col>19</xdr:col>
      <xdr:colOff>38100</xdr:colOff>
      <xdr:row>19</xdr:row>
      <xdr:rowOff>141415</xdr:rowOff>
    </xdr:to>
    <xdr:sp macro="" textlink="">
      <xdr:nvSpPr>
        <xdr:cNvPr id="60" name="フローチャート: 判断 59">
          <a:extLst>
            <a:ext uri="{FF2B5EF4-FFF2-40B4-BE49-F238E27FC236}">
              <a16:creationId xmlns:a16="http://schemas.microsoft.com/office/drawing/2014/main" id="{00000000-0008-0000-0500-00003C000000}"/>
            </a:ext>
          </a:extLst>
        </xdr:cNvPr>
        <xdr:cNvSpPr/>
      </xdr:nvSpPr>
      <xdr:spPr bwMode="auto">
        <a:xfrm>
          <a:off x="3556000" y="33449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19</xdr:row>
      <xdr:rowOff>126192</xdr:rowOff>
    </xdr:from>
    <xdr:ext cx="762000" cy="259045"/>
    <xdr:sp macro="" textlink="">
      <xdr:nvSpPr>
        <xdr:cNvPr id="61" name="テキスト ボックス 60">
          <a:extLst>
            <a:ext uri="{FF2B5EF4-FFF2-40B4-BE49-F238E27FC236}">
              <a16:creationId xmlns:a16="http://schemas.microsoft.com/office/drawing/2014/main" id="{00000000-0008-0000-0500-00003D000000}"/>
            </a:ext>
          </a:extLst>
        </xdr:cNvPr>
        <xdr:cNvSpPr txBox="1"/>
      </xdr:nvSpPr>
      <xdr:spPr>
        <a:xfrm>
          <a:off x="3225800" y="3431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72,615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148895</xdr:rowOff>
    </xdr:from>
    <xdr:to>
      <xdr:col>15</xdr:col>
      <xdr:colOff>101600</xdr:colOff>
      <xdr:row>19</xdr:row>
      <xdr:rowOff>79045</xdr:rowOff>
    </xdr:to>
    <xdr:sp macro="" textlink="">
      <xdr:nvSpPr>
        <xdr:cNvPr id="62" name="フローチャート: 判断 61">
          <a:extLst>
            <a:ext uri="{FF2B5EF4-FFF2-40B4-BE49-F238E27FC236}">
              <a16:creationId xmlns:a16="http://schemas.microsoft.com/office/drawing/2014/main" id="{00000000-0008-0000-0500-00003E000000}"/>
            </a:ext>
          </a:extLst>
        </xdr:cNvPr>
        <xdr:cNvSpPr/>
      </xdr:nvSpPr>
      <xdr:spPr bwMode="auto">
        <a:xfrm>
          <a:off x="2857500" y="32826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19</xdr:row>
      <xdr:rowOff>63822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2527300" y="3368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77,526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8" name="テキスト ボックス 67">
          <a:extLst>
            <a:ext uri="{FF2B5EF4-FFF2-40B4-BE49-F238E27FC236}">
              <a16:creationId xmlns:a16="http://schemas.microsoft.com/office/drawing/2014/main" id="{00000000-0008-0000-0500-000044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100902</xdr:rowOff>
    </xdr:from>
    <xdr:to>
      <xdr:col>29</xdr:col>
      <xdr:colOff>177800</xdr:colOff>
      <xdr:row>18</xdr:row>
      <xdr:rowOff>31052</xdr:rowOff>
    </xdr:to>
    <xdr:sp macro="" textlink="">
      <xdr:nvSpPr>
        <xdr:cNvPr id="69" name="楕円 68">
          <a:extLst>
            <a:ext uri="{FF2B5EF4-FFF2-40B4-BE49-F238E27FC236}">
              <a16:creationId xmlns:a16="http://schemas.microsoft.com/office/drawing/2014/main" id="{00000000-0008-0000-0500-000045000000}"/>
            </a:ext>
          </a:extLst>
        </xdr:cNvPr>
        <xdr:cNvSpPr/>
      </xdr:nvSpPr>
      <xdr:spPr bwMode="auto">
        <a:xfrm>
          <a:off x="5600700" y="30631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117429</xdr:rowOff>
    </xdr:from>
    <xdr:ext cx="762000" cy="259045"/>
    <xdr:sp macro="" textlink="">
      <xdr:nvSpPr>
        <xdr:cNvPr id="70" name="人口1人当たり決算額の推移該当値テキスト130">
          <a:extLst>
            <a:ext uri="{FF2B5EF4-FFF2-40B4-BE49-F238E27FC236}">
              <a16:creationId xmlns:a16="http://schemas.microsoft.com/office/drawing/2014/main" id="{00000000-0008-0000-0500-000046000000}"/>
            </a:ext>
          </a:extLst>
        </xdr:cNvPr>
        <xdr:cNvSpPr txBox="1"/>
      </xdr:nvSpPr>
      <xdr:spPr>
        <a:xfrm>
          <a:off x="5740400" y="2908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94,805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7277</xdr:rowOff>
    </xdr:from>
    <xdr:to>
      <xdr:col>26</xdr:col>
      <xdr:colOff>101600</xdr:colOff>
      <xdr:row>18</xdr:row>
      <xdr:rowOff>108877</xdr:rowOff>
    </xdr:to>
    <xdr:sp macro="" textlink="">
      <xdr:nvSpPr>
        <xdr:cNvPr id="71" name="楕円 70">
          <a:extLst>
            <a:ext uri="{FF2B5EF4-FFF2-40B4-BE49-F238E27FC236}">
              <a16:creationId xmlns:a16="http://schemas.microsoft.com/office/drawing/2014/main" id="{00000000-0008-0000-0500-000047000000}"/>
            </a:ext>
          </a:extLst>
        </xdr:cNvPr>
        <xdr:cNvSpPr/>
      </xdr:nvSpPr>
      <xdr:spPr bwMode="auto">
        <a:xfrm>
          <a:off x="4953000" y="314100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119054</xdr:rowOff>
    </xdr:from>
    <xdr:ext cx="736600" cy="259045"/>
    <xdr:sp macro="" textlink="">
      <xdr:nvSpPr>
        <xdr:cNvPr id="72" name="テキスト ボックス 71">
          <a:extLst>
            <a:ext uri="{FF2B5EF4-FFF2-40B4-BE49-F238E27FC236}">
              <a16:creationId xmlns:a16="http://schemas.microsoft.com/office/drawing/2014/main" id="{00000000-0008-0000-0500-000048000000}"/>
            </a:ext>
          </a:extLst>
        </xdr:cNvPr>
        <xdr:cNvSpPr txBox="1"/>
      </xdr:nvSpPr>
      <xdr:spPr>
        <a:xfrm>
          <a:off x="4622800" y="29098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19672</xdr:rowOff>
    </xdr:from>
    <xdr:to>
      <xdr:col>22</xdr:col>
      <xdr:colOff>165100</xdr:colOff>
      <xdr:row>18</xdr:row>
      <xdr:rowOff>121272</xdr:rowOff>
    </xdr:to>
    <xdr:sp macro="" textlink="">
      <xdr:nvSpPr>
        <xdr:cNvPr id="73" name="楕円 72">
          <a:extLst>
            <a:ext uri="{FF2B5EF4-FFF2-40B4-BE49-F238E27FC236}">
              <a16:creationId xmlns:a16="http://schemas.microsoft.com/office/drawing/2014/main" id="{00000000-0008-0000-0500-000049000000}"/>
            </a:ext>
          </a:extLst>
        </xdr:cNvPr>
        <xdr:cNvSpPr/>
      </xdr:nvSpPr>
      <xdr:spPr bwMode="auto">
        <a:xfrm>
          <a:off x="4254500" y="315339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131449</xdr:rowOff>
    </xdr:from>
    <xdr:ext cx="762000" cy="259045"/>
    <xdr:sp macro="" textlink="">
      <xdr:nvSpPr>
        <xdr:cNvPr id="74" name="テキスト ボックス 73">
          <a:extLst>
            <a:ext uri="{FF2B5EF4-FFF2-40B4-BE49-F238E27FC236}">
              <a16:creationId xmlns:a16="http://schemas.microsoft.com/office/drawing/2014/main" id="{00000000-0008-0000-0500-00004A000000}"/>
            </a:ext>
          </a:extLst>
        </xdr:cNvPr>
        <xdr:cNvSpPr txBox="1"/>
      </xdr:nvSpPr>
      <xdr:spPr>
        <a:xfrm>
          <a:off x="3924300" y="29222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87,701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40538</xdr:rowOff>
    </xdr:from>
    <xdr:to>
      <xdr:col>19</xdr:col>
      <xdr:colOff>38100</xdr:colOff>
      <xdr:row>18</xdr:row>
      <xdr:rowOff>142139</xdr:rowOff>
    </xdr:to>
    <xdr:sp macro="" textlink="">
      <xdr:nvSpPr>
        <xdr:cNvPr id="75" name="楕円 74">
          <a:extLst>
            <a:ext uri="{FF2B5EF4-FFF2-40B4-BE49-F238E27FC236}">
              <a16:creationId xmlns:a16="http://schemas.microsoft.com/office/drawing/2014/main" id="{00000000-0008-0000-0500-00004B000000}"/>
            </a:ext>
          </a:extLst>
        </xdr:cNvPr>
        <xdr:cNvSpPr/>
      </xdr:nvSpPr>
      <xdr:spPr bwMode="auto">
        <a:xfrm>
          <a:off x="3556000" y="3174263"/>
          <a:ext cx="101600" cy="101601"/>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152315</xdr:rowOff>
    </xdr:from>
    <xdr:ext cx="762000" cy="259045"/>
    <xdr:sp macro="" textlink="">
      <xdr:nvSpPr>
        <xdr:cNvPr id="76" name="テキスト ボックス 75">
          <a:extLst>
            <a:ext uri="{FF2B5EF4-FFF2-40B4-BE49-F238E27FC236}">
              <a16:creationId xmlns:a16="http://schemas.microsoft.com/office/drawing/2014/main" id="{00000000-0008-0000-0500-00004C000000}"/>
            </a:ext>
          </a:extLst>
        </xdr:cNvPr>
        <xdr:cNvSpPr txBox="1"/>
      </xdr:nvSpPr>
      <xdr:spPr>
        <a:xfrm>
          <a:off x="3225800" y="2943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58801</xdr:rowOff>
    </xdr:from>
    <xdr:to>
      <xdr:col>15</xdr:col>
      <xdr:colOff>101600</xdr:colOff>
      <xdr:row>18</xdr:row>
      <xdr:rowOff>160401</xdr:rowOff>
    </xdr:to>
    <xdr:sp macro="" textlink="">
      <xdr:nvSpPr>
        <xdr:cNvPr id="77" name="楕円 76">
          <a:extLst>
            <a:ext uri="{FF2B5EF4-FFF2-40B4-BE49-F238E27FC236}">
              <a16:creationId xmlns:a16="http://schemas.microsoft.com/office/drawing/2014/main" id="{00000000-0008-0000-0500-00004D000000}"/>
            </a:ext>
          </a:extLst>
        </xdr:cNvPr>
        <xdr:cNvSpPr/>
      </xdr:nvSpPr>
      <xdr:spPr bwMode="auto">
        <a:xfrm>
          <a:off x="2857500" y="31925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170578</xdr:rowOff>
    </xdr:from>
    <xdr:ext cx="762000" cy="259045"/>
    <xdr:sp macro="" textlink="">
      <xdr:nvSpPr>
        <xdr:cNvPr id="78" name="テキスト ボックス 77">
          <a:extLst>
            <a:ext uri="{FF2B5EF4-FFF2-40B4-BE49-F238E27FC236}">
              <a16:creationId xmlns:a16="http://schemas.microsoft.com/office/drawing/2014/main" id="{00000000-0008-0000-0500-00004E000000}"/>
            </a:ext>
          </a:extLst>
        </xdr:cNvPr>
        <xdr:cNvSpPr txBox="1"/>
      </xdr:nvSpPr>
      <xdr:spPr>
        <a:xfrm>
          <a:off x="2527300" y="29614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84,620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9" name="正方形/長方形 78">
          <a:extLst>
            <a:ext uri="{FF2B5EF4-FFF2-40B4-BE49-F238E27FC236}">
              <a16:creationId xmlns:a16="http://schemas.microsoft.com/office/drawing/2014/main" id="{00000000-0008-0000-0500-00004F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80" name="角丸四角形 79">
          <a:extLst>
            <a:ext uri="{FF2B5EF4-FFF2-40B4-BE49-F238E27FC236}">
              <a16:creationId xmlns:a16="http://schemas.microsoft.com/office/drawing/2014/main" id="{00000000-0008-0000-0500-000050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3" name="正方形/長方形 82">
          <a:extLst>
            <a:ext uri="{FF2B5EF4-FFF2-40B4-BE49-F238E27FC236}">
              <a16:creationId xmlns:a16="http://schemas.microsoft.com/office/drawing/2014/main" id="{00000000-0008-0000-0500-000053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8" name="直線コネクタ 87">
          <a:extLst>
            <a:ext uri="{FF2B5EF4-FFF2-40B4-BE49-F238E27FC236}">
              <a16:creationId xmlns:a16="http://schemas.microsoft.com/office/drawing/2014/main" id="{00000000-0008-0000-0500-000058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9" name="楕円 88">
          <a:extLst>
            <a:ext uri="{FF2B5EF4-FFF2-40B4-BE49-F238E27FC236}">
              <a16:creationId xmlns:a16="http://schemas.microsoft.com/office/drawing/2014/main" id="{00000000-0008-0000-0500-000059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90" name="フローチャート: 判断 89">
          <a:extLst>
            <a:ext uri="{FF2B5EF4-FFF2-40B4-BE49-F238E27FC236}">
              <a16:creationId xmlns:a16="http://schemas.microsoft.com/office/drawing/2014/main" id="{00000000-0008-0000-0500-00005A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1" name="正方形/長方形 90">
          <a:extLst>
            <a:ext uri="{FF2B5EF4-FFF2-40B4-BE49-F238E27FC236}">
              <a16:creationId xmlns:a16="http://schemas.microsoft.com/office/drawing/2014/main" id="{00000000-0008-0000-0500-00005B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2" name="テキスト ボックス 91">
          <a:extLst>
            <a:ext uri="{FF2B5EF4-FFF2-40B4-BE49-F238E27FC236}">
              <a16:creationId xmlns:a16="http://schemas.microsoft.com/office/drawing/2014/main" id="{00000000-0008-0000-0500-00005C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143328</xdr:rowOff>
    </xdr:from>
    <xdr:to>
      <xdr:col>33</xdr:col>
      <xdr:colOff>114300</xdr:colOff>
      <xdr:row>38</xdr:row>
      <xdr:rowOff>143328</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6109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159657</xdr:rowOff>
    </xdr:from>
    <xdr:to>
      <xdr:col>33</xdr:col>
      <xdr:colOff>114300</xdr:colOff>
      <xdr:row>37</xdr:row>
      <xdr:rowOff>159657</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2843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17434</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142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36</xdr:row>
      <xdr:rowOff>4535</xdr:rowOff>
    </xdr:from>
    <xdr:to>
      <xdr:col>33</xdr:col>
      <xdr:colOff>114300</xdr:colOff>
      <xdr:row>36</xdr:row>
      <xdr:rowOff>4535</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95778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205212</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815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20865</xdr:rowOff>
    </xdr:from>
    <xdr:to>
      <xdr:col>33</xdr:col>
      <xdr:colOff>114300</xdr:colOff>
      <xdr:row>35</xdr:row>
      <xdr:rowOff>20865</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631215"/>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221542</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488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37193</xdr:rowOff>
    </xdr:from>
    <xdr:to>
      <xdr:col>33</xdr:col>
      <xdr:colOff>114300</xdr:colOff>
      <xdr:row>34</xdr:row>
      <xdr:rowOff>37193</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3046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33</xdr:row>
      <xdr:rowOff>237870</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6162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53522</xdr:rowOff>
    </xdr:from>
    <xdr:to>
      <xdr:col>33</xdr:col>
      <xdr:colOff>114300</xdr:colOff>
      <xdr:row>33</xdr:row>
      <xdr:rowOff>53522</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978072"/>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82749</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835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6" name="テキスト ボックス 105">
          <a:extLst>
            <a:ext uri="{FF2B5EF4-FFF2-40B4-BE49-F238E27FC236}">
              <a16:creationId xmlns:a16="http://schemas.microsoft.com/office/drawing/2014/main" id="{00000000-0008-0000-0500-00006A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7" name="人口1人当たり決算額の推移グラフ枠445">
          <a:extLst>
            <a:ext uri="{FF2B5EF4-FFF2-40B4-BE49-F238E27FC236}">
              <a16:creationId xmlns:a16="http://schemas.microsoft.com/office/drawing/2014/main" id="{00000000-0008-0000-0500-00006B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2119</xdr:rowOff>
    </xdr:from>
    <xdr:to>
      <xdr:col>29</xdr:col>
      <xdr:colOff>127000</xdr:colOff>
      <xdr:row>37</xdr:row>
      <xdr:rowOff>291036</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flipV="1">
          <a:off x="5651500" y="5926669"/>
          <a:ext cx="0" cy="1489067"/>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263113</xdr:rowOff>
    </xdr:from>
    <xdr:ext cx="762000" cy="259045"/>
    <xdr:sp macro="" textlink="">
      <xdr:nvSpPr>
        <xdr:cNvPr id="109" name="人口1人当たり決算額の推移最小値テキスト445">
          <a:extLst>
            <a:ext uri="{FF2B5EF4-FFF2-40B4-BE49-F238E27FC236}">
              <a16:creationId xmlns:a16="http://schemas.microsoft.com/office/drawing/2014/main" id="{00000000-0008-0000-0500-00006D000000}"/>
            </a:ext>
          </a:extLst>
        </xdr:cNvPr>
        <xdr:cNvSpPr txBox="1"/>
      </xdr:nvSpPr>
      <xdr:spPr>
        <a:xfrm>
          <a:off x="5740400" y="73878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291036</xdr:rowOff>
    </xdr:from>
    <xdr:to>
      <xdr:col>30</xdr:col>
      <xdr:colOff>25400</xdr:colOff>
      <xdr:row>37</xdr:row>
      <xdr:rowOff>291036</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741573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31</xdr:row>
      <xdr:rowOff>259946</xdr:rowOff>
    </xdr:from>
    <xdr:ext cx="762000" cy="259045"/>
    <xdr:sp macro="" textlink="">
      <xdr:nvSpPr>
        <xdr:cNvPr id="111" name="人口1人当たり決算額の推移最大値テキスト445">
          <a:extLst>
            <a:ext uri="{FF2B5EF4-FFF2-40B4-BE49-F238E27FC236}">
              <a16:creationId xmlns:a16="http://schemas.microsoft.com/office/drawing/2014/main" id="{00000000-0008-0000-0500-00006F000000}"/>
            </a:ext>
          </a:extLst>
        </xdr:cNvPr>
        <xdr:cNvSpPr txBox="1"/>
      </xdr:nvSpPr>
      <xdr:spPr>
        <a:xfrm>
          <a:off x="5740400" y="56701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41,574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2119</xdr:rowOff>
    </xdr:from>
    <xdr:to>
      <xdr:col>30</xdr:col>
      <xdr:colOff>25400</xdr:colOff>
      <xdr:row>33</xdr:row>
      <xdr:rowOff>2119</xdr:rowOff>
    </xdr:to>
    <xdr:cxnSp macro="">
      <xdr:nvCxnSpPr>
        <xdr:cNvPr id="112" name="直線コネクタ 111">
          <a:extLst>
            <a:ext uri="{FF2B5EF4-FFF2-40B4-BE49-F238E27FC236}">
              <a16:creationId xmlns:a16="http://schemas.microsoft.com/office/drawing/2014/main" id="{00000000-0008-0000-0500-000070000000}"/>
            </a:ext>
          </a:extLst>
        </xdr:cNvPr>
        <xdr:cNvCxnSpPr/>
      </xdr:nvCxnSpPr>
      <xdr:spPr bwMode="auto">
        <a:xfrm>
          <a:off x="5562600" y="592666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35</xdr:row>
      <xdr:rowOff>214358</xdr:rowOff>
    </xdr:from>
    <xdr:to>
      <xdr:col>29</xdr:col>
      <xdr:colOff>127000</xdr:colOff>
      <xdr:row>35</xdr:row>
      <xdr:rowOff>283983</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5003800" y="6824708"/>
          <a:ext cx="647700" cy="6962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204085</xdr:rowOff>
    </xdr:from>
    <xdr:ext cx="762000" cy="259045"/>
    <xdr:sp macro="" textlink="">
      <xdr:nvSpPr>
        <xdr:cNvPr id="114" name="人口1人当たり決算額の推移平均値テキスト445">
          <a:extLst>
            <a:ext uri="{FF2B5EF4-FFF2-40B4-BE49-F238E27FC236}">
              <a16:creationId xmlns:a16="http://schemas.microsoft.com/office/drawing/2014/main" id="{00000000-0008-0000-0500-000072000000}"/>
            </a:ext>
          </a:extLst>
        </xdr:cNvPr>
        <xdr:cNvSpPr txBox="1"/>
      </xdr:nvSpPr>
      <xdr:spPr>
        <a:xfrm>
          <a:off x="5740400" y="681443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11,979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232008</xdr:rowOff>
    </xdr:from>
    <xdr:to>
      <xdr:col>29</xdr:col>
      <xdr:colOff>177800</xdr:colOff>
      <xdr:row>35</xdr:row>
      <xdr:rowOff>333608</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5600700" y="684235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35</xdr:row>
      <xdr:rowOff>283983</xdr:rowOff>
    </xdr:from>
    <xdr:to>
      <xdr:col>26</xdr:col>
      <xdr:colOff>50800</xdr:colOff>
      <xdr:row>36</xdr:row>
      <xdr:rowOff>35005</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flipV="1">
          <a:off x="4305300" y="6894333"/>
          <a:ext cx="698500" cy="939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225476</xdr:rowOff>
    </xdr:from>
    <xdr:to>
      <xdr:col>26</xdr:col>
      <xdr:colOff>101600</xdr:colOff>
      <xdr:row>35</xdr:row>
      <xdr:rowOff>327076</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953000" y="683582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34</xdr:row>
      <xdr:rowOff>337253</xdr:rowOff>
    </xdr:from>
    <xdr:ext cx="7366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4622800" y="66047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35005</xdr:rowOff>
    </xdr:from>
    <xdr:to>
      <xdr:col>22</xdr:col>
      <xdr:colOff>114300</xdr:colOff>
      <xdr:row>36</xdr:row>
      <xdr:rowOff>82390</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flipV="1">
          <a:off x="3606800" y="6988255"/>
          <a:ext cx="698500" cy="4738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219859</xdr:rowOff>
    </xdr:from>
    <xdr:to>
      <xdr:col>22</xdr:col>
      <xdr:colOff>165100</xdr:colOff>
      <xdr:row>35</xdr:row>
      <xdr:rowOff>321459</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4254500" y="683020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34</xdr:row>
      <xdr:rowOff>331636</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924300" y="6599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82390</xdr:rowOff>
    </xdr:from>
    <xdr:to>
      <xdr:col>18</xdr:col>
      <xdr:colOff>177800</xdr:colOff>
      <xdr:row>36</xdr:row>
      <xdr:rowOff>147966</xdr:rowOff>
    </xdr:to>
    <xdr:cxnSp macro="">
      <xdr:nvCxnSpPr>
        <xdr:cNvPr id="122" name="直線コネクタ 121">
          <a:extLst>
            <a:ext uri="{FF2B5EF4-FFF2-40B4-BE49-F238E27FC236}">
              <a16:creationId xmlns:a16="http://schemas.microsoft.com/office/drawing/2014/main" id="{00000000-0008-0000-0500-00007A000000}"/>
            </a:ext>
          </a:extLst>
        </xdr:cNvPr>
        <xdr:cNvCxnSpPr/>
      </xdr:nvCxnSpPr>
      <xdr:spPr bwMode="auto">
        <a:xfrm flipV="1">
          <a:off x="2908300" y="7035640"/>
          <a:ext cx="698500" cy="6557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35</xdr:row>
      <xdr:rowOff>234000</xdr:rowOff>
    </xdr:from>
    <xdr:to>
      <xdr:col>19</xdr:col>
      <xdr:colOff>38100</xdr:colOff>
      <xdr:row>35</xdr:row>
      <xdr:rowOff>335600</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3556000" y="68443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2877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3225800" y="66132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196084</xdr:rowOff>
    </xdr:from>
    <xdr:to>
      <xdr:col>15</xdr:col>
      <xdr:colOff>101600</xdr:colOff>
      <xdr:row>35</xdr:row>
      <xdr:rowOff>297684</xdr:rowOff>
    </xdr:to>
    <xdr:sp macro="" textlink="">
      <xdr:nvSpPr>
        <xdr:cNvPr id="125" name="フローチャート: 判断 124">
          <a:extLst>
            <a:ext uri="{FF2B5EF4-FFF2-40B4-BE49-F238E27FC236}">
              <a16:creationId xmlns:a16="http://schemas.microsoft.com/office/drawing/2014/main" id="{00000000-0008-0000-0500-00007D000000}"/>
            </a:ext>
          </a:extLst>
        </xdr:cNvPr>
        <xdr:cNvSpPr/>
      </xdr:nvSpPr>
      <xdr:spPr bwMode="auto">
        <a:xfrm>
          <a:off x="2857500" y="680643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34</xdr:row>
      <xdr:rowOff>307861</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2527300" y="6575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30" name="テキスト ボックス 129">
          <a:extLst>
            <a:ext uri="{FF2B5EF4-FFF2-40B4-BE49-F238E27FC236}">
              <a16:creationId xmlns:a16="http://schemas.microsoft.com/office/drawing/2014/main" id="{00000000-0008-0000-0500-000082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31" name="テキスト ボックス 130">
          <a:extLst>
            <a:ext uri="{FF2B5EF4-FFF2-40B4-BE49-F238E27FC236}">
              <a16:creationId xmlns:a16="http://schemas.microsoft.com/office/drawing/2014/main" id="{00000000-0008-0000-0500-000083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163558</xdr:rowOff>
    </xdr:from>
    <xdr:to>
      <xdr:col>29</xdr:col>
      <xdr:colOff>177800</xdr:colOff>
      <xdr:row>35</xdr:row>
      <xdr:rowOff>265158</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5600700" y="67739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8635</xdr:rowOff>
    </xdr:from>
    <xdr:ext cx="762000" cy="259045"/>
    <xdr:sp macro="" textlink="">
      <xdr:nvSpPr>
        <xdr:cNvPr id="133" name="人口1人当たり決算額の推移該当値テキスト445">
          <a:extLst>
            <a:ext uri="{FF2B5EF4-FFF2-40B4-BE49-F238E27FC236}">
              <a16:creationId xmlns:a16="http://schemas.microsoft.com/office/drawing/2014/main" id="{00000000-0008-0000-0500-000085000000}"/>
            </a:ext>
          </a:extLst>
        </xdr:cNvPr>
        <xdr:cNvSpPr txBox="1"/>
      </xdr:nvSpPr>
      <xdr:spPr>
        <a:xfrm>
          <a:off x="5740400" y="66189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35</xdr:row>
      <xdr:rowOff>233183</xdr:rowOff>
    </xdr:from>
    <xdr:to>
      <xdr:col>26</xdr:col>
      <xdr:colOff>101600</xdr:colOff>
      <xdr:row>35</xdr:row>
      <xdr:rowOff>334783</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953000" y="684353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319560</xdr:rowOff>
    </xdr:from>
    <xdr:ext cx="7366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4622800" y="69299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35</xdr:row>
      <xdr:rowOff>327105</xdr:rowOff>
    </xdr:from>
    <xdr:to>
      <xdr:col>22</xdr:col>
      <xdr:colOff>165100</xdr:colOff>
      <xdr:row>36</xdr:row>
      <xdr:rowOff>85805</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4254500" y="693745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36</xdr:row>
      <xdr:rowOff>70582</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924300" y="70238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31590</xdr:rowOff>
    </xdr:from>
    <xdr:to>
      <xdr:col>19</xdr:col>
      <xdr:colOff>38100</xdr:colOff>
      <xdr:row>36</xdr:row>
      <xdr:rowOff>133190</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3556000" y="69848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36</xdr:row>
      <xdr:rowOff>117967</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3225800" y="7071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97166</xdr:rowOff>
    </xdr:from>
    <xdr:to>
      <xdr:col>15</xdr:col>
      <xdr:colOff>101600</xdr:colOff>
      <xdr:row>37</xdr:row>
      <xdr:rowOff>27316</xdr:rowOff>
    </xdr:to>
    <xdr:sp macro="" textlink="">
      <xdr:nvSpPr>
        <xdr:cNvPr id="140" name="楕円 139">
          <a:extLst>
            <a:ext uri="{FF2B5EF4-FFF2-40B4-BE49-F238E27FC236}">
              <a16:creationId xmlns:a16="http://schemas.microsoft.com/office/drawing/2014/main" id="{00000000-0008-0000-0500-00008C000000}"/>
            </a:ext>
          </a:extLst>
        </xdr:cNvPr>
        <xdr:cNvSpPr/>
      </xdr:nvSpPr>
      <xdr:spPr bwMode="auto">
        <a:xfrm>
          <a:off x="2857500" y="705041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12093</xdr:rowOff>
    </xdr:from>
    <xdr:ext cx="762000" cy="259045"/>
    <xdr:sp macro="" textlink="">
      <xdr:nvSpPr>
        <xdr:cNvPr id="141" name="テキスト ボックス 140">
          <a:extLst>
            <a:ext uri="{FF2B5EF4-FFF2-40B4-BE49-F238E27FC236}">
              <a16:creationId xmlns:a16="http://schemas.microsoft.com/office/drawing/2014/main" id="{00000000-0008-0000-0500-00008D000000}"/>
            </a:ext>
          </a:extLst>
        </xdr:cNvPr>
        <xdr:cNvSpPr txBox="1"/>
      </xdr:nvSpPr>
      <xdr:spPr>
        <a:xfrm>
          <a:off x="2527300" y="71367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千葉県袖ケ浦市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66,091
64,826
94.82
32,344,718
30,939,177
1,160,335
17,755,879
17,266,339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4.7
11.2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77,054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40</xdr:row>
      <xdr:rowOff>111777</xdr:rowOff>
    </xdr:from>
    <xdr:ext cx="531299" cy="259045"/>
    <xdr:sp macro="" textlink="">
      <xdr:nvSpPr>
        <xdr:cNvPr id="42" name="テキスト ボックス 41">
          <a:extLst>
            <a:ext uri="{FF2B5EF4-FFF2-40B4-BE49-F238E27FC236}">
              <a16:creationId xmlns:a16="http://schemas.microsoft.com/office/drawing/2014/main" id="{00000000-0008-0000-0600-00002A000000}"/>
            </a:ext>
          </a:extLst>
        </xdr:cNvPr>
        <xdr:cNvSpPr txBox="1"/>
      </xdr:nvSpPr>
      <xdr:spPr>
        <a:xfrm>
          <a:off x="230701" y="6969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39</xdr:row>
      <xdr:rowOff>98878</xdr:rowOff>
    </xdr:from>
    <xdr:to>
      <xdr:col>28</xdr:col>
      <xdr:colOff>114300</xdr:colOff>
      <xdr:row>39</xdr:row>
      <xdr:rowOff>98878</xdr:rowOff>
    </xdr:to>
    <xdr:cxnSp macro="">
      <xdr:nvCxnSpPr>
        <xdr:cNvPr id="43" name="直線コネクタ 42">
          <a:extLst>
            <a:ext uri="{FF2B5EF4-FFF2-40B4-BE49-F238E27FC236}">
              <a16:creationId xmlns:a16="http://schemas.microsoft.com/office/drawing/2014/main" id="{00000000-0008-0000-0600-00002B000000}"/>
            </a:ext>
          </a:extLst>
        </xdr:cNvPr>
        <xdr:cNvCxnSpPr/>
      </xdr:nvCxnSpPr>
      <xdr:spPr>
        <a:xfrm>
          <a:off x="762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38</xdr:row>
      <xdr:rowOff>128105</xdr:rowOff>
    </xdr:from>
    <xdr:ext cx="531299" cy="259045"/>
    <xdr:sp macro="" textlink="">
      <xdr:nvSpPr>
        <xdr:cNvPr id="44" name="テキスト ボックス 43">
          <a:extLst>
            <a:ext uri="{FF2B5EF4-FFF2-40B4-BE49-F238E27FC236}">
              <a16:creationId xmlns:a16="http://schemas.microsoft.com/office/drawing/2014/main" id="{00000000-0008-0000-0600-00002C000000}"/>
            </a:ext>
          </a:extLst>
        </xdr:cNvPr>
        <xdr:cNvSpPr txBox="1"/>
      </xdr:nvSpPr>
      <xdr:spPr>
        <a:xfrm>
          <a:off x="230701" y="6643205"/>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115207</xdr:rowOff>
    </xdr:from>
    <xdr:to>
      <xdr:col>28</xdr:col>
      <xdr:colOff>114300</xdr:colOff>
      <xdr:row>37</xdr:row>
      <xdr:rowOff>115207</xdr:rowOff>
    </xdr:to>
    <xdr:cxnSp macro="">
      <xdr:nvCxnSpPr>
        <xdr:cNvPr id="45" name="直線コネクタ 44">
          <a:extLst>
            <a:ext uri="{FF2B5EF4-FFF2-40B4-BE49-F238E27FC236}">
              <a16:creationId xmlns:a16="http://schemas.microsoft.com/office/drawing/2014/main" id="{00000000-0008-0000-0600-00002D000000}"/>
            </a:ext>
          </a:extLst>
        </xdr:cNvPr>
        <xdr:cNvCxnSpPr/>
      </xdr:nvCxnSpPr>
      <xdr:spPr>
        <a:xfrm>
          <a:off x="762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36</xdr:row>
      <xdr:rowOff>144434</xdr:rowOff>
    </xdr:from>
    <xdr:ext cx="531299" cy="259045"/>
    <xdr:sp macro="" textlink="">
      <xdr:nvSpPr>
        <xdr:cNvPr id="46" name="テキスト ボックス 45">
          <a:extLst>
            <a:ext uri="{FF2B5EF4-FFF2-40B4-BE49-F238E27FC236}">
              <a16:creationId xmlns:a16="http://schemas.microsoft.com/office/drawing/2014/main" id="{00000000-0008-0000-0600-00002E000000}"/>
            </a:ext>
          </a:extLst>
        </xdr:cNvPr>
        <xdr:cNvSpPr txBox="1"/>
      </xdr:nvSpPr>
      <xdr:spPr>
        <a:xfrm>
          <a:off x="230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35</xdr:row>
      <xdr:rowOff>131536</xdr:rowOff>
    </xdr:from>
    <xdr:to>
      <xdr:col>28</xdr:col>
      <xdr:colOff>114300</xdr:colOff>
      <xdr:row>35</xdr:row>
      <xdr:rowOff>131536</xdr:rowOff>
    </xdr:to>
    <xdr:cxnSp macro="">
      <xdr:nvCxnSpPr>
        <xdr:cNvPr id="47" name="直線コネクタ 46">
          <a:extLst>
            <a:ext uri="{FF2B5EF4-FFF2-40B4-BE49-F238E27FC236}">
              <a16:creationId xmlns:a16="http://schemas.microsoft.com/office/drawing/2014/main" id="{00000000-0008-0000-0600-00002F000000}"/>
            </a:ext>
          </a:extLst>
        </xdr:cNvPr>
        <xdr:cNvCxnSpPr/>
      </xdr:nvCxnSpPr>
      <xdr:spPr>
        <a:xfrm>
          <a:off x="762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34</xdr:row>
      <xdr:rowOff>160763</xdr:rowOff>
    </xdr:from>
    <xdr:ext cx="531299" cy="259045"/>
    <xdr:sp macro="" textlink="">
      <xdr:nvSpPr>
        <xdr:cNvPr id="48" name="テキスト ボックス 47">
          <a:extLst>
            <a:ext uri="{FF2B5EF4-FFF2-40B4-BE49-F238E27FC236}">
              <a16:creationId xmlns:a16="http://schemas.microsoft.com/office/drawing/2014/main" id="{00000000-0008-0000-0600-000030000000}"/>
            </a:ext>
          </a:extLst>
        </xdr:cNvPr>
        <xdr:cNvSpPr txBox="1"/>
      </xdr:nvSpPr>
      <xdr:spPr>
        <a:xfrm>
          <a:off x="230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147864</xdr:rowOff>
    </xdr:from>
    <xdr:to>
      <xdr:col>28</xdr:col>
      <xdr:colOff>114300</xdr:colOff>
      <xdr:row>33</xdr:row>
      <xdr:rowOff>147864</xdr:rowOff>
    </xdr:to>
    <xdr:cxnSp macro="">
      <xdr:nvCxnSpPr>
        <xdr:cNvPr id="49" name="直線コネクタ 48">
          <a:extLst>
            <a:ext uri="{FF2B5EF4-FFF2-40B4-BE49-F238E27FC236}">
              <a16:creationId xmlns:a16="http://schemas.microsoft.com/office/drawing/2014/main" id="{00000000-0008-0000-0600-000031000000}"/>
            </a:ext>
          </a:extLst>
        </xdr:cNvPr>
        <xdr:cNvCxnSpPr/>
      </xdr:nvCxnSpPr>
      <xdr:spPr>
        <a:xfrm>
          <a:off x="762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5641</xdr:rowOff>
    </xdr:from>
    <xdr:ext cx="595419" cy="259045"/>
    <xdr:sp macro="" textlink="">
      <xdr:nvSpPr>
        <xdr:cNvPr id="50" name="テキスト ボックス 49">
          <a:extLst>
            <a:ext uri="{FF2B5EF4-FFF2-40B4-BE49-F238E27FC236}">
              <a16:creationId xmlns:a16="http://schemas.microsoft.com/office/drawing/2014/main" id="{00000000-0008-0000-0600-000032000000}"/>
            </a:ext>
          </a:extLst>
        </xdr:cNvPr>
        <xdr:cNvSpPr txBox="1"/>
      </xdr:nvSpPr>
      <xdr:spPr>
        <a:xfrm>
          <a:off x="166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164193</xdr:rowOff>
    </xdr:from>
    <xdr:to>
      <xdr:col>28</xdr:col>
      <xdr:colOff>114300</xdr:colOff>
      <xdr:row>31</xdr:row>
      <xdr:rowOff>164193</xdr:rowOff>
    </xdr:to>
    <xdr:cxnSp macro="">
      <xdr:nvCxnSpPr>
        <xdr:cNvPr id="51" name="直線コネクタ 50">
          <a:extLst>
            <a:ext uri="{FF2B5EF4-FFF2-40B4-BE49-F238E27FC236}">
              <a16:creationId xmlns:a16="http://schemas.microsoft.com/office/drawing/2014/main" id="{00000000-0008-0000-0600-000033000000}"/>
            </a:ext>
          </a:extLst>
        </xdr:cNvPr>
        <xdr:cNvCxnSpPr/>
      </xdr:nvCxnSpPr>
      <xdr:spPr>
        <a:xfrm>
          <a:off x="762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21970</xdr:rowOff>
    </xdr:from>
    <xdr:ext cx="595419" cy="259045"/>
    <xdr:sp macro="" textlink="">
      <xdr:nvSpPr>
        <xdr:cNvPr id="52" name="テキスト ボックス 51">
          <a:extLst>
            <a:ext uri="{FF2B5EF4-FFF2-40B4-BE49-F238E27FC236}">
              <a16:creationId xmlns:a16="http://schemas.microsoft.com/office/drawing/2014/main" id="{00000000-0008-0000-0600-000034000000}"/>
            </a:ext>
          </a:extLst>
        </xdr:cNvPr>
        <xdr:cNvSpPr txBox="1"/>
      </xdr:nvSpPr>
      <xdr:spPr>
        <a:xfrm>
          <a:off x="166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9072</xdr:rowOff>
    </xdr:from>
    <xdr:to>
      <xdr:col>28</xdr:col>
      <xdr:colOff>114300</xdr:colOff>
      <xdr:row>30</xdr:row>
      <xdr:rowOff>9072</xdr:rowOff>
    </xdr:to>
    <xdr:cxnSp macro="">
      <xdr:nvCxnSpPr>
        <xdr:cNvPr id="53" name="直線コネクタ 52">
          <a:extLst>
            <a:ext uri="{FF2B5EF4-FFF2-40B4-BE49-F238E27FC236}">
              <a16:creationId xmlns:a16="http://schemas.microsoft.com/office/drawing/2014/main" id="{00000000-0008-0000-0600-000035000000}"/>
            </a:ext>
          </a:extLst>
        </xdr:cNvPr>
        <xdr:cNvCxnSpPr/>
      </xdr:nvCxnSpPr>
      <xdr:spPr>
        <a:xfrm>
          <a:off x="762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38299</xdr:rowOff>
    </xdr:from>
    <xdr:ext cx="595419" cy="259045"/>
    <xdr:sp macro="" textlink="">
      <xdr:nvSpPr>
        <xdr:cNvPr id="54" name="テキスト ボックス 53">
          <a:extLst>
            <a:ext uri="{FF2B5EF4-FFF2-40B4-BE49-F238E27FC236}">
              <a16:creationId xmlns:a16="http://schemas.microsoft.com/office/drawing/2014/main" id="{00000000-0008-0000-0600-000036000000}"/>
            </a:ext>
          </a:extLst>
        </xdr:cNvPr>
        <xdr:cNvSpPr txBox="1"/>
      </xdr:nvSpPr>
      <xdr:spPr>
        <a:xfrm>
          <a:off x="166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6" name="テキスト ボックス 55">
          <a:extLst>
            <a:ext uri="{FF2B5EF4-FFF2-40B4-BE49-F238E27FC236}">
              <a16:creationId xmlns:a16="http://schemas.microsoft.com/office/drawing/2014/main" id="{00000000-0008-0000-0600-000038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7" name="人件費グラフ枠">
          <a:extLst>
            <a:ext uri="{FF2B5EF4-FFF2-40B4-BE49-F238E27FC236}">
              <a16:creationId xmlns:a16="http://schemas.microsoft.com/office/drawing/2014/main" id="{00000000-0008-0000-0600-000039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116791</xdr:rowOff>
    </xdr:from>
    <xdr:to>
      <xdr:col>24</xdr:col>
      <xdr:colOff>62865</xdr:colOff>
      <xdr:row>38</xdr:row>
      <xdr:rowOff>146509</xdr:rowOff>
    </xdr:to>
    <xdr:cxnSp macro="">
      <xdr:nvCxnSpPr>
        <xdr:cNvPr id="58" name="直線コネクタ 57">
          <a:extLst>
            <a:ext uri="{FF2B5EF4-FFF2-40B4-BE49-F238E27FC236}">
              <a16:creationId xmlns:a16="http://schemas.microsoft.com/office/drawing/2014/main" id="{00000000-0008-0000-0600-00003A000000}"/>
            </a:ext>
          </a:extLst>
        </xdr:cNvPr>
        <xdr:cNvCxnSpPr/>
      </xdr:nvCxnSpPr>
      <xdr:spPr>
        <a:xfrm flipV="1">
          <a:off x="4633595" y="5260291"/>
          <a:ext cx="1270" cy="140131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150336</xdr:rowOff>
    </xdr:from>
    <xdr:ext cx="534377" cy="259045"/>
    <xdr:sp macro="" textlink="">
      <xdr:nvSpPr>
        <xdr:cNvPr id="59" name="人件費最小値テキスト">
          <a:extLst>
            <a:ext uri="{FF2B5EF4-FFF2-40B4-BE49-F238E27FC236}">
              <a16:creationId xmlns:a16="http://schemas.microsoft.com/office/drawing/2014/main" id="{00000000-0008-0000-0600-00003B000000}"/>
            </a:ext>
          </a:extLst>
        </xdr:cNvPr>
        <xdr:cNvSpPr txBox="1"/>
      </xdr:nvSpPr>
      <xdr:spPr>
        <a:xfrm>
          <a:off x="4686300" y="66654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47,583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146509</xdr:rowOff>
    </xdr:from>
    <xdr:to>
      <xdr:col>24</xdr:col>
      <xdr:colOff>152400</xdr:colOff>
      <xdr:row>38</xdr:row>
      <xdr:rowOff>146509</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a:off x="4546600" y="66616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63468</xdr:rowOff>
    </xdr:from>
    <xdr:ext cx="599010" cy="259045"/>
    <xdr:sp macro="" textlink="">
      <xdr:nvSpPr>
        <xdr:cNvPr id="61" name="人件費最大値テキスト">
          <a:extLst>
            <a:ext uri="{FF2B5EF4-FFF2-40B4-BE49-F238E27FC236}">
              <a16:creationId xmlns:a16="http://schemas.microsoft.com/office/drawing/2014/main" id="{00000000-0008-0000-0600-00003D000000}"/>
            </a:ext>
          </a:extLst>
        </xdr:cNvPr>
        <xdr:cNvSpPr txBox="1"/>
      </xdr:nvSpPr>
      <xdr:spPr>
        <a:xfrm>
          <a:off x="4686300" y="50355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133,403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116791</xdr:rowOff>
    </xdr:from>
    <xdr:to>
      <xdr:col>24</xdr:col>
      <xdr:colOff>152400</xdr:colOff>
      <xdr:row>30</xdr:row>
      <xdr:rowOff>116791</xdr:rowOff>
    </xdr:to>
    <xdr:cxnSp macro="">
      <xdr:nvCxnSpPr>
        <xdr:cNvPr id="62" name="直線コネクタ 61">
          <a:extLst>
            <a:ext uri="{FF2B5EF4-FFF2-40B4-BE49-F238E27FC236}">
              <a16:creationId xmlns:a16="http://schemas.microsoft.com/office/drawing/2014/main" id="{00000000-0008-0000-0600-00003E000000}"/>
            </a:ext>
          </a:extLst>
        </xdr:cNvPr>
        <xdr:cNvCxnSpPr/>
      </xdr:nvCxnSpPr>
      <xdr:spPr>
        <a:xfrm>
          <a:off x="4546600" y="52602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34</xdr:row>
      <xdr:rowOff>119469</xdr:rowOff>
    </xdr:from>
    <xdr:to>
      <xdr:col>24</xdr:col>
      <xdr:colOff>63500</xdr:colOff>
      <xdr:row>35</xdr:row>
      <xdr:rowOff>22755</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3797300" y="5948769"/>
          <a:ext cx="838200" cy="74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12659</xdr:rowOff>
    </xdr:from>
    <xdr:ext cx="534377" cy="259045"/>
    <xdr:sp macro="" textlink="">
      <xdr:nvSpPr>
        <xdr:cNvPr id="64" name="人件費平均値テキスト">
          <a:extLst>
            <a:ext uri="{FF2B5EF4-FFF2-40B4-BE49-F238E27FC236}">
              <a16:creationId xmlns:a16="http://schemas.microsoft.com/office/drawing/2014/main" id="{00000000-0008-0000-0600-000040000000}"/>
            </a:ext>
          </a:extLst>
        </xdr:cNvPr>
        <xdr:cNvSpPr txBox="1"/>
      </xdr:nvSpPr>
      <xdr:spPr>
        <a:xfrm>
          <a:off x="4686300" y="618485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72,348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34232</xdr:rowOff>
    </xdr:from>
    <xdr:to>
      <xdr:col>24</xdr:col>
      <xdr:colOff>114300</xdr:colOff>
      <xdr:row>36</xdr:row>
      <xdr:rowOff>135832</xdr:rowOff>
    </xdr:to>
    <xdr:sp macro="" textlink="">
      <xdr:nvSpPr>
        <xdr:cNvPr id="65" name="フローチャート: 判断 64">
          <a:extLst>
            <a:ext uri="{FF2B5EF4-FFF2-40B4-BE49-F238E27FC236}">
              <a16:creationId xmlns:a16="http://schemas.microsoft.com/office/drawing/2014/main" id="{00000000-0008-0000-0600-000041000000}"/>
            </a:ext>
          </a:extLst>
        </xdr:cNvPr>
        <xdr:cNvSpPr/>
      </xdr:nvSpPr>
      <xdr:spPr>
        <a:xfrm>
          <a:off x="4584700" y="62064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22755</xdr:rowOff>
    </xdr:from>
    <xdr:to>
      <xdr:col>19</xdr:col>
      <xdr:colOff>177800</xdr:colOff>
      <xdr:row>35</xdr:row>
      <xdr:rowOff>54122</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908300" y="6023505"/>
          <a:ext cx="889000" cy="31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129950</xdr:rowOff>
    </xdr:from>
    <xdr:to>
      <xdr:col>20</xdr:col>
      <xdr:colOff>38100</xdr:colOff>
      <xdr:row>37</xdr:row>
      <xdr:rowOff>60100</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3746500" y="6302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51227</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3530111" y="63948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66,486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35</xdr:row>
      <xdr:rowOff>54122</xdr:rowOff>
    </xdr:from>
    <xdr:to>
      <xdr:col>15</xdr:col>
      <xdr:colOff>50800</xdr:colOff>
      <xdr:row>35</xdr:row>
      <xdr:rowOff>84803</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2019300" y="6054872"/>
          <a:ext cx="889000" cy="306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149054</xdr:rowOff>
    </xdr:from>
    <xdr:to>
      <xdr:col>15</xdr:col>
      <xdr:colOff>101600</xdr:colOff>
      <xdr:row>37</xdr:row>
      <xdr:rowOff>79204</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2857500" y="6321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70331</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2641111" y="6413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65,316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35</xdr:row>
      <xdr:rowOff>84803</xdr:rowOff>
    </xdr:from>
    <xdr:to>
      <xdr:col>10</xdr:col>
      <xdr:colOff>114300</xdr:colOff>
      <xdr:row>35</xdr:row>
      <xdr:rowOff>92331</xdr:rowOff>
    </xdr:to>
    <xdr:cxnSp macro="">
      <xdr:nvCxnSpPr>
        <xdr:cNvPr id="72" name="直線コネクタ 71">
          <a:extLst>
            <a:ext uri="{FF2B5EF4-FFF2-40B4-BE49-F238E27FC236}">
              <a16:creationId xmlns:a16="http://schemas.microsoft.com/office/drawing/2014/main" id="{00000000-0008-0000-0600-000048000000}"/>
            </a:ext>
          </a:extLst>
        </xdr:cNvPr>
        <xdr:cNvCxnSpPr/>
      </xdr:nvCxnSpPr>
      <xdr:spPr>
        <a:xfrm flipV="1">
          <a:off x="1130300" y="6085553"/>
          <a:ext cx="889000" cy="75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153806</xdr:rowOff>
    </xdr:from>
    <xdr:to>
      <xdr:col>10</xdr:col>
      <xdr:colOff>165100</xdr:colOff>
      <xdr:row>37</xdr:row>
      <xdr:rowOff>83956</xdr:rowOff>
    </xdr:to>
    <xdr:sp macro="" textlink="">
      <xdr:nvSpPr>
        <xdr:cNvPr id="73" name="フローチャート: 判断 72">
          <a:extLst>
            <a:ext uri="{FF2B5EF4-FFF2-40B4-BE49-F238E27FC236}">
              <a16:creationId xmlns:a16="http://schemas.microsoft.com/office/drawing/2014/main" id="{00000000-0008-0000-0600-000049000000}"/>
            </a:ext>
          </a:extLst>
        </xdr:cNvPr>
        <xdr:cNvSpPr/>
      </xdr:nvSpPr>
      <xdr:spPr>
        <a:xfrm>
          <a:off x="1968500" y="6326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75083</xdr:rowOff>
    </xdr:from>
    <xdr:ext cx="534377"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1752111" y="6418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62823</xdr:rowOff>
    </xdr:from>
    <xdr:to>
      <xdr:col>6</xdr:col>
      <xdr:colOff>38100</xdr:colOff>
      <xdr:row>36</xdr:row>
      <xdr:rowOff>164423</xdr:rowOff>
    </xdr:to>
    <xdr:sp macro="" textlink="">
      <xdr:nvSpPr>
        <xdr:cNvPr id="75" name="フローチャート: 判断 74">
          <a:extLst>
            <a:ext uri="{FF2B5EF4-FFF2-40B4-BE49-F238E27FC236}">
              <a16:creationId xmlns:a16="http://schemas.microsoft.com/office/drawing/2014/main" id="{00000000-0008-0000-0600-00004B000000}"/>
            </a:ext>
          </a:extLst>
        </xdr:cNvPr>
        <xdr:cNvSpPr/>
      </xdr:nvSpPr>
      <xdr:spPr>
        <a:xfrm>
          <a:off x="1079500" y="6235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155550</xdr:rowOff>
    </xdr:from>
    <xdr:ext cx="534377"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863111" y="63277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600-00004F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600-000050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600-000051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68669</xdr:rowOff>
    </xdr:from>
    <xdr:to>
      <xdr:col>24</xdr:col>
      <xdr:colOff>114300</xdr:colOff>
      <xdr:row>34</xdr:row>
      <xdr:rowOff>170269</xdr:rowOff>
    </xdr:to>
    <xdr:sp macro="" textlink="">
      <xdr:nvSpPr>
        <xdr:cNvPr id="82" name="楕円 81">
          <a:extLst>
            <a:ext uri="{FF2B5EF4-FFF2-40B4-BE49-F238E27FC236}">
              <a16:creationId xmlns:a16="http://schemas.microsoft.com/office/drawing/2014/main" id="{00000000-0008-0000-0600-000052000000}"/>
            </a:ext>
          </a:extLst>
        </xdr:cNvPr>
        <xdr:cNvSpPr/>
      </xdr:nvSpPr>
      <xdr:spPr>
        <a:xfrm>
          <a:off x="4584700" y="58979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33</xdr:row>
      <xdr:rowOff>91546</xdr:rowOff>
    </xdr:from>
    <xdr:ext cx="534377" cy="259045"/>
    <xdr:sp macro="" textlink="">
      <xdr:nvSpPr>
        <xdr:cNvPr id="83" name="人件費該当値テキスト">
          <a:extLst>
            <a:ext uri="{FF2B5EF4-FFF2-40B4-BE49-F238E27FC236}">
              <a16:creationId xmlns:a16="http://schemas.microsoft.com/office/drawing/2014/main" id="{00000000-0008-0000-0600-000053000000}"/>
            </a:ext>
          </a:extLst>
        </xdr:cNvPr>
        <xdr:cNvSpPr txBox="1"/>
      </xdr:nvSpPr>
      <xdr:spPr>
        <a:xfrm>
          <a:off x="4686300" y="57493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34</xdr:row>
      <xdr:rowOff>143405</xdr:rowOff>
    </xdr:from>
    <xdr:to>
      <xdr:col>20</xdr:col>
      <xdr:colOff>38100</xdr:colOff>
      <xdr:row>35</xdr:row>
      <xdr:rowOff>73555</xdr:rowOff>
    </xdr:to>
    <xdr:sp macro="" textlink="">
      <xdr:nvSpPr>
        <xdr:cNvPr id="84" name="楕円 83">
          <a:extLst>
            <a:ext uri="{FF2B5EF4-FFF2-40B4-BE49-F238E27FC236}">
              <a16:creationId xmlns:a16="http://schemas.microsoft.com/office/drawing/2014/main" id="{00000000-0008-0000-0600-000054000000}"/>
            </a:ext>
          </a:extLst>
        </xdr:cNvPr>
        <xdr:cNvSpPr/>
      </xdr:nvSpPr>
      <xdr:spPr>
        <a:xfrm>
          <a:off x="3746500" y="5972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33</xdr:row>
      <xdr:rowOff>90082</xdr:rowOff>
    </xdr:from>
    <xdr:ext cx="534377" cy="259045"/>
    <xdr:sp macro="" textlink="">
      <xdr:nvSpPr>
        <xdr:cNvPr id="85" name="テキスト ボックス 84">
          <a:extLst>
            <a:ext uri="{FF2B5EF4-FFF2-40B4-BE49-F238E27FC236}">
              <a16:creationId xmlns:a16="http://schemas.microsoft.com/office/drawing/2014/main" id="{00000000-0008-0000-0600-000055000000}"/>
            </a:ext>
          </a:extLst>
        </xdr:cNvPr>
        <xdr:cNvSpPr txBox="1"/>
      </xdr:nvSpPr>
      <xdr:spPr>
        <a:xfrm>
          <a:off x="3530111" y="57479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86,662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3322</xdr:rowOff>
    </xdr:from>
    <xdr:to>
      <xdr:col>15</xdr:col>
      <xdr:colOff>101600</xdr:colOff>
      <xdr:row>35</xdr:row>
      <xdr:rowOff>104922</xdr:rowOff>
    </xdr:to>
    <xdr:sp macro="" textlink="">
      <xdr:nvSpPr>
        <xdr:cNvPr id="86" name="楕円 85">
          <a:extLst>
            <a:ext uri="{FF2B5EF4-FFF2-40B4-BE49-F238E27FC236}">
              <a16:creationId xmlns:a16="http://schemas.microsoft.com/office/drawing/2014/main" id="{00000000-0008-0000-0600-000056000000}"/>
            </a:ext>
          </a:extLst>
        </xdr:cNvPr>
        <xdr:cNvSpPr/>
      </xdr:nvSpPr>
      <xdr:spPr>
        <a:xfrm>
          <a:off x="2857500" y="6004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33</xdr:row>
      <xdr:rowOff>121449</xdr:rowOff>
    </xdr:from>
    <xdr:ext cx="534377" cy="259045"/>
    <xdr:sp macro="" textlink="">
      <xdr:nvSpPr>
        <xdr:cNvPr id="87" name="テキスト ボックス 86">
          <a:extLst>
            <a:ext uri="{FF2B5EF4-FFF2-40B4-BE49-F238E27FC236}">
              <a16:creationId xmlns:a16="http://schemas.microsoft.com/office/drawing/2014/main" id="{00000000-0008-0000-0600-000057000000}"/>
            </a:ext>
          </a:extLst>
        </xdr:cNvPr>
        <xdr:cNvSpPr txBox="1"/>
      </xdr:nvSpPr>
      <xdr:spPr>
        <a:xfrm>
          <a:off x="2641111" y="5779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84,741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35</xdr:row>
      <xdr:rowOff>34003</xdr:rowOff>
    </xdr:from>
    <xdr:to>
      <xdr:col>10</xdr:col>
      <xdr:colOff>165100</xdr:colOff>
      <xdr:row>35</xdr:row>
      <xdr:rowOff>135603</xdr:rowOff>
    </xdr:to>
    <xdr:sp macro="" textlink="">
      <xdr:nvSpPr>
        <xdr:cNvPr id="88" name="楕円 87">
          <a:extLst>
            <a:ext uri="{FF2B5EF4-FFF2-40B4-BE49-F238E27FC236}">
              <a16:creationId xmlns:a16="http://schemas.microsoft.com/office/drawing/2014/main" id="{00000000-0008-0000-0600-000058000000}"/>
            </a:ext>
          </a:extLst>
        </xdr:cNvPr>
        <xdr:cNvSpPr/>
      </xdr:nvSpPr>
      <xdr:spPr>
        <a:xfrm>
          <a:off x="1968500" y="60347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33</xdr:row>
      <xdr:rowOff>152130</xdr:rowOff>
    </xdr:from>
    <xdr:ext cx="534377" cy="259045"/>
    <xdr:sp macro="" textlink="">
      <xdr:nvSpPr>
        <xdr:cNvPr id="89" name="テキスト ボックス 88">
          <a:extLst>
            <a:ext uri="{FF2B5EF4-FFF2-40B4-BE49-F238E27FC236}">
              <a16:creationId xmlns:a16="http://schemas.microsoft.com/office/drawing/2014/main" id="{00000000-0008-0000-0600-000059000000}"/>
            </a:ext>
          </a:extLst>
        </xdr:cNvPr>
        <xdr:cNvSpPr txBox="1"/>
      </xdr:nvSpPr>
      <xdr:spPr>
        <a:xfrm>
          <a:off x="1752111" y="58099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41531</xdr:rowOff>
    </xdr:from>
    <xdr:to>
      <xdr:col>6</xdr:col>
      <xdr:colOff>38100</xdr:colOff>
      <xdr:row>35</xdr:row>
      <xdr:rowOff>143131</xdr:rowOff>
    </xdr:to>
    <xdr:sp macro="" textlink="">
      <xdr:nvSpPr>
        <xdr:cNvPr id="90" name="楕円 89">
          <a:extLst>
            <a:ext uri="{FF2B5EF4-FFF2-40B4-BE49-F238E27FC236}">
              <a16:creationId xmlns:a16="http://schemas.microsoft.com/office/drawing/2014/main" id="{00000000-0008-0000-0600-00005A000000}"/>
            </a:ext>
          </a:extLst>
        </xdr:cNvPr>
        <xdr:cNvSpPr/>
      </xdr:nvSpPr>
      <xdr:spPr>
        <a:xfrm>
          <a:off x="1079500" y="60422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33</xdr:row>
      <xdr:rowOff>159658</xdr:rowOff>
    </xdr:from>
    <xdr:ext cx="534377" cy="259045"/>
    <xdr:sp macro="" textlink="">
      <xdr:nvSpPr>
        <xdr:cNvPr id="91" name="テキスト ボックス 90">
          <a:extLst>
            <a:ext uri="{FF2B5EF4-FFF2-40B4-BE49-F238E27FC236}">
              <a16:creationId xmlns:a16="http://schemas.microsoft.com/office/drawing/2014/main" id="{00000000-0008-0000-0600-00005B000000}"/>
            </a:ext>
          </a:extLst>
        </xdr:cNvPr>
        <xdr:cNvSpPr txBox="1"/>
      </xdr:nvSpPr>
      <xdr:spPr>
        <a:xfrm>
          <a:off x="863111" y="58175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82,401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7" name="正方形/長方形 96">
          <a:extLst>
            <a:ext uri="{FF2B5EF4-FFF2-40B4-BE49-F238E27FC236}">
              <a16:creationId xmlns:a16="http://schemas.microsoft.com/office/drawing/2014/main" id="{00000000-0008-0000-0600-000061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8" name="正方形/長方形 97">
          <a:extLst>
            <a:ext uri="{FF2B5EF4-FFF2-40B4-BE49-F238E27FC236}">
              <a16:creationId xmlns:a16="http://schemas.microsoft.com/office/drawing/2014/main" id="{00000000-0008-0000-0600-000062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9" name="正方形/長方形 98">
          <a:extLst>
            <a:ext uri="{FF2B5EF4-FFF2-40B4-BE49-F238E27FC236}">
              <a16:creationId xmlns:a16="http://schemas.microsoft.com/office/drawing/2014/main" id="{00000000-0008-0000-0600-000063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102" name="直線コネクタ 101">
          <a:extLst>
            <a:ext uri="{FF2B5EF4-FFF2-40B4-BE49-F238E27FC236}">
              <a16:creationId xmlns:a16="http://schemas.microsoft.com/office/drawing/2014/main" id="{00000000-0008-0000-0600-000066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103" name="テキスト ボックス 102">
          <a:extLst>
            <a:ext uri="{FF2B5EF4-FFF2-40B4-BE49-F238E27FC236}">
              <a16:creationId xmlns:a16="http://schemas.microsoft.com/office/drawing/2014/main" id="{00000000-0008-0000-0600-000067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4" name="直線コネクタ 103">
          <a:extLst>
            <a:ext uri="{FF2B5EF4-FFF2-40B4-BE49-F238E27FC236}">
              <a16:creationId xmlns:a16="http://schemas.microsoft.com/office/drawing/2014/main" id="{00000000-0008-0000-0600-000068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144434</xdr:rowOff>
    </xdr:from>
    <xdr:ext cx="595419" cy="259045"/>
    <xdr:sp macro="" textlink="">
      <xdr:nvSpPr>
        <xdr:cNvPr id="105" name="テキスト ボックス 104">
          <a:extLst>
            <a:ext uri="{FF2B5EF4-FFF2-40B4-BE49-F238E27FC236}">
              <a16:creationId xmlns:a16="http://schemas.microsoft.com/office/drawing/2014/main" id="{00000000-0008-0000-0600-000069000000}"/>
            </a:ext>
          </a:extLst>
        </xdr:cNvPr>
        <xdr:cNvSpPr txBox="1"/>
      </xdr:nvSpPr>
      <xdr:spPr>
        <a:xfrm>
          <a:off x="166581" y="9745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6" name="直線コネクタ 105">
          <a:extLst>
            <a:ext uri="{FF2B5EF4-FFF2-40B4-BE49-F238E27FC236}">
              <a16:creationId xmlns:a16="http://schemas.microsoft.com/office/drawing/2014/main" id="{00000000-0008-0000-0600-00006A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7" name="テキスト ボックス 106">
          <a:extLst>
            <a:ext uri="{FF2B5EF4-FFF2-40B4-BE49-F238E27FC236}">
              <a16:creationId xmlns:a16="http://schemas.microsoft.com/office/drawing/2014/main" id="{00000000-0008-0000-0600-00006B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8" name="直線コネクタ 107">
          <a:extLst>
            <a:ext uri="{FF2B5EF4-FFF2-40B4-BE49-F238E27FC236}">
              <a16:creationId xmlns:a16="http://schemas.microsoft.com/office/drawing/2014/main" id="{00000000-0008-0000-0600-00006C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9" name="テキスト ボックス 108">
          <a:extLst>
            <a:ext uri="{FF2B5EF4-FFF2-40B4-BE49-F238E27FC236}">
              <a16:creationId xmlns:a16="http://schemas.microsoft.com/office/drawing/2014/main" id="{00000000-0008-0000-0600-00006D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11" name="テキスト ボックス 110">
          <a:extLst>
            <a:ext uri="{FF2B5EF4-FFF2-40B4-BE49-F238E27FC236}">
              <a16:creationId xmlns:a16="http://schemas.microsoft.com/office/drawing/2014/main" id="{00000000-0008-0000-0600-00006F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13" name="テキスト ボックス 112">
          <a:extLst>
            <a:ext uri="{FF2B5EF4-FFF2-40B4-BE49-F238E27FC236}">
              <a16:creationId xmlns:a16="http://schemas.microsoft.com/office/drawing/2014/main" id="{00000000-0008-0000-0600-000071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5" name="テキスト ボックス 114">
          <a:extLst>
            <a:ext uri="{FF2B5EF4-FFF2-40B4-BE49-F238E27FC236}">
              <a16:creationId xmlns:a16="http://schemas.microsoft.com/office/drawing/2014/main" id="{00000000-0008-0000-0600-000073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6" name="物件費グラフ枠">
          <a:extLst>
            <a:ext uri="{FF2B5EF4-FFF2-40B4-BE49-F238E27FC236}">
              <a16:creationId xmlns:a16="http://schemas.microsoft.com/office/drawing/2014/main" id="{00000000-0008-0000-0600-000074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128753</xdr:rowOff>
    </xdr:from>
    <xdr:to>
      <xdr:col>24</xdr:col>
      <xdr:colOff>62865</xdr:colOff>
      <xdr:row>58</xdr:row>
      <xdr:rowOff>131686</xdr:rowOff>
    </xdr:to>
    <xdr:cxnSp macro="">
      <xdr:nvCxnSpPr>
        <xdr:cNvPr id="117" name="直線コネクタ 116">
          <a:extLst>
            <a:ext uri="{FF2B5EF4-FFF2-40B4-BE49-F238E27FC236}">
              <a16:creationId xmlns:a16="http://schemas.microsoft.com/office/drawing/2014/main" id="{00000000-0008-0000-0600-000075000000}"/>
            </a:ext>
          </a:extLst>
        </xdr:cNvPr>
        <xdr:cNvCxnSpPr/>
      </xdr:nvCxnSpPr>
      <xdr:spPr>
        <a:xfrm flipV="1">
          <a:off x="4633595" y="8701253"/>
          <a:ext cx="1270" cy="13745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135513</xdr:rowOff>
    </xdr:from>
    <xdr:ext cx="534377" cy="259045"/>
    <xdr:sp macro="" textlink="">
      <xdr:nvSpPr>
        <xdr:cNvPr id="118" name="物件費最小値テキスト">
          <a:extLst>
            <a:ext uri="{FF2B5EF4-FFF2-40B4-BE49-F238E27FC236}">
              <a16:creationId xmlns:a16="http://schemas.microsoft.com/office/drawing/2014/main" id="{00000000-0008-0000-0600-000076000000}"/>
            </a:ext>
          </a:extLst>
        </xdr:cNvPr>
        <xdr:cNvSpPr txBox="1"/>
      </xdr:nvSpPr>
      <xdr:spPr>
        <a:xfrm>
          <a:off x="4686300" y="10079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42,454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131686</xdr:rowOff>
    </xdr:from>
    <xdr:to>
      <xdr:col>24</xdr:col>
      <xdr:colOff>152400</xdr:colOff>
      <xdr:row>58</xdr:row>
      <xdr:rowOff>131686</xdr:rowOff>
    </xdr:to>
    <xdr:cxnSp macro="">
      <xdr:nvCxnSpPr>
        <xdr:cNvPr id="119" name="直線コネクタ 118">
          <a:extLst>
            <a:ext uri="{FF2B5EF4-FFF2-40B4-BE49-F238E27FC236}">
              <a16:creationId xmlns:a16="http://schemas.microsoft.com/office/drawing/2014/main" id="{00000000-0008-0000-0600-000077000000}"/>
            </a:ext>
          </a:extLst>
        </xdr:cNvPr>
        <xdr:cNvCxnSpPr/>
      </xdr:nvCxnSpPr>
      <xdr:spPr>
        <a:xfrm>
          <a:off x="4546600" y="100757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75430</xdr:rowOff>
    </xdr:from>
    <xdr:ext cx="599010" cy="259045"/>
    <xdr:sp macro="" textlink="">
      <xdr:nvSpPr>
        <xdr:cNvPr id="120" name="物件費最大値テキスト">
          <a:extLst>
            <a:ext uri="{FF2B5EF4-FFF2-40B4-BE49-F238E27FC236}">
              <a16:creationId xmlns:a16="http://schemas.microsoft.com/office/drawing/2014/main" id="{00000000-0008-0000-0600-000078000000}"/>
            </a:ext>
          </a:extLst>
        </xdr:cNvPr>
        <xdr:cNvSpPr txBox="1"/>
      </xdr:nvSpPr>
      <xdr:spPr>
        <a:xfrm>
          <a:off x="4686300" y="84764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463,352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50</xdr:row>
      <xdr:rowOff>128753</xdr:rowOff>
    </xdr:from>
    <xdr:to>
      <xdr:col>24</xdr:col>
      <xdr:colOff>152400</xdr:colOff>
      <xdr:row>50</xdr:row>
      <xdr:rowOff>128753</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a:off x="4546600" y="87012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7785</xdr:rowOff>
    </xdr:from>
    <xdr:to>
      <xdr:col>24</xdr:col>
      <xdr:colOff>63500</xdr:colOff>
      <xdr:row>58</xdr:row>
      <xdr:rowOff>15165</xdr:rowOff>
    </xdr:to>
    <xdr:cxnSp macro="">
      <xdr:nvCxnSpPr>
        <xdr:cNvPr id="122" name="直線コネクタ 121">
          <a:extLst>
            <a:ext uri="{FF2B5EF4-FFF2-40B4-BE49-F238E27FC236}">
              <a16:creationId xmlns:a16="http://schemas.microsoft.com/office/drawing/2014/main" id="{00000000-0008-0000-0600-00007A000000}"/>
            </a:ext>
          </a:extLst>
        </xdr:cNvPr>
        <xdr:cNvCxnSpPr/>
      </xdr:nvCxnSpPr>
      <xdr:spPr>
        <a:xfrm flipV="1">
          <a:off x="3797300" y="9951885"/>
          <a:ext cx="838200" cy="7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131884</xdr:rowOff>
    </xdr:from>
    <xdr:ext cx="534377" cy="259045"/>
    <xdr:sp macro="" textlink="">
      <xdr:nvSpPr>
        <xdr:cNvPr id="123" name="物件費平均値テキスト">
          <a:extLst>
            <a:ext uri="{FF2B5EF4-FFF2-40B4-BE49-F238E27FC236}">
              <a16:creationId xmlns:a16="http://schemas.microsoft.com/office/drawing/2014/main" id="{00000000-0008-0000-0600-00007B000000}"/>
            </a:ext>
          </a:extLst>
        </xdr:cNvPr>
        <xdr:cNvSpPr txBox="1"/>
      </xdr:nvSpPr>
      <xdr:spPr>
        <a:xfrm>
          <a:off x="4686300" y="990453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72,732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153457</xdr:rowOff>
    </xdr:from>
    <xdr:to>
      <xdr:col>24</xdr:col>
      <xdr:colOff>114300</xdr:colOff>
      <xdr:row>58</xdr:row>
      <xdr:rowOff>83607</xdr:rowOff>
    </xdr:to>
    <xdr:sp macro="" textlink="">
      <xdr:nvSpPr>
        <xdr:cNvPr id="124" name="フローチャート: 判断 123">
          <a:extLst>
            <a:ext uri="{FF2B5EF4-FFF2-40B4-BE49-F238E27FC236}">
              <a16:creationId xmlns:a16="http://schemas.microsoft.com/office/drawing/2014/main" id="{00000000-0008-0000-0600-00007C000000}"/>
            </a:ext>
          </a:extLst>
        </xdr:cNvPr>
        <xdr:cNvSpPr/>
      </xdr:nvSpPr>
      <xdr:spPr>
        <a:xfrm>
          <a:off x="4584700" y="99261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170421</xdr:rowOff>
    </xdr:from>
    <xdr:to>
      <xdr:col>19</xdr:col>
      <xdr:colOff>177800</xdr:colOff>
      <xdr:row>58</xdr:row>
      <xdr:rowOff>15165</xdr:rowOff>
    </xdr:to>
    <xdr:cxnSp macro="">
      <xdr:nvCxnSpPr>
        <xdr:cNvPr id="125" name="直線コネクタ 124">
          <a:extLst>
            <a:ext uri="{FF2B5EF4-FFF2-40B4-BE49-F238E27FC236}">
              <a16:creationId xmlns:a16="http://schemas.microsoft.com/office/drawing/2014/main" id="{00000000-0008-0000-0600-00007D000000}"/>
            </a:ext>
          </a:extLst>
        </xdr:cNvPr>
        <xdr:cNvCxnSpPr/>
      </xdr:nvCxnSpPr>
      <xdr:spPr>
        <a:xfrm>
          <a:off x="2908300" y="9943071"/>
          <a:ext cx="889000" cy="161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58</xdr:row>
      <xdr:rowOff>618</xdr:rowOff>
    </xdr:from>
    <xdr:to>
      <xdr:col>20</xdr:col>
      <xdr:colOff>38100</xdr:colOff>
      <xdr:row>58</xdr:row>
      <xdr:rowOff>102218</xdr:rowOff>
    </xdr:to>
    <xdr:sp macro="" textlink="">
      <xdr:nvSpPr>
        <xdr:cNvPr id="126" name="フローチャート: 判断 125">
          <a:extLst>
            <a:ext uri="{FF2B5EF4-FFF2-40B4-BE49-F238E27FC236}">
              <a16:creationId xmlns:a16="http://schemas.microsoft.com/office/drawing/2014/main" id="{00000000-0008-0000-0600-00007E000000}"/>
            </a:ext>
          </a:extLst>
        </xdr:cNvPr>
        <xdr:cNvSpPr/>
      </xdr:nvSpPr>
      <xdr:spPr>
        <a:xfrm>
          <a:off x="3746500" y="9944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93345</xdr:rowOff>
    </xdr:from>
    <xdr:ext cx="534377" cy="259045"/>
    <xdr:sp macro="" textlink="">
      <xdr:nvSpPr>
        <xdr:cNvPr id="127" name="テキスト ボックス 126">
          <a:extLst>
            <a:ext uri="{FF2B5EF4-FFF2-40B4-BE49-F238E27FC236}">
              <a16:creationId xmlns:a16="http://schemas.microsoft.com/office/drawing/2014/main" id="{00000000-0008-0000-0600-00007F000000}"/>
            </a:ext>
          </a:extLst>
        </xdr:cNvPr>
        <xdr:cNvSpPr txBox="1"/>
      </xdr:nvSpPr>
      <xdr:spPr>
        <a:xfrm>
          <a:off x="3530111" y="100374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67,033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170421</xdr:rowOff>
    </xdr:from>
    <xdr:to>
      <xdr:col>15</xdr:col>
      <xdr:colOff>50800</xdr:colOff>
      <xdr:row>58</xdr:row>
      <xdr:rowOff>6420</xdr:rowOff>
    </xdr:to>
    <xdr:cxnSp macro="">
      <xdr:nvCxnSpPr>
        <xdr:cNvPr id="128" name="直線コネクタ 127">
          <a:extLst>
            <a:ext uri="{FF2B5EF4-FFF2-40B4-BE49-F238E27FC236}">
              <a16:creationId xmlns:a16="http://schemas.microsoft.com/office/drawing/2014/main" id="{00000000-0008-0000-0600-000080000000}"/>
            </a:ext>
          </a:extLst>
        </xdr:cNvPr>
        <xdr:cNvCxnSpPr/>
      </xdr:nvCxnSpPr>
      <xdr:spPr>
        <a:xfrm flipV="1">
          <a:off x="2019300" y="9943071"/>
          <a:ext cx="889000" cy="74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163714</xdr:rowOff>
    </xdr:from>
    <xdr:to>
      <xdr:col>15</xdr:col>
      <xdr:colOff>101600</xdr:colOff>
      <xdr:row>58</xdr:row>
      <xdr:rowOff>93864</xdr:rowOff>
    </xdr:to>
    <xdr:sp macro="" textlink="">
      <xdr:nvSpPr>
        <xdr:cNvPr id="129" name="フローチャート: 判断 128">
          <a:extLst>
            <a:ext uri="{FF2B5EF4-FFF2-40B4-BE49-F238E27FC236}">
              <a16:creationId xmlns:a16="http://schemas.microsoft.com/office/drawing/2014/main" id="{00000000-0008-0000-0600-000081000000}"/>
            </a:ext>
          </a:extLst>
        </xdr:cNvPr>
        <xdr:cNvSpPr/>
      </xdr:nvSpPr>
      <xdr:spPr>
        <a:xfrm>
          <a:off x="2857500" y="9936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84991</xdr:rowOff>
    </xdr:from>
    <xdr:ext cx="534377"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2641111" y="10029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69,591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58</xdr:row>
      <xdr:rowOff>5666</xdr:rowOff>
    </xdr:from>
    <xdr:to>
      <xdr:col>10</xdr:col>
      <xdr:colOff>114300</xdr:colOff>
      <xdr:row>58</xdr:row>
      <xdr:rowOff>6420</xdr:rowOff>
    </xdr:to>
    <xdr:cxnSp macro="">
      <xdr:nvCxnSpPr>
        <xdr:cNvPr id="131" name="直線コネクタ 130">
          <a:extLst>
            <a:ext uri="{FF2B5EF4-FFF2-40B4-BE49-F238E27FC236}">
              <a16:creationId xmlns:a16="http://schemas.microsoft.com/office/drawing/2014/main" id="{00000000-0008-0000-0600-000083000000}"/>
            </a:ext>
          </a:extLst>
        </xdr:cNvPr>
        <xdr:cNvCxnSpPr/>
      </xdr:nvCxnSpPr>
      <xdr:spPr>
        <a:xfrm>
          <a:off x="1130300" y="9949766"/>
          <a:ext cx="889000" cy="7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58</xdr:row>
      <xdr:rowOff>4518</xdr:rowOff>
    </xdr:from>
    <xdr:to>
      <xdr:col>10</xdr:col>
      <xdr:colOff>165100</xdr:colOff>
      <xdr:row>58</xdr:row>
      <xdr:rowOff>106118</xdr:rowOff>
    </xdr:to>
    <xdr:sp macro="" textlink="">
      <xdr:nvSpPr>
        <xdr:cNvPr id="132" name="フローチャート: 判断 131">
          <a:extLst>
            <a:ext uri="{FF2B5EF4-FFF2-40B4-BE49-F238E27FC236}">
              <a16:creationId xmlns:a16="http://schemas.microsoft.com/office/drawing/2014/main" id="{00000000-0008-0000-0600-000084000000}"/>
            </a:ext>
          </a:extLst>
        </xdr:cNvPr>
        <xdr:cNvSpPr/>
      </xdr:nvSpPr>
      <xdr:spPr>
        <a:xfrm>
          <a:off x="1968500" y="99486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97245</xdr:rowOff>
    </xdr:from>
    <xdr:ext cx="534377"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1752111" y="100413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58</xdr:row>
      <xdr:rowOff>4387</xdr:rowOff>
    </xdr:from>
    <xdr:to>
      <xdr:col>6</xdr:col>
      <xdr:colOff>38100</xdr:colOff>
      <xdr:row>58</xdr:row>
      <xdr:rowOff>105987</xdr:rowOff>
    </xdr:to>
    <xdr:sp macro="" textlink="">
      <xdr:nvSpPr>
        <xdr:cNvPr id="134" name="フローチャート: 判断 133">
          <a:extLst>
            <a:ext uri="{FF2B5EF4-FFF2-40B4-BE49-F238E27FC236}">
              <a16:creationId xmlns:a16="http://schemas.microsoft.com/office/drawing/2014/main" id="{00000000-0008-0000-0600-000086000000}"/>
            </a:ext>
          </a:extLst>
        </xdr:cNvPr>
        <xdr:cNvSpPr/>
      </xdr:nvSpPr>
      <xdr:spPr>
        <a:xfrm>
          <a:off x="1079500" y="9948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58</xdr:row>
      <xdr:rowOff>97114</xdr:rowOff>
    </xdr:from>
    <xdr:ext cx="534377" cy="259045"/>
    <xdr:sp macro="" textlink="">
      <xdr:nvSpPr>
        <xdr:cNvPr id="135" name="テキスト ボックス 134">
          <a:extLst>
            <a:ext uri="{FF2B5EF4-FFF2-40B4-BE49-F238E27FC236}">
              <a16:creationId xmlns:a16="http://schemas.microsoft.com/office/drawing/2014/main" id="{00000000-0008-0000-0600-000087000000}"/>
            </a:ext>
          </a:extLst>
        </xdr:cNvPr>
        <xdr:cNvSpPr txBox="1"/>
      </xdr:nvSpPr>
      <xdr:spPr>
        <a:xfrm>
          <a:off x="863111" y="10041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600-000088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8" name="テキスト ボックス 137">
          <a:extLst>
            <a:ext uri="{FF2B5EF4-FFF2-40B4-BE49-F238E27FC236}">
              <a16:creationId xmlns:a16="http://schemas.microsoft.com/office/drawing/2014/main" id="{00000000-0008-0000-0600-00008A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40" name="テキスト ボックス 139">
          <a:extLst>
            <a:ext uri="{FF2B5EF4-FFF2-40B4-BE49-F238E27FC236}">
              <a16:creationId xmlns:a16="http://schemas.microsoft.com/office/drawing/2014/main" id="{00000000-0008-0000-0600-00008C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128435</xdr:rowOff>
    </xdr:from>
    <xdr:to>
      <xdr:col>24</xdr:col>
      <xdr:colOff>114300</xdr:colOff>
      <xdr:row>58</xdr:row>
      <xdr:rowOff>58585</xdr:rowOff>
    </xdr:to>
    <xdr:sp macro="" textlink="">
      <xdr:nvSpPr>
        <xdr:cNvPr id="141" name="楕円 140">
          <a:extLst>
            <a:ext uri="{FF2B5EF4-FFF2-40B4-BE49-F238E27FC236}">
              <a16:creationId xmlns:a16="http://schemas.microsoft.com/office/drawing/2014/main" id="{00000000-0008-0000-0600-00008D000000}"/>
            </a:ext>
          </a:extLst>
        </xdr:cNvPr>
        <xdr:cNvSpPr/>
      </xdr:nvSpPr>
      <xdr:spPr>
        <a:xfrm>
          <a:off x="4584700" y="99010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87812</xdr:rowOff>
    </xdr:from>
    <xdr:ext cx="534377" cy="259045"/>
    <xdr:sp macro="" textlink="">
      <xdr:nvSpPr>
        <xdr:cNvPr id="142" name="物件費該当値テキスト">
          <a:extLst>
            <a:ext uri="{FF2B5EF4-FFF2-40B4-BE49-F238E27FC236}">
              <a16:creationId xmlns:a16="http://schemas.microsoft.com/office/drawing/2014/main" id="{00000000-0008-0000-0600-00008E000000}"/>
            </a:ext>
          </a:extLst>
        </xdr:cNvPr>
        <xdr:cNvSpPr txBox="1"/>
      </xdr:nvSpPr>
      <xdr:spPr>
        <a:xfrm>
          <a:off x="4686300" y="96890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80,394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135815</xdr:rowOff>
    </xdr:from>
    <xdr:to>
      <xdr:col>20</xdr:col>
      <xdr:colOff>38100</xdr:colOff>
      <xdr:row>58</xdr:row>
      <xdr:rowOff>65965</xdr:rowOff>
    </xdr:to>
    <xdr:sp macro="" textlink="">
      <xdr:nvSpPr>
        <xdr:cNvPr id="143" name="楕円 142">
          <a:extLst>
            <a:ext uri="{FF2B5EF4-FFF2-40B4-BE49-F238E27FC236}">
              <a16:creationId xmlns:a16="http://schemas.microsoft.com/office/drawing/2014/main" id="{00000000-0008-0000-0600-00008F000000}"/>
            </a:ext>
          </a:extLst>
        </xdr:cNvPr>
        <xdr:cNvSpPr/>
      </xdr:nvSpPr>
      <xdr:spPr>
        <a:xfrm>
          <a:off x="3746500" y="99084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82492</xdr:rowOff>
    </xdr:from>
    <xdr:ext cx="534377" cy="259045"/>
    <xdr:sp macro="" textlink="">
      <xdr:nvSpPr>
        <xdr:cNvPr id="144" name="テキスト ボックス 143">
          <a:extLst>
            <a:ext uri="{FF2B5EF4-FFF2-40B4-BE49-F238E27FC236}">
              <a16:creationId xmlns:a16="http://schemas.microsoft.com/office/drawing/2014/main" id="{00000000-0008-0000-0600-000090000000}"/>
            </a:ext>
          </a:extLst>
        </xdr:cNvPr>
        <xdr:cNvSpPr txBox="1"/>
      </xdr:nvSpPr>
      <xdr:spPr>
        <a:xfrm>
          <a:off x="3530111" y="96836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78,134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119621</xdr:rowOff>
    </xdr:from>
    <xdr:to>
      <xdr:col>15</xdr:col>
      <xdr:colOff>101600</xdr:colOff>
      <xdr:row>58</xdr:row>
      <xdr:rowOff>49771</xdr:rowOff>
    </xdr:to>
    <xdr:sp macro="" textlink="">
      <xdr:nvSpPr>
        <xdr:cNvPr id="145" name="楕円 144">
          <a:extLst>
            <a:ext uri="{FF2B5EF4-FFF2-40B4-BE49-F238E27FC236}">
              <a16:creationId xmlns:a16="http://schemas.microsoft.com/office/drawing/2014/main" id="{00000000-0008-0000-0600-000091000000}"/>
            </a:ext>
          </a:extLst>
        </xdr:cNvPr>
        <xdr:cNvSpPr/>
      </xdr:nvSpPr>
      <xdr:spPr>
        <a:xfrm>
          <a:off x="2857500" y="9892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56</xdr:row>
      <xdr:rowOff>66298</xdr:rowOff>
    </xdr:from>
    <xdr:ext cx="534377" cy="259045"/>
    <xdr:sp macro="" textlink="">
      <xdr:nvSpPr>
        <xdr:cNvPr id="146" name="テキスト ボックス 145">
          <a:extLst>
            <a:ext uri="{FF2B5EF4-FFF2-40B4-BE49-F238E27FC236}">
              <a16:creationId xmlns:a16="http://schemas.microsoft.com/office/drawing/2014/main" id="{00000000-0008-0000-0600-000092000000}"/>
            </a:ext>
          </a:extLst>
        </xdr:cNvPr>
        <xdr:cNvSpPr txBox="1"/>
      </xdr:nvSpPr>
      <xdr:spPr>
        <a:xfrm>
          <a:off x="2641111" y="96674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83,093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127070</xdr:rowOff>
    </xdr:from>
    <xdr:to>
      <xdr:col>10</xdr:col>
      <xdr:colOff>165100</xdr:colOff>
      <xdr:row>58</xdr:row>
      <xdr:rowOff>57220</xdr:rowOff>
    </xdr:to>
    <xdr:sp macro="" textlink="">
      <xdr:nvSpPr>
        <xdr:cNvPr id="147" name="楕円 146">
          <a:extLst>
            <a:ext uri="{FF2B5EF4-FFF2-40B4-BE49-F238E27FC236}">
              <a16:creationId xmlns:a16="http://schemas.microsoft.com/office/drawing/2014/main" id="{00000000-0008-0000-0600-000093000000}"/>
            </a:ext>
          </a:extLst>
        </xdr:cNvPr>
        <xdr:cNvSpPr/>
      </xdr:nvSpPr>
      <xdr:spPr>
        <a:xfrm>
          <a:off x="1968500" y="989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56</xdr:row>
      <xdr:rowOff>73747</xdr:rowOff>
    </xdr:from>
    <xdr:ext cx="534377" cy="259045"/>
    <xdr:sp macro="" textlink="">
      <xdr:nvSpPr>
        <xdr:cNvPr id="148" name="テキスト ボックス 147">
          <a:extLst>
            <a:ext uri="{FF2B5EF4-FFF2-40B4-BE49-F238E27FC236}">
              <a16:creationId xmlns:a16="http://schemas.microsoft.com/office/drawing/2014/main" id="{00000000-0008-0000-0600-000094000000}"/>
            </a:ext>
          </a:extLst>
        </xdr:cNvPr>
        <xdr:cNvSpPr txBox="1"/>
      </xdr:nvSpPr>
      <xdr:spPr>
        <a:xfrm>
          <a:off x="1752111" y="96749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80,812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126316</xdr:rowOff>
    </xdr:from>
    <xdr:to>
      <xdr:col>6</xdr:col>
      <xdr:colOff>38100</xdr:colOff>
      <xdr:row>58</xdr:row>
      <xdr:rowOff>56466</xdr:rowOff>
    </xdr:to>
    <xdr:sp macro="" textlink="">
      <xdr:nvSpPr>
        <xdr:cNvPr id="149" name="楕円 148">
          <a:extLst>
            <a:ext uri="{FF2B5EF4-FFF2-40B4-BE49-F238E27FC236}">
              <a16:creationId xmlns:a16="http://schemas.microsoft.com/office/drawing/2014/main" id="{00000000-0008-0000-0600-000095000000}"/>
            </a:ext>
          </a:extLst>
        </xdr:cNvPr>
        <xdr:cNvSpPr/>
      </xdr:nvSpPr>
      <xdr:spPr>
        <a:xfrm>
          <a:off x="1079500" y="9898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56</xdr:row>
      <xdr:rowOff>72993</xdr:rowOff>
    </xdr:from>
    <xdr:ext cx="534377" cy="259045"/>
    <xdr:sp macro="" textlink="">
      <xdr:nvSpPr>
        <xdr:cNvPr id="150" name="テキスト ボックス 149">
          <a:extLst>
            <a:ext uri="{FF2B5EF4-FFF2-40B4-BE49-F238E27FC236}">
              <a16:creationId xmlns:a16="http://schemas.microsoft.com/office/drawing/2014/main" id="{00000000-0008-0000-0600-000096000000}"/>
            </a:ext>
          </a:extLst>
        </xdr:cNvPr>
        <xdr:cNvSpPr txBox="1"/>
      </xdr:nvSpPr>
      <xdr:spPr>
        <a:xfrm>
          <a:off x="863111" y="9674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52" name="正方形/長方形 151">
          <a:extLst>
            <a:ext uri="{FF2B5EF4-FFF2-40B4-BE49-F238E27FC236}">
              <a16:creationId xmlns:a16="http://schemas.microsoft.com/office/drawing/2014/main" id="{00000000-0008-0000-0600-000098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3" name="正方形/長方形 152">
          <a:extLst>
            <a:ext uri="{FF2B5EF4-FFF2-40B4-BE49-F238E27FC236}">
              <a16:creationId xmlns:a16="http://schemas.microsoft.com/office/drawing/2014/main" id="{00000000-0008-0000-0600-000099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4" name="正方形/長方形 153">
          <a:extLst>
            <a:ext uri="{FF2B5EF4-FFF2-40B4-BE49-F238E27FC236}">
              <a16:creationId xmlns:a16="http://schemas.microsoft.com/office/drawing/2014/main" id="{00000000-0008-0000-0600-00009A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5" name="正方形/長方形 154">
          <a:extLst>
            <a:ext uri="{FF2B5EF4-FFF2-40B4-BE49-F238E27FC236}">
              <a16:creationId xmlns:a16="http://schemas.microsoft.com/office/drawing/2014/main" id="{00000000-0008-0000-0600-00009B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6" name="正方形/長方形 155">
          <a:extLst>
            <a:ext uri="{FF2B5EF4-FFF2-40B4-BE49-F238E27FC236}">
              <a16:creationId xmlns:a16="http://schemas.microsoft.com/office/drawing/2014/main" id="{00000000-0008-0000-0600-00009C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7" name="正方形/長方形 156">
          <a:extLst>
            <a:ext uri="{FF2B5EF4-FFF2-40B4-BE49-F238E27FC236}">
              <a16:creationId xmlns:a16="http://schemas.microsoft.com/office/drawing/2014/main" id="{00000000-0008-0000-0600-00009D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8" name="正方形/長方形 157">
          <a:extLst>
            <a:ext uri="{FF2B5EF4-FFF2-40B4-BE49-F238E27FC236}">
              <a16:creationId xmlns:a16="http://schemas.microsoft.com/office/drawing/2014/main" id="{00000000-0008-0000-0600-00009E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61" name="直線コネクタ 160">
          <a:extLst>
            <a:ext uri="{FF2B5EF4-FFF2-40B4-BE49-F238E27FC236}">
              <a16:creationId xmlns:a16="http://schemas.microsoft.com/office/drawing/2014/main" id="{00000000-0008-0000-0600-0000A1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62" name="テキスト ボックス 161">
          <a:extLst>
            <a:ext uri="{FF2B5EF4-FFF2-40B4-BE49-F238E27FC236}">
              <a16:creationId xmlns:a16="http://schemas.microsoft.com/office/drawing/2014/main" id="{00000000-0008-0000-0600-0000A2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63" name="直線コネクタ 162">
          <a:extLst>
            <a:ext uri="{FF2B5EF4-FFF2-40B4-BE49-F238E27FC236}">
              <a16:creationId xmlns:a16="http://schemas.microsoft.com/office/drawing/2014/main" id="{00000000-0008-0000-0600-0000A3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64" name="テキスト ボックス 163">
          <a:extLst>
            <a:ext uri="{FF2B5EF4-FFF2-40B4-BE49-F238E27FC236}">
              <a16:creationId xmlns:a16="http://schemas.microsoft.com/office/drawing/2014/main" id="{00000000-0008-0000-0600-0000A4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65" name="直線コネクタ 164">
          <a:extLst>
            <a:ext uri="{FF2B5EF4-FFF2-40B4-BE49-F238E27FC236}">
              <a16:creationId xmlns:a16="http://schemas.microsoft.com/office/drawing/2014/main" id="{00000000-0008-0000-0600-0000A5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66" name="テキスト ボックス 165">
          <a:extLst>
            <a:ext uri="{FF2B5EF4-FFF2-40B4-BE49-F238E27FC236}">
              <a16:creationId xmlns:a16="http://schemas.microsoft.com/office/drawing/2014/main" id="{00000000-0008-0000-0600-0000A6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8" name="テキスト ボックス 167">
          <a:extLst>
            <a:ext uri="{FF2B5EF4-FFF2-40B4-BE49-F238E27FC236}">
              <a16:creationId xmlns:a16="http://schemas.microsoft.com/office/drawing/2014/main" id="{00000000-0008-0000-0600-0000A8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70" name="テキスト ボックス 169">
          <a:extLst>
            <a:ext uri="{FF2B5EF4-FFF2-40B4-BE49-F238E27FC236}">
              <a16:creationId xmlns:a16="http://schemas.microsoft.com/office/drawing/2014/main" id="{00000000-0008-0000-0600-0000AA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67</xdr:row>
      <xdr:rowOff>54627</xdr:rowOff>
    </xdr:from>
    <xdr:ext cx="531299" cy="259045"/>
    <xdr:sp macro="" textlink="">
      <xdr:nvSpPr>
        <xdr:cNvPr id="172" name="テキスト ボックス 171">
          <a:extLst>
            <a:ext uri="{FF2B5EF4-FFF2-40B4-BE49-F238E27FC236}">
              <a16:creationId xmlns:a16="http://schemas.microsoft.com/office/drawing/2014/main" id="{00000000-0008-0000-0600-0000AC000000}"/>
            </a:ext>
          </a:extLst>
        </xdr:cNvPr>
        <xdr:cNvSpPr txBox="1"/>
      </xdr:nvSpPr>
      <xdr:spPr>
        <a:xfrm>
          <a:off x="230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73" name="維持補修費グラフ枠">
          <a:extLst>
            <a:ext uri="{FF2B5EF4-FFF2-40B4-BE49-F238E27FC236}">
              <a16:creationId xmlns:a16="http://schemas.microsoft.com/office/drawing/2014/main" id="{00000000-0008-0000-0600-0000AD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103048</xdr:rowOff>
    </xdr:from>
    <xdr:to>
      <xdr:col>24</xdr:col>
      <xdr:colOff>62865</xdr:colOff>
      <xdr:row>79</xdr:row>
      <xdr:rowOff>24333</xdr:rowOff>
    </xdr:to>
    <xdr:cxnSp macro="">
      <xdr:nvCxnSpPr>
        <xdr:cNvPr id="174" name="直線コネクタ 173">
          <a:extLst>
            <a:ext uri="{FF2B5EF4-FFF2-40B4-BE49-F238E27FC236}">
              <a16:creationId xmlns:a16="http://schemas.microsoft.com/office/drawing/2014/main" id="{00000000-0008-0000-0600-0000AE000000}"/>
            </a:ext>
          </a:extLst>
        </xdr:cNvPr>
        <xdr:cNvCxnSpPr/>
      </xdr:nvCxnSpPr>
      <xdr:spPr>
        <a:xfrm flipV="1">
          <a:off x="4633595" y="12104548"/>
          <a:ext cx="1270" cy="146433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28160</xdr:rowOff>
    </xdr:from>
    <xdr:ext cx="378565" cy="259045"/>
    <xdr:sp macro="" textlink="">
      <xdr:nvSpPr>
        <xdr:cNvPr id="175" name="維持補修費最小値テキスト">
          <a:extLst>
            <a:ext uri="{FF2B5EF4-FFF2-40B4-BE49-F238E27FC236}">
              <a16:creationId xmlns:a16="http://schemas.microsoft.com/office/drawing/2014/main" id="{00000000-0008-0000-0600-0000AF000000}"/>
            </a:ext>
          </a:extLst>
        </xdr:cNvPr>
        <xdr:cNvSpPr txBox="1"/>
      </xdr:nvSpPr>
      <xdr:spPr>
        <a:xfrm>
          <a:off x="4686300" y="1357271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24333</xdr:rowOff>
    </xdr:from>
    <xdr:to>
      <xdr:col>24</xdr:col>
      <xdr:colOff>152400</xdr:colOff>
      <xdr:row>79</xdr:row>
      <xdr:rowOff>24333</xdr:rowOff>
    </xdr:to>
    <xdr:cxnSp macro="">
      <xdr:nvCxnSpPr>
        <xdr:cNvPr id="176" name="直線コネクタ 175">
          <a:extLst>
            <a:ext uri="{FF2B5EF4-FFF2-40B4-BE49-F238E27FC236}">
              <a16:creationId xmlns:a16="http://schemas.microsoft.com/office/drawing/2014/main" id="{00000000-0008-0000-0600-0000B0000000}"/>
            </a:ext>
          </a:extLst>
        </xdr:cNvPr>
        <xdr:cNvCxnSpPr/>
      </xdr:nvCxnSpPr>
      <xdr:spPr>
        <a:xfrm>
          <a:off x="4546600" y="13568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49725</xdr:rowOff>
    </xdr:from>
    <xdr:ext cx="534377" cy="259045"/>
    <xdr:sp macro="" textlink="">
      <xdr:nvSpPr>
        <xdr:cNvPr id="177" name="維持補修費最大値テキスト">
          <a:extLst>
            <a:ext uri="{FF2B5EF4-FFF2-40B4-BE49-F238E27FC236}">
              <a16:creationId xmlns:a16="http://schemas.microsoft.com/office/drawing/2014/main" id="{00000000-0008-0000-0600-0000B1000000}"/>
            </a:ext>
          </a:extLst>
        </xdr:cNvPr>
        <xdr:cNvSpPr txBox="1"/>
      </xdr:nvSpPr>
      <xdr:spPr>
        <a:xfrm>
          <a:off x="4686300" y="118797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38,962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70</xdr:row>
      <xdr:rowOff>103048</xdr:rowOff>
    </xdr:from>
    <xdr:to>
      <xdr:col>24</xdr:col>
      <xdr:colOff>152400</xdr:colOff>
      <xdr:row>70</xdr:row>
      <xdr:rowOff>103048</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a:off x="4546600" y="121045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90818</xdr:rowOff>
    </xdr:from>
    <xdr:to>
      <xdr:col>24</xdr:col>
      <xdr:colOff>63500</xdr:colOff>
      <xdr:row>78</xdr:row>
      <xdr:rowOff>111582</xdr:rowOff>
    </xdr:to>
    <xdr:cxnSp macro="">
      <xdr:nvCxnSpPr>
        <xdr:cNvPr id="179" name="直線コネクタ 178">
          <a:extLst>
            <a:ext uri="{FF2B5EF4-FFF2-40B4-BE49-F238E27FC236}">
              <a16:creationId xmlns:a16="http://schemas.microsoft.com/office/drawing/2014/main" id="{00000000-0008-0000-0600-0000B3000000}"/>
            </a:ext>
          </a:extLst>
        </xdr:cNvPr>
        <xdr:cNvCxnSpPr/>
      </xdr:nvCxnSpPr>
      <xdr:spPr>
        <a:xfrm>
          <a:off x="3797300" y="13463918"/>
          <a:ext cx="838200" cy="207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6621</xdr:rowOff>
    </xdr:from>
    <xdr:ext cx="469744" cy="259045"/>
    <xdr:sp macro="" textlink="">
      <xdr:nvSpPr>
        <xdr:cNvPr id="180" name="維持補修費平均値テキスト">
          <a:extLst>
            <a:ext uri="{FF2B5EF4-FFF2-40B4-BE49-F238E27FC236}">
              <a16:creationId xmlns:a16="http://schemas.microsoft.com/office/drawing/2014/main" id="{00000000-0008-0000-0600-0000B4000000}"/>
            </a:ext>
          </a:extLst>
        </xdr:cNvPr>
        <xdr:cNvSpPr txBox="1"/>
      </xdr:nvSpPr>
      <xdr:spPr>
        <a:xfrm>
          <a:off x="4686300" y="1320827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155194</xdr:rowOff>
    </xdr:from>
    <xdr:to>
      <xdr:col>24</xdr:col>
      <xdr:colOff>114300</xdr:colOff>
      <xdr:row>78</xdr:row>
      <xdr:rowOff>85344</xdr:rowOff>
    </xdr:to>
    <xdr:sp macro="" textlink="">
      <xdr:nvSpPr>
        <xdr:cNvPr id="181" name="フローチャート: 判断 180">
          <a:extLst>
            <a:ext uri="{FF2B5EF4-FFF2-40B4-BE49-F238E27FC236}">
              <a16:creationId xmlns:a16="http://schemas.microsoft.com/office/drawing/2014/main" id="{00000000-0008-0000-0600-0000B5000000}"/>
            </a:ext>
          </a:extLst>
        </xdr:cNvPr>
        <xdr:cNvSpPr/>
      </xdr:nvSpPr>
      <xdr:spPr>
        <a:xfrm>
          <a:off x="4584700" y="13356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90818</xdr:rowOff>
    </xdr:from>
    <xdr:to>
      <xdr:col>19</xdr:col>
      <xdr:colOff>177800</xdr:colOff>
      <xdr:row>78</xdr:row>
      <xdr:rowOff>105714</xdr:rowOff>
    </xdr:to>
    <xdr:cxnSp macro="">
      <xdr:nvCxnSpPr>
        <xdr:cNvPr id="182" name="直線コネクタ 181">
          <a:extLst>
            <a:ext uri="{FF2B5EF4-FFF2-40B4-BE49-F238E27FC236}">
              <a16:creationId xmlns:a16="http://schemas.microsoft.com/office/drawing/2014/main" id="{00000000-0008-0000-0600-0000B6000000}"/>
            </a:ext>
          </a:extLst>
        </xdr:cNvPr>
        <xdr:cNvCxnSpPr/>
      </xdr:nvCxnSpPr>
      <xdr:spPr>
        <a:xfrm flipV="1">
          <a:off x="2908300" y="13463918"/>
          <a:ext cx="889000" cy="14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165785</xdr:rowOff>
    </xdr:from>
    <xdr:to>
      <xdr:col>20</xdr:col>
      <xdr:colOff>38100</xdr:colOff>
      <xdr:row>78</xdr:row>
      <xdr:rowOff>95935</xdr:rowOff>
    </xdr:to>
    <xdr:sp macro="" textlink="">
      <xdr:nvSpPr>
        <xdr:cNvPr id="183" name="フローチャート: 判断 182">
          <a:extLst>
            <a:ext uri="{FF2B5EF4-FFF2-40B4-BE49-F238E27FC236}">
              <a16:creationId xmlns:a16="http://schemas.microsoft.com/office/drawing/2014/main" id="{00000000-0008-0000-0600-0000B7000000}"/>
            </a:ext>
          </a:extLst>
        </xdr:cNvPr>
        <xdr:cNvSpPr/>
      </xdr:nvSpPr>
      <xdr:spPr>
        <a:xfrm>
          <a:off x="3746500" y="13367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112462</xdr:rowOff>
    </xdr:from>
    <xdr:ext cx="469744" cy="259045"/>
    <xdr:sp macro="" textlink="">
      <xdr:nvSpPr>
        <xdr:cNvPr id="184" name="テキスト ボックス 183">
          <a:extLst>
            <a:ext uri="{FF2B5EF4-FFF2-40B4-BE49-F238E27FC236}">
              <a16:creationId xmlns:a16="http://schemas.microsoft.com/office/drawing/2014/main" id="{00000000-0008-0000-0600-0000B8000000}"/>
            </a:ext>
          </a:extLst>
        </xdr:cNvPr>
        <xdr:cNvSpPr txBox="1"/>
      </xdr:nvSpPr>
      <xdr:spPr>
        <a:xfrm>
          <a:off x="3562428" y="13142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91770</xdr:rowOff>
    </xdr:from>
    <xdr:to>
      <xdr:col>15</xdr:col>
      <xdr:colOff>50800</xdr:colOff>
      <xdr:row>78</xdr:row>
      <xdr:rowOff>105714</xdr:rowOff>
    </xdr:to>
    <xdr:cxnSp macro="">
      <xdr:nvCxnSpPr>
        <xdr:cNvPr id="185" name="直線コネクタ 184">
          <a:extLst>
            <a:ext uri="{FF2B5EF4-FFF2-40B4-BE49-F238E27FC236}">
              <a16:creationId xmlns:a16="http://schemas.microsoft.com/office/drawing/2014/main" id="{00000000-0008-0000-0600-0000B9000000}"/>
            </a:ext>
          </a:extLst>
        </xdr:cNvPr>
        <xdr:cNvCxnSpPr/>
      </xdr:nvCxnSpPr>
      <xdr:spPr>
        <a:xfrm>
          <a:off x="2019300" y="13464870"/>
          <a:ext cx="889000" cy="13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433</xdr:rowOff>
    </xdr:from>
    <xdr:to>
      <xdr:col>15</xdr:col>
      <xdr:colOff>101600</xdr:colOff>
      <xdr:row>78</xdr:row>
      <xdr:rowOff>102033</xdr:rowOff>
    </xdr:to>
    <xdr:sp macro="" textlink="">
      <xdr:nvSpPr>
        <xdr:cNvPr id="186" name="フローチャート: 判断 185">
          <a:extLst>
            <a:ext uri="{FF2B5EF4-FFF2-40B4-BE49-F238E27FC236}">
              <a16:creationId xmlns:a16="http://schemas.microsoft.com/office/drawing/2014/main" id="{00000000-0008-0000-0600-0000BA000000}"/>
            </a:ext>
          </a:extLst>
        </xdr:cNvPr>
        <xdr:cNvSpPr/>
      </xdr:nvSpPr>
      <xdr:spPr>
        <a:xfrm>
          <a:off x="2857500" y="133735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118560</xdr:rowOff>
    </xdr:from>
    <xdr:ext cx="469744"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2673428" y="1314876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89788</xdr:rowOff>
    </xdr:from>
    <xdr:to>
      <xdr:col>10</xdr:col>
      <xdr:colOff>114300</xdr:colOff>
      <xdr:row>78</xdr:row>
      <xdr:rowOff>91770</xdr:rowOff>
    </xdr:to>
    <xdr:cxnSp macro="">
      <xdr:nvCxnSpPr>
        <xdr:cNvPr id="188" name="直線コネクタ 187">
          <a:extLst>
            <a:ext uri="{FF2B5EF4-FFF2-40B4-BE49-F238E27FC236}">
              <a16:creationId xmlns:a16="http://schemas.microsoft.com/office/drawing/2014/main" id="{00000000-0008-0000-0600-0000BC000000}"/>
            </a:ext>
          </a:extLst>
        </xdr:cNvPr>
        <xdr:cNvCxnSpPr/>
      </xdr:nvCxnSpPr>
      <xdr:spPr>
        <a:xfrm>
          <a:off x="1130300" y="13462888"/>
          <a:ext cx="889000" cy="19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171386</xdr:rowOff>
    </xdr:from>
    <xdr:to>
      <xdr:col>10</xdr:col>
      <xdr:colOff>165100</xdr:colOff>
      <xdr:row>78</xdr:row>
      <xdr:rowOff>101536</xdr:rowOff>
    </xdr:to>
    <xdr:sp macro="" textlink="">
      <xdr:nvSpPr>
        <xdr:cNvPr id="189" name="フローチャート: 判断 188">
          <a:extLst>
            <a:ext uri="{FF2B5EF4-FFF2-40B4-BE49-F238E27FC236}">
              <a16:creationId xmlns:a16="http://schemas.microsoft.com/office/drawing/2014/main" id="{00000000-0008-0000-0600-0000BD000000}"/>
            </a:ext>
          </a:extLst>
        </xdr:cNvPr>
        <xdr:cNvSpPr/>
      </xdr:nvSpPr>
      <xdr:spPr>
        <a:xfrm>
          <a:off x="1968500" y="13373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118063</xdr:rowOff>
    </xdr:from>
    <xdr:ext cx="469744"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1784428" y="1314826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150661</xdr:rowOff>
    </xdr:from>
    <xdr:to>
      <xdr:col>6</xdr:col>
      <xdr:colOff>38100</xdr:colOff>
      <xdr:row>78</xdr:row>
      <xdr:rowOff>80811</xdr:rowOff>
    </xdr:to>
    <xdr:sp macro="" textlink="">
      <xdr:nvSpPr>
        <xdr:cNvPr id="191" name="フローチャート: 判断 190">
          <a:extLst>
            <a:ext uri="{FF2B5EF4-FFF2-40B4-BE49-F238E27FC236}">
              <a16:creationId xmlns:a16="http://schemas.microsoft.com/office/drawing/2014/main" id="{00000000-0008-0000-0600-0000BF000000}"/>
            </a:ext>
          </a:extLst>
        </xdr:cNvPr>
        <xdr:cNvSpPr/>
      </xdr:nvSpPr>
      <xdr:spPr>
        <a:xfrm>
          <a:off x="1079500" y="133523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97338</xdr:rowOff>
    </xdr:from>
    <xdr:ext cx="469744" cy="259045"/>
    <xdr:sp macro="" textlink="">
      <xdr:nvSpPr>
        <xdr:cNvPr id="192" name="テキスト ボックス 191">
          <a:extLst>
            <a:ext uri="{FF2B5EF4-FFF2-40B4-BE49-F238E27FC236}">
              <a16:creationId xmlns:a16="http://schemas.microsoft.com/office/drawing/2014/main" id="{00000000-0008-0000-0600-0000C0000000}"/>
            </a:ext>
          </a:extLst>
        </xdr:cNvPr>
        <xdr:cNvSpPr txBox="1"/>
      </xdr:nvSpPr>
      <xdr:spPr>
        <a:xfrm>
          <a:off x="895428" y="13127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600-0000C1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5" name="テキスト ボックス 194">
          <a:extLst>
            <a:ext uri="{FF2B5EF4-FFF2-40B4-BE49-F238E27FC236}">
              <a16:creationId xmlns:a16="http://schemas.microsoft.com/office/drawing/2014/main" id="{00000000-0008-0000-0600-0000C3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7" name="テキスト ボックス 196">
          <a:extLst>
            <a:ext uri="{FF2B5EF4-FFF2-40B4-BE49-F238E27FC236}">
              <a16:creationId xmlns:a16="http://schemas.microsoft.com/office/drawing/2014/main" id="{00000000-0008-0000-0600-0000C5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60782</xdr:rowOff>
    </xdr:from>
    <xdr:to>
      <xdr:col>24</xdr:col>
      <xdr:colOff>114300</xdr:colOff>
      <xdr:row>78</xdr:row>
      <xdr:rowOff>162382</xdr:rowOff>
    </xdr:to>
    <xdr:sp macro="" textlink="">
      <xdr:nvSpPr>
        <xdr:cNvPr id="198" name="楕円 197">
          <a:extLst>
            <a:ext uri="{FF2B5EF4-FFF2-40B4-BE49-F238E27FC236}">
              <a16:creationId xmlns:a16="http://schemas.microsoft.com/office/drawing/2014/main" id="{00000000-0008-0000-0600-0000C6000000}"/>
            </a:ext>
          </a:extLst>
        </xdr:cNvPr>
        <xdr:cNvSpPr/>
      </xdr:nvSpPr>
      <xdr:spPr>
        <a:xfrm>
          <a:off x="4584700" y="134338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77</xdr:row>
      <xdr:rowOff>147159</xdr:rowOff>
    </xdr:from>
    <xdr:ext cx="469744" cy="259045"/>
    <xdr:sp macro="" textlink="">
      <xdr:nvSpPr>
        <xdr:cNvPr id="199" name="維持補修費該当値テキスト">
          <a:extLst>
            <a:ext uri="{FF2B5EF4-FFF2-40B4-BE49-F238E27FC236}">
              <a16:creationId xmlns:a16="http://schemas.microsoft.com/office/drawing/2014/main" id="{00000000-0008-0000-0600-0000C7000000}"/>
            </a:ext>
          </a:extLst>
        </xdr:cNvPr>
        <xdr:cNvSpPr txBox="1"/>
      </xdr:nvSpPr>
      <xdr:spPr>
        <a:xfrm>
          <a:off x="4686300" y="133488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40018</xdr:rowOff>
    </xdr:from>
    <xdr:to>
      <xdr:col>20</xdr:col>
      <xdr:colOff>38100</xdr:colOff>
      <xdr:row>78</xdr:row>
      <xdr:rowOff>141618</xdr:rowOff>
    </xdr:to>
    <xdr:sp macro="" textlink="">
      <xdr:nvSpPr>
        <xdr:cNvPr id="200" name="楕円 199">
          <a:extLst>
            <a:ext uri="{FF2B5EF4-FFF2-40B4-BE49-F238E27FC236}">
              <a16:creationId xmlns:a16="http://schemas.microsoft.com/office/drawing/2014/main" id="{00000000-0008-0000-0600-0000C8000000}"/>
            </a:ext>
          </a:extLst>
        </xdr:cNvPr>
        <xdr:cNvSpPr/>
      </xdr:nvSpPr>
      <xdr:spPr>
        <a:xfrm>
          <a:off x="3746500" y="13413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78</xdr:row>
      <xdr:rowOff>132745</xdr:rowOff>
    </xdr:from>
    <xdr:ext cx="469744" cy="259045"/>
    <xdr:sp macro="" textlink="">
      <xdr:nvSpPr>
        <xdr:cNvPr id="201" name="テキスト ボックス 200">
          <a:extLst>
            <a:ext uri="{FF2B5EF4-FFF2-40B4-BE49-F238E27FC236}">
              <a16:creationId xmlns:a16="http://schemas.microsoft.com/office/drawing/2014/main" id="{00000000-0008-0000-0600-0000C9000000}"/>
            </a:ext>
          </a:extLst>
        </xdr:cNvPr>
        <xdr:cNvSpPr txBox="1"/>
      </xdr:nvSpPr>
      <xdr:spPr>
        <a:xfrm>
          <a:off x="3562428" y="135058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54914</xdr:rowOff>
    </xdr:from>
    <xdr:to>
      <xdr:col>15</xdr:col>
      <xdr:colOff>101600</xdr:colOff>
      <xdr:row>78</xdr:row>
      <xdr:rowOff>156514</xdr:rowOff>
    </xdr:to>
    <xdr:sp macro="" textlink="">
      <xdr:nvSpPr>
        <xdr:cNvPr id="202" name="楕円 201">
          <a:extLst>
            <a:ext uri="{FF2B5EF4-FFF2-40B4-BE49-F238E27FC236}">
              <a16:creationId xmlns:a16="http://schemas.microsoft.com/office/drawing/2014/main" id="{00000000-0008-0000-0600-0000CA000000}"/>
            </a:ext>
          </a:extLst>
        </xdr:cNvPr>
        <xdr:cNvSpPr/>
      </xdr:nvSpPr>
      <xdr:spPr>
        <a:xfrm>
          <a:off x="2857500" y="1342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78</xdr:row>
      <xdr:rowOff>147641</xdr:rowOff>
    </xdr:from>
    <xdr:ext cx="469744" cy="259045"/>
    <xdr:sp macro="" textlink="">
      <xdr:nvSpPr>
        <xdr:cNvPr id="203" name="テキスト ボックス 202">
          <a:extLst>
            <a:ext uri="{FF2B5EF4-FFF2-40B4-BE49-F238E27FC236}">
              <a16:creationId xmlns:a16="http://schemas.microsoft.com/office/drawing/2014/main" id="{00000000-0008-0000-0600-0000CB000000}"/>
            </a:ext>
          </a:extLst>
        </xdr:cNvPr>
        <xdr:cNvSpPr txBox="1"/>
      </xdr:nvSpPr>
      <xdr:spPr>
        <a:xfrm>
          <a:off x="2673428" y="13520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40970</xdr:rowOff>
    </xdr:from>
    <xdr:to>
      <xdr:col>10</xdr:col>
      <xdr:colOff>165100</xdr:colOff>
      <xdr:row>78</xdr:row>
      <xdr:rowOff>142570</xdr:rowOff>
    </xdr:to>
    <xdr:sp macro="" textlink="">
      <xdr:nvSpPr>
        <xdr:cNvPr id="204" name="楕円 203">
          <a:extLst>
            <a:ext uri="{FF2B5EF4-FFF2-40B4-BE49-F238E27FC236}">
              <a16:creationId xmlns:a16="http://schemas.microsoft.com/office/drawing/2014/main" id="{00000000-0008-0000-0600-0000CC000000}"/>
            </a:ext>
          </a:extLst>
        </xdr:cNvPr>
        <xdr:cNvSpPr/>
      </xdr:nvSpPr>
      <xdr:spPr>
        <a:xfrm>
          <a:off x="1968500" y="13414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78</xdr:row>
      <xdr:rowOff>133697</xdr:rowOff>
    </xdr:from>
    <xdr:ext cx="469744" cy="259045"/>
    <xdr:sp macro="" textlink="">
      <xdr:nvSpPr>
        <xdr:cNvPr id="205" name="テキスト ボックス 204">
          <a:extLst>
            <a:ext uri="{FF2B5EF4-FFF2-40B4-BE49-F238E27FC236}">
              <a16:creationId xmlns:a16="http://schemas.microsoft.com/office/drawing/2014/main" id="{00000000-0008-0000-0600-0000CD000000}"/>
            </a:ext>
          </a:extLst>
        </xdr:cNvPr>
        <xdr:cNvSpPr txBox="1"/>
      </xdr:nvSpPr>
      <xdr:spPr>
        <a:xfrm>
          <a:off x="1784428" y="135067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38988</xdr:rowOff>
    </xdr:from>
    <xdr:to>
      <xdr:col>6</xdr:col>
      <xdr:colOff>38100</xdr:colOff>
      <xdr:row>78</xdr:row>
      <xdr:rowOff>140588</xdr:rowOff>
    </xdr:to>
    <xdr:sp macro="" textlink="">
      <xdr:nvSpPr>
        <xdr:cNvPr id="206" name="楕円 205">
          <a:extLst>
            <a:ext uri="{FF2B5EF4-FFF2-40B4-BE49-F238E27FC236}">
              <a16:creationId xmlns:a16="http://schemas.microsoft.com/office/drawing/2014/main" id="{00000000-0008-0000-0600-0000CE000000}"/>
            </a:ext>
          </a:extLst>
        </xdr:cNvPr>
        <xdr:cNvSpPr/>
      </xdr:nvSpPr>
      <xdr:spPr>
        <a:xfrm>
          <a:off x="1079500" y="134120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78</xdr:row>
      <xdr:rowOff>131715</xdr:rowOff>
    </xdr:from>
    <xdr:ext cx="469744" cy="259045"/>
    <xdr:sp macro="" textlink="">
      <xdr:nvSpPr>
        <xdr:cNvPr id="207" name="テキスト ボックス 206">
          <a:extLst>
            <a:ext uri="{FF2B5EF4-FFF2-40B4-BE49-F238E27FC236}">
              <a16:creationId xmlns:a16="http://schemas.microsoft.com/office/drawing/2014/main" id="{00000000-0008-0000-0600-0000CF000000}"/>
            </a:ext>
          </a:extLst>
        </xdr:cNvPr>
        <xdr:cNvSpPr txBox="1"/>
      </xdr:nvSpPr>
      <xdr:spPr>
        <a:xfrm>
          <a:off x="895428" y="135048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9" name="正方形/長方形 208">
          <a:extLst>
            <a:ext uri="{FF2B5EF4-FFF2-40B4-BE49-F238E27FC236}">
              <a16:creationId xmlns:a16="http://schemas.microsoft.com/office/drawing/2014/main" id="{00000000-0008-0000-0600-0000D1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10" name="正方形/長方形 209">
          <a:extLst>
            <a:ext uri="{FF2B5EF4-FFF2-40B4-BE49-F238E27FC236}">
              <a16:creationId xmlns:a16="http://schemas.microsoft.com/office/drawing/2014/main" id="{00000000-0008-0000-0600-0000D2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11" name="正方形/長方形 210">
          <a:extLst>
            <a:ext uri="{FF2B5EF4-FFF2-40B4-BE49-F238E27FC236}">
              <a16:creationId xmlns:a16="http://schemas.microsoft.com/office/drawing/2014/main" id="{00000000-0008-0000-0600-0000D3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12" name="正方形/長方形 211">
          <a:extLst>
            <a:ext uri="{FF2B5EF4-FFF2-40B4-BE49-F238E27FC236}">
              <a16:creationId xmlns:a16="http://schemas.microsoft.com/office/drawing/2014/main" id="{00000000-0008-0000-0600-0000D4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13" name="正方形/長方形 212">
          <a:extLst>
            <a:ext uri="{FF2B5EF4-FFF2-40B4-BE49-F238E27FC236}">
              <a16:creationId xmlns:a16="http://schemas.microsoft.com/office/drawing/2014/main" id="{00000000-0008-0000-0600-0000D5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4" name="正方形/長方形 213">
          <a:extLst>
            <a:ext uri="{FF2B5EF4-FFF2-40B4-BE49-F238E27FC236}">
              <a16:creationId xmlns:a16="http://schemas.microsoft.com/office/drawing/2014/main" id="{00000000-0008-0000-0600-0000D6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124,961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5" name="正方形/長方形 214">
          <a:extLst>
            <a:ext uri="{FF2B5EF4-FFF2-40B4-BE49-F238E27FC236}">
              <a16:creationId xmlns:a16="http://schemas.microsoft.com/office/drawing/2014/main" id="{00000000-0008-0000-0600-0000D7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100</xdr:row>
      <xdr:rowOff>111777</xdr:rowOff>
    </xdr:from>
    <xdr:ext cx="53129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230701" y="1725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23" name="直線コネクタ 222">
          <a:extLst>
            <a:ext uri="{FF2B5EF4-FFF2-40B4-BE49-F238E27FC236}">
              <a16:creationId xmlns:a16="http://schemas.microsoft.com/office/drawing/2014/main" id="{00000000-0008-0000-0600-0000DF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24" name="テキスト ボックス 223">
          <a:extLst>
            <a:ext uri="{FF2B5EF4-FFF2-40B4-BE49-F238E27FC236}">
              <a16:creationId xmlns:a16="http://schemas.microsoft.com/office/drawing/2014/main" id="{00000000-0008-0000-0600-0000E0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25" name="直線コネクタ 224">
          <a:extLst>
            <a:ext uri="{FF2B5EF4-FFF2-40B4-BE49-F238E27FC236}">
              <a16:creationId xmlns:a16="http://schemas.microsoft.com/office/drawing/2014/main" id="{00000000-0008-0000-0600-0000E1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26" name="テキスト ボックス 225">
          <a:extLst>
            <a:ext uri="{FF2B5EF4-FFF2-40B4-BE49-F238E27FC236}">
              <a16:creationId xmlns:a16="http://schemas.microsoft.com/office/drawing/2014/main" id="{00000000-0008-0000-0600-0000E2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8" name="テキスト ボックス 227">
          <a:extLst>
            <a:ext uri="{FF2B5EF4-FFF2-40B4-BE49-F238E27FC236}">
              <a16:creationId xmlns:a16="http://schemas.microsoft.com/office/drawing/2014/main" id="{00000000-0008-0000-0600-0000E4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30" name="テキスト ボックス 229">
          <a:extLst>
            <a:ext uri="{FF2B5EF4-FFF2-40B4-BE49-F238E27FC236}">
              <a16:creationId xmlns:a16="http://schemas.microsoft.com/office/drawing/2014/main" id="{00000000-0008-0000-0600-0000E6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32" name="テキスト ボックス 231">
          <a:extLst>
            <a:ext uri="{FF2B5EF4-FFF2-40B4-BE49-F238E27FC236}">
              <a16:creationId xmlns:a16="http://schemas.microsoft.com/office/drawing/2014/main" id="{00000000-0008-0000-0600-0000E8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33" name="扶助費グラフ枠">
          <a:extLst>
            <a:ext uri="{FF2B5EF4-FFF2-40B4-BE49-F238E27FC236}">
              <a16:creationId xmlns:a16="http://schemas.microsoft.com/office/drawing/2014/main" id="{00000000-0008-0000-0600-0000E9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129011</xdr:rowOff>
    </xdr:from>
    <xdr:to>
      <xdr:col>24</xdr:col>
      <xdr:colOff>62865</xdr:colOff>
      <xdr:row>99</xdr:row>
      <xdr:rowOff>168700</xdr:rowOff>
    </xdr:to>
    <xdr:cxnSp macro="">
      <xdr:nvCxnSpPr>
        <xdr:cNvPr id="234" name="直線コネクタ 233">
          <a:extLst>
            <a:ext uri="{FF2B5EF4-FFF2-40B4-BE49-F238E27FC236}">
              <a16:creationId xmlns:a16="http://schemas.microsoft.com/office/drawing/2014/main" id="{00000000-0008-0000-0600-0000EA000000}"/>
            </a:ext>
          </a:extLst>
        </xdr:cNvPr>
        <xdr:cNvCxnSpPr/>
      </xdr:nvCxnSpPr>
      <xdr:spPr>
        <a:xfrm flipV="1">
          <a:off x="4633595" y="15559511"/>
          <a:ext cx="1270" cy="15827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100</xdr:row>
      <xdr:rowOff>1077</xdr:rowOff>
    </xdr:from>
    <xdr:ext cx="534377" cy="259045"/>
    <xdr:sp macro="" textlink="">
      <xdr:nvSpPr>
        <xdr:cNvPr id="235" name="扶助費最小値テキスト">
          <a:extLst>
            <a:ext uri="{FF2B5EF4-FFF2-40B4-BE49-F238E27FC236}">
              <a16:creationId xmlns:a16="http://schemas.microsoft.com/office/drawing/2014/main" id="{00000000-0008-0000-0600-0000EB000000}"/>
            </a:ext>
          </a:extLst>
        </xdr:cNvPr>
        <xdr:cNvSpPr txBox="1"/>
      </xdr:nvSpPr>
      <xdr:spPr>
        <a:xfrm>
          <a:off x="4686300" y="171460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83,586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168700</xdr:rowOff>
    </xdr:from>
    <xdr:to>
      <xdr:col>24</xdr:col>
      <xdr:colOff>152400</xdr:colOff>
      <xdr:row>99</xdr:row>
      <xdr:rowOff>168700</xdr:rowOff>
    </xdr:to>
    <xdr:cxnSp macro="">
      <xdr:nvCxnSpPr>
        <xdr:cNvPr id="236" name="直線コネクタ 235">
          <a:extLst>
            <a:ext uri="{FF2B5EF4-FFF2-40B4-BE49-F238E27FC236}">
              <a16:creationId xmlns:a16="http://schemas.microsoft.com/office/drawing/2014/main" id="{00000000-0008-0000-0600-0000EC000000}"/>
            </a:ext>
          </a:extLst>
        </xdr:cNvPr>
        <xdr:cNvCxnSpPr/>
      </xdr:nvCxnSpPr>
      <xdr:spPr>
        <a:xfrm>
          <a:off x="4546600" y="17142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75688</xdr:rowOff>
    </xdr:from>
    <xdr:ext cx="599010" cy="259045"/>
    <xdr:sp macro="" textlink="">
      <xdr:nvSpPr>
        <xdr:cNvPr id="237" name="扶助費最大値テキスト">
          <a:extLst>
            <a:ext uri="{FF2B5EF4-FFF2-40B4-BE49-F238E27FC236}">
              <a16:creationId xmlns:a16="http://schemas.microsoft.com/office/drawing/2014/main" id="{00000000-0008-0000-0600-0000ED000000}"/>
            </a:ext>
          </a:extLst>
        </xdr:cNvPr>
        <xdr:cNvSpPr txBox="1"/>
      </xdr:nvSpPr>
      <xdr:spPr>
        <a:xfrm>
          <a:off x="4686300" y="153347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228,982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129011</xdr:rowOff>
    </xdr:from>
    <xdr:to>
      <xdr:col>24</xdr:col>
      <xdr:colOff>152400</xdr:colOff>
      <xdr:row>90</xdr:row>
      <xdr:rowOff>129011</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4546600" y="155595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97</xdr:row>
      <xdr:rowOff>788</xdr:rowOff>
    </xdr:from>
    <xdr:to>
      <xdr:col>24</xdr:col>
      <xdr:colOff>63500</xdr:colOff>
      <xdr:row>97</xdr:row>
      <xdr:rowOff>170397</xdr:rowOff>
    </xdr:to>
    <xdr:cxnSp macro="">
      <xdr:nvCxnSpPr>
        <xdr:cNvPr id="239" name="直線コネクタ 238">
          <a:extLst>
            <a:ext uri="{FF2B5EF4-FFF2-40B4-BE49-F238E27FC236}">
              <a16:creationId xmlns:a16="http://schemas.microsoft.com/office/drawing/2014/main" id="{00000000-0008-0000-0600-0000EF000000}"/>
            </a:ext>
          </a:extLst>
        </xdr:cNvPr>
        <xdr:cNvCxnSpPr/>
      </xdr:nvCxnSpPr>
      <xdr:spPr>
        <a:xfrm flipV="1">
          <a:off x="3797300" y="16631438"/>
          <a:ext cx="838200" cy="169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129238</xdr:rowOff>
    </xdr:from>
    <xdr:ext cx="599010" cy="259045"/>
    <xdr:sp macro="" textlink="">
      <xdr:nvSpPr>
        <xdr:cNvPr id="240" name="扶助費平均値テキスト">
          <a:extLst>
            <a:ext uri="{FF2B5EF4-FFF2-40B4-BE49-F238E27FC236}">
              <a16:creationId xmlns:a16="http://schemas.microsoft.com/office/drawing/2014/main" id="{00000000-0008-0000-0600-0000F0000000}"/>
            </a:ext>
          </a:extLst>
        </xdr:cNvPr>
        <xdr:cNvSpPr txBox="1"/>
      </xdr:nvSpPr>
      <xdr:spPr>
        <a:xfrm>
          <a:off x="4686300" y="164169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131,896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106361</xdr:rowOff>
    </xdr:from>
    <xdr:to>
      <xdr:col>24</xdr:col>
      <xdr:colOff>114300</xdr:colOff>
      <xdr:row>97</xdr:row>
      <xdr:rowOff>36511</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4584700" y="16565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170397</xdr:rowOff>
    </xdr:from>
    <xdr:to>
      <xdr:col>19</xdr:col>
      <xdr:colOff>177800</xdr:colOff>
      <xdr:row>98</xdr:row>
      <xdr:rowOff>106226</xdr:rowOff>
    </xdr:to>
    <xdr:cxnSp macro="">
      <xdr:nvCxnSpPr>
        <xdr:cNvPr id="242" name="直線コネクタ 241">
          <a:extLst>
            <a:ext uri="{FF2B5EF4-FFF2-40B4-BE49-F238E27FC236}">
              <a16:creationId xmlns:a16="http://schemas.microsoft.com/office/drawing/2014/main" id="{00000000-0008-0000-0600-0000F2000000}"/>
            </a:ext>
          </a:extLst>
        </xdr:cNvPr>
        <xdr:cNvCxnSpPr/>
      </xdr:nvCxnSpPr>
      <xdr:spPr>
        <a:xfrm flipV="1">
          <a:off x="2908300" y="16801047"/>
          <a:ext cx="889000" cy="10727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40525</xdr:rowOff>
    </xdr:from>
    <xdr:to>
      <xdr:col>20</xdr:col>
      <xdr:colOff>38100</xdr:colOff>
      <xdr:row>97</xdr:row>
      <xdr:rowOff>142125</xdr:rowOff>
    </xdr:to>
    <xdr:sp macro="" textlink="">
      <xdr:nvSpPr>
        <xdr:cNvPr id="243" name="フローチャート: 判断 242">
          <a:extLst>
            <a:ext uri="{FF2B5EF4-FFF2-40B4-BE49-F238E27FC236}">
              <a16:creationId xmlns:a16="http://schemas.microsoft.com/office/drawing/2014/main" id="{00000000-0008-0000-0600-0000F3000000}"/>
            </a:ext>
          </a:extLst>
        </xdr:cNvPr>
        <xdr:cNvSpPr/>
      </xdr:nvSpPr>
      <xdr:spPr>
        <a:xfrm>
          <a:off x="3746500" y="166711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158652</xdr:rowOff>
    </xdr:from>
    <xdr:ext cx="59901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3497795" y="164464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122,194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167012</xdr:rowOff>
    </xdr:from>
    <xdr:to>
      <xdr:col>15</xdr:col>
      <xdr:colOff>50800</xdr:colOff>
      <xdr:row>98</xdr:row>
      <xdr:rowOff>106226</xdr:rowOff>
    </xdr:to>
    <xdr:cxnSp macro="">
      <xdr:nvCxnSpPr>
        <xdr:cNvPr id="245" name="直線コネクタ 244">
          <a:extLst>
            <a:ext uri="{FF2B5EF4-FFF2-40B4-BE49-F238E27FC236}">
              <a16:creationId xmlns:a16="http://schemas.microsoft.com/office/drawing/2014/main" id="{00000000-0008-0000-0600-0000F5000000}"/>
            </a:ext>
          </a:extLst>
        </xdr:cNvPr>
        <xdr:cNvCxnSpPr/>
      </xdr:nvCxnSpPr>
      <xdr:spPr>
        <a:xfrm>
          <a:off x="2019300" y="16797662"/>
          <a:ext cx="889000" cy="1106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130744</xdr:rowOff>
    </xdr:from>
    <xdr:to>
      <xdr:col>15</xdr:col>
      <xdr:colOff>101600</xdr:colOff>
      <xdr:row>98</xdr:row>
      <xdr:rowOff>60894</xdr:rowOff>
    </xdr:to>
    <xdr:sp macro="" textlink="">
      <xdr:nvSpPr>
        <xdr:cNvPr id="246" name="フローチャート: 判断 245">
          <a:extLst>
            <a:ext uri="{FF2B5EF4-FFF2-40B4-BE49-F238E27FC236}">
              <a16:creationId xmlns:a16="http://schemas.microsoft.com/office/drawing/2014/main" id="{00000000-0008-0000-0600-0000F6000000}"/>
            </a:ext>
          </a:extLst>
        </xdr:cNvPr>
        <xdr:cNvSpPr/>
      </xdr:nvSpPr>
      <xdr:spPr>
        <a:xfrm>
          <a:off x="2857500" y="16761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77421</xdr:rowOff>
    </xdr:from>
    <xdr:ext cx="59901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2608795" y="165366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167012</xdr:rowOff>
    </xdr:from>
    <xdr:to>
      <xdr:col>10</xdr:col>
      <xdr:colOff>114300</xdr:colOff>
      <xdr:row>99</xdr:row>
      <xdr:rowOff>116514</xdr:rowOff>
    </xdr:to>
    <xdr:cxnSp macro="">
      <xdr:nvCxnSpPr>
        <xdr:cNvPr id="248" name="直線コネクタ 247">
          <a:extLst>
            <a:ext uri="{FF2B5EF4-FFF2-40B4-BE49-F238E27FC236}">
              <a16:creationId xmlns:a16="http://schemas.microsoft.com/office/drawing/2014/main" id="{00000000-0008-0000-0600-0000F8000000}"/>
            </a:ext>
          </a:extLst>
        </xdr:cNvPr>
        <xdr:cNvCxnSpPr/>
      </xdr:nvCxnSpPr>
      <xdr:spPr>
        <a:xfrm flipV="1">
          <a:off x="1130300" y="16797662"/>
          <a:ext cx="889000" cy="292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164805</xdr:rowOff>
    </xdr:from>
    <xdr:to>
      <xdr:col>10</xdr:col>
      <xdr:colOff>165100</xdr:colOff>
      <xdr:row>97</xdr:row>
      <xdr:rowOff>94955</xdr:rowOff>
    </xdr:to>
    <xdr:sp macro="" textlink="">
      <xdr:nvSpPr>
        <xdr:cNvPr id="249" name="フローチャート: 判断 248">
          <a:extLst>
            <a:ext uri="{FF2B5EF4-FFF2-40B4-BE49-F238E27FC236}">
              <a16:creationId xmlns:a16="http://schemas.microsoft.com/office/drawing/2014/main" id="{00000000-0008-0000-0600-0000F9000000}"/>
            </a:ext>
          </a:extLst>
        </xdr:cNvPr>
        <xdr:cNvSpPr/>
      </xdr:nvSpPr>
      <xdr:spPr>
        <a:xfrm>
          <a:off x="1968500" y="166240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95</xdr:row>
      <xdr:rowOff>111482</xdr:rowOff>
    </xdr:from>
    <xdr:ext cx="59901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1719795" y="163992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74879</xdr:rowOff>
    </xdr:from>
    <xdr:to>
      <xdr:col>6</xdr:col>
      <xdr:colOff>38100</xdr:colOff>
      <xdr:row>100</xdr:row>
      <xdr:rowOff>5029</xdr:rowOff>
    </xdr:to>
    <xdr:sp macro="" textlink="">
      <xdr:nvSpPr>
        <xdr:cNvPr id="251" name="フローチャート: 判断 250">
          <a:extLst>
            <a:ext uri="{FF2B5EF4-FFF2-40B4-BE49-F238E27FC236}">
              <a16:creationId xmlns:a16="http://schemas.microsoft.com/office/drawing/2014/main" id="{00000000-0008-0000-0600-0000FB000000}"/>
            </a:ext>
          </a:extLst>
        </xdr:cNvPr>
        <xdr:cNvSpPr/>
      </xdr:nvSpPr>
      <xdr:spPr>
        <a:xfrm>
          <a:off x="1079500" y="1704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99</xdr:row>
      <xdr:rowOff>167606</xdr:rowOff>
    </xdr:from>
    <xdr:ext cx="534377" cy="259045"/>
    <xdr:sp macro="" textlink="">
      <xdr:nvSpPr>
        <xdr:cNvPr id="252" name="テキスト ボックス 251">
          <a:extLst>
            <a:ext uri="{FF2B5EF4-FFF2-40B4-BE49-F238E27FC236}">
              <a16:creationId xmlns:a16="http://schemas.microsoft.com/office/drawing/2014/main" id="{00000000-0008-0000-0600-0000FC000000}"/>
            </a:ext>
          </a:extLst>
        </xdr:cNvPr>
        <xdr:cNvSpPr txBox="1"/>
      </xdr:nvSpPr>
      <xdr:spPr>
        <a:xfrm>
          <a:off x="863111" y="171411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121438</xdr:rowOff>
    </xdr:from>
    <xdr:to>
      <xdr:col>24</xdr:col>
      <xdr:colOff>114300</xdr:colOff>
      <xdr:row>97</xdr:row>
      <xdr:rowOff>51588</xdr:rowOff>
    </xdr:to>
    <xdr:sp macro="" textlink="">
      <xdr:nvSpPr>
        <xdr:cNvPr id="258" name="楕円 257">
          <a:extLst>
            <a:ext uri="{FF2B5EF4-FFF2-40B4-BE49-F238E27FC236}">
              <a16:creationId xmlns:a16="http://schemas.microsoft.com/office/drawing/2014/main" id="{00000000-0008-0000-0600-000002010000}"/>
            </a:ext>
          </a:extLst>
        </xdr:cNvPr>
        <xdr:cNvSpPr/>
      </xdr:nvSpPr>
      <xdr:spPr>
        <a:xfrm>
          <a:off x="4584700" y="16580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99865</xdr:rowOff>
    </xdr:from>
    <xdr:ext cx="599010" cy="259045"/>
    <xdr:sp macro="" textlink="">
      <xdr:nvSpPr>
        <xdr:cNvPr id="259" name="扶助費該当値テキスト">
          <a:extLst>
            <a:ext uri="{FF2B5EF4-FFF2-40B4-BE49-F238E27FC236}">
              <a16:creationId xmlns:a16="http://schemas.microsoft.com/office/drawing/2014/main" id="{00000000-0008-0000-0600-000003010000}"/>
            </a:ext>
          </a:extLst>
        </xdr:cNvPr>
        <xdr:cNvSpPr txBox="1"/>
      </xdr:nvSpPr>
      <xdr:spPr>
        <a:xfrm>
          <a:off x="4686300" y="1655906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130,511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119597</xdr:rowOff>
    </xdr:from>
    <xdr:to>
      <xdr:col>20</xdr:col>
      <xdr:colOff>38100</xdr:colOff>
      <xdr:row>98</xdr:row>
      <xdr:rowOff>49747</xdr:rowOff>
    </xdr:to>
    <xdr:sp macro="" textlink="">
      <xdr:nvSpPr>
        <xdr:cNvPr id="260" name="楕円 259">
          <a:extLst>
            <a:ext uri="{FF2B5EF4-FFF2-40B4-BE49-F238E27FC236}">
              <a16:creationId xmlns:a16="http://schemas.microsoft.com/office/drawing/2014/main" id="{00000000-0008-0000-0600-000004010000}"/>
            </a:ext>
          </a:extLst>
        </xdr:cNvPr>
        <xdr:cNvSpPr/>
      </xdr:nvSpPr>
      <xdr:spPr>
        <a:xfrm>
          <a:off x="3746500" y="167502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98</xdr:row>
      <xdr:rowOff>40874</xdr:rowOff>
    </xdr:from>
    <xdr:ext cx="599010" cy="259045"/>
    <xdr:sp macro="" textlink="">
      <xdr:nvSpPr>
        <xdr:cNvPr id="261" name="テキスト ボックス 260">
          <a:extLst>
            <a:ext uri="{FF2B5EF4-FFF2-40B4-BE49-F238E27FC236}">
              <a16:creationId xmlns:a16="http://schemas.microsoft.com/office/drawing/2014/main" id="{00000000-0008-0000-0600-000005010000}"/>
            </a:ext>
          </a:extLst>
        </xdr:cNvPr>
        <xdr:cNvSpPr txBox="1"/>
      </xdr:nvSpPr>
      <xdr:spPr>
        <a:xfrm>
          <a:off x="3497795" y="168429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98</xdr:row>
      <xdr:rowOff>55426</xdr:rowOff>
    </xdr:from>
    <xdr:to>
      <xdr:col>15</xdr:col>
      <xdr:colOff>101600</xdr:colOff>
      <xdr:row>98</xdr:row>
      <xdr:rowOff>157026</xdr:rowOff>
    </xdr:to>
    <xdr:sp macro="" textlink="">
      <xdr:nvSpPr>
        <xdr:cNvPr id="262" name="楕円 261">
          <a:extLst>
            <a:ext uri="{FF2B5EF4-FFF2-40B4-BE49-F238E27FC236}">
              <a16:creationId xmlns:a16="http://schemas.microsoft.com/office/drawing/2014/main" id="{00000000-0008-0000-0600-000006010000}"/>
            </a:ext>
          </a:extLst>
        </xdr:cNvPr>
        <xdr:cNvSpPr/>
      </xdr:nvSpPr>
      <xdr:spPr>
        <a:xfrm>
          <a:off x="2857500" y="16857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98</xdr:row>
      <xdr:rowOff>148153</xdr:rowOff>
    </xdr:from>
    <xdr:ext cx="599010" cy="259045"/>
    <xdr:sp macro="" textlink="">
      <xdr:nvSpPr>
        <xdr:cNvPr id="263" name="テキスト ボックス 262">
          <a:extLst>
            <a:ext uri="{FF2B5EF4-FFF2-40B4-BE49-F238E27FC236}">
              <a16:creationId xmlns:a16="http://schemas.microsoft.com/office/drawing/2014/main" id="{00000000-0008-0000-0600-000007010000}"/>
            </a:ext>
          </a:extLst>
        </xdr:cNvPr>
        <xdr:cNvSpPr txBox="1"/>
      </xdr:nvSpPr>
      <xdr:spPr>
        <a:xfrm>
          <a:off x="2608795" y="169502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105,075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116212</xdr:rowOff>
    </xdr:from>
    <xdr:to>
      <xdr:col>10</xdr:col>
      <xdr:colOff>165100</xdr:colOff>
      <xdr:row>98</xdr:row>
      <xdr:rowOff>46362</xdr:rowOff>
    </xdr:to>
    <xdr:sp macro="" textlink="">
      <xdr:nvSpPr>
        <xdr:cNvPr id="264" name="楕円 263">
          <a:extLst>
            <a:ext uri="{FF2B5EF4-FFF2-40B4-BE49-F238E27FC236}">
              <a16:creationId xmlns:a16="http://schemas.microsoft.com/office/drawing/2014/main" id="{00000000-0008-0000-0600-000008010000}"/>
            </a:ext>
          </a:extLst>
        </xdr:cNvPr>
        <xdr:cNvSpPr/>
      </xdr:nvSpPr>
      <xdr:spPr>
        <a:xfrm>
          <a:off x="1968500" y="167468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98</xdr:row>
      <xdr:rowOff>37489</xdr:rowOff>
    </xdr:from>
    <xdr:ext cx="599010" cy="259045"/>
    <xdr:sp macro="" textlink="">
      <xdr:nvSpPr>
        <xdr:cNvPr id="265" name="テキスト ボックス 264">
          <a:extLst>
            <a:ext uri="{FF2B5EF4-FFF2-40B4-BE49-F238E27FC236}">
              <a16:creationId xmlns:a16="http://schemas.microsoft.com/office/drawing/2014/main" id="{00000000-0008-0000-0600-000009010000}"/>
            </a:ext>
          </a:extLst>
        </xdr:cNvPr>
        <xdr:cNvSpPr txBox="1"/>
      </xdr:nvSpPr>
      <xdr:spPr>
        <a:xfrm>
          <a:off x="1719795" y="168395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115,241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99</xdr:row>
      <xdr:rowOff>65714</xdr:rowOff>
    </xdr:from>
    <xdr:to>
      <xdr:col>6</xdr:col>
      <xdr:colOff>38100</xdr:colOff>
      <xdr:row>99</xdr:row>
      <xdr:rowOff>167314</xdr:rowOff>
    </xdr:to>
    <xdr:sp macro="" textlink="">
      <xdr:nvSpPr>
        <xdr:cNvPr id="266" name="楕円 265">
          <a:extLst>
            <a:ext uri="{FF2B5EF4-FFF2-40B4-BE49-F238E27FC236}">
              <a16:creationId xmlns:a16="http://schemas.microsoft.com/office/drawing/2014/main" id="{00000000-0008-0000-0600-00000A010000}"/>
            </a:ext>
          </a:extLst>
        </xdr:cNvPr>
        <xdr:cNvSpPr/>
      </xdr:nvSpPr>
      <xdr:spPr>
        <a:xfrm>
          <a:off x="1079500" y="17039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12391</xdr:rowOff>
    </xdr:from>
    <xdr:ext cx="534377" cy="259045"/>
    <xdr:sp macro="" textlink="">
      <xdr:nvSpPr>
        <xdr:cNvPr id="267" name="テキスト ボックス 266">
          <a:extLst>
            <a:ext uri="{FF2B5EF4-FFF2-40B4-BE49-F238E27FC236}">
              <a16:creationId xmlns:a16="http://schemas.microsoft.com/office/drawing/2014/main" id="{00000000-0008-0000-0600-00000B010000}"/>
            </a:ext>
          </a:extLst>
        </xdr:cNvPr>
        <xdr:cNvSpPr txBox="1"/>
      </xdr:nvSpPr>
      <xdr:spPr>
        <a:xfrm>
          <a:off x="863111" y="168144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9" name="正方形/長方形 268">
          <a:extLst>
            <a:ext uri="{FF2B5EF4-FFF2-40B4-BE49-F238E27FC236}">
              <a16:creationId xmlns:a16="http://schemas.microsoft.com/office/drawing/2014/main" id="{00000000-0008-0000-0600-00000D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70" name="正方形/長方形 269">
          <a:extLst>
            <a:ext uri="{FF2B5EF4-FFF2-40B4-BE49-F238E27FC236}">
              <a16:creationId xmlns:a16="http://schemas.microsoft.com/office/drawing/2014/main" id="{00000000-0008-0000-0600-00000E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71" name="正方形/長方形 270">
          <a:extLst>
            <a:ext uri="{FF2B5EF4-FFF2-40B4-BE49-F238E27FC236}">
              <a16:creationId xmlns:a16="http://schemas.microsoft.com/office/drawing/2014/main" id="{00000000-0008-0000-0600-00000F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72" name="正方形/長方形 271">
          <a:extLst>
            <a:ext uri="{FF2B5EF4-FFF2-40B4-BE49-F238E27FC236}">
              <a16:creationId xmlns:a16="http://schemas.microsoft.com/office/drawing/2014/main" id="{00000000-0008-0000-0600-000010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73" name="正方形/長方形 272">
          <a:extLst>
            <a:ext uri="{FF2B5EF4-FFF2-40B4-BE49-F238E27FC236}">
              <a16:creationId xmlns:a16="http://schemas.microsoft.com/office/drawing/2014/main" id="{00000000-0008-0000-0600-000011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74" name="正方形/長方形 273">
          <a:extLst>
            <a:ext uri="{FF2B5EF4-FFF2-40B4-BE49-F238E27FC236}">
              <a16:creationId xmlns:a16="http://schemas.microsoft.com/office/drawing/2014/main" id="{00000000-0008-0000-0600-000012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35,685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75" name="正方形/長方形 274">
          <a:extLst>
            <a:ext uri="{FF2B5EF4-FFF2-40B4-BE49-F238E27FC236}">
              <a16:creationId xmlns:a16="http://schemas.microsoft.com/office/drawing/2014/main" id="{00000000-0008-0000-0600-000013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82" name="直線コネクタ 281">
          <a:extLst>
            <a:ext uri="{FF2B5EF4-FFF2-40B4-BE49-F238E27FC236}">
              <a16:creationId xmlns:a16="http://schemas.microsoft.com/office/drawing/2014/main" id="{00000000-0008-0000-0600-00001A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83" name="テキスト ボックス 282">
          <a:extLst>
            <a:ext uri="{FF2B5EF4-FFF2-40B4-BE49-F238E27FC236}">
              <a16:creationId xmlns:a16="http://schemas.microsoft.com/office/drawing/2014/main" id="{00000000-0008-0000-0600-00001B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85" name="テキスト ボックス 284">
          <a:extLst>
            <a:ext uri="{FF2B5EF4-FFF2-40B4-BE49-F238E27FC236}">
              <a16:creationId xmlns:a16="http://schemas.microsoft.com/office/drawing/2014/main" id="{00000000-0008-0000-0600-00001D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7" name="テキスト ボックス 286">
          <a:extLst>
            <a:ext uri="{FF2B5EF4-FFF2-40B4-BE49-F238E27FC236}">
              <a16:creationId xmlns:a16="http://schemas.microsoft.com/office/drawing/2014/main" id="{00000000-0008-0000-0600-00001F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9" name="テキスト ボックス 288">
          <a:extLst>
            <a:ext uri="{FF2B5EF4-FFF2-40B4-BE49-F238E27FC236}">
              <a16:creationId xmlns:a16="http://schemas.microsoft.com/office/drawing/2014/main" id="{00000000-0008-0000-0600-000021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90" name="補助費等グラフ枠">
          <a:extLst>
            <a:ext uri="{FF2B5EF4-FFF2-40B4-BE49-F238E27FC236}">
              <a16:creationId xmlns:a16="http://schemas.microsoft.com/office/drawing/2014/main" id="{00000000-0008-0000-0600-000022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29</xdr:row>
      <xdr:rowOff>168146</xdr:rowOff>
    </xdr:from>
    <xdr:to>
      <xdr:col>54</xdr:col>
      <xdr:colOff>189865</xdr:colOff>
      <xdr:row>38</xdr:row>
      <xdr:rowOff>77750</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10475595" y="5140196"/>
          <a:ext cx="1270" cy="14526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81577</xdr:rowOff>
    </xdr:from>
    <xdr:ext cx="534377" cy="259045"/>
    <xdr:sp macro="" textlink="">
      <xdr:nvSpPr>
        <xdr:cNvPr id="292" name="補助費等最小値テキスト">
          <a:extLst>
            <a:ext uri="{FF2B5EF4-FFF2-40B4-BE49-F238E27FC236}">
              <a16:creationId xmlns:a16="http://schemas.microsoft.com/office/drawing/2014/main" id="{00000000-0008-0000-0600-000024010000}"/>
            </a:ext>
          </a:extLst>
        </xdr:cNvPr>
        <xdr:cNvSpPr txBox="1"/>
      </xdr:nvSpPr>
      <xdr:spPr>
        <a:xfrm>
          <a:off x="10528300" y="65966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77750</xdr:rowOff>
    </xdr:from>
    <xdr:to>
      <xdr:col>55</xdr:col>
      <xdr:colOff>88900</xdr:colOff>
      <xdr:row>38</xdr:row>
      <xdr:rowOff>77750</xdr:rowOff>
    </xdr:to>
    <xdr:cxnSp macro="">
      <xdr:nvCxnSpPr>
        <xdr:cNvPr id="293" name="直線コネクタ 292">
          <a:extLst>
            <a:ext uri="{FF2B5EF4-FFF2-40B4-BE49-F238E27FC236}">
              <a16:creationId xmlns:a16="http://schemas.microsoft.com/office/drawing/2014/main" id="{00000000-0008-0000-0600-000025010000}"/>
            </a:ext>
          </a:extLst>
        </xdr:cNvPr>
        <xdr:cNvCxnSpPr/>
      </xdr:nvCxnSpPr>
      <xdr:spPr>
        <a:xfrm>
          <a:off x="10388600" y="65928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28</xdr:row>
      <xdr:rowOff>114823</xdr:rowOff>
    </xdr:from>
    <xdr:ext cx="599010" cy="259045"/>
    <xdr:sp macro="" textlink="">
      <xdr:nvSpPr>
        <xdr:cNvPr id="294" name="補助費等最大値テキスト">
          <a:extLst>
            <a:ext uri="{FF2B5EF4-FFF2-40B4-BE49-F238E27FC236}">
              <a16:creationId xmlns:a16="http://schemas.microsoft.com/office/drawing/2014/main" id="{00000000-0008-0000-0600-000026010000}"/>
            </a:ext>
          </a:extLst>
        </xdr:cNvPr>
        <xdr:cNvSpPr txBox="1"/>
      </xdr:nvSpPr>
      <xdr:spPr>
        <a:xfrm>
          <a:off x="10528300" y="49154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208,767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29</xdr:row>
      <xdr:rowOff>168146</xdr:rowOff>
    </xdr:from>
    <xdr:to>
      <xdr:col>55</xdr:col>
      <xdr:colOff>88900</xdr:colOff>
      <xdr:row>29</xdr:row>
      <xdr:rowOff>168146</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a:off x="10388600" y="51401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92783</xdr:rowOff>
    </xdr:from>
    <xdr:to>
      <xdr:col>55</xdr:col>
      <xdr:colOff>0</xdr:colOff>
      <xdr:row>37</xdr:row>
      <xdr:rowOff>104831</xdr:rowOff>
    </xdr:to>
    <xdr:cxnSp macro="">
      <xdr:nvCxnSpPr>
        <xdr:cNvPr id="296" name="直線コネクタ 295">
          <a:extLst>
            <a:ext uri="{FF2B5EF4-FFF2-40B4-BE49-F238E27FC236}">
              <a16:creationId xmlns:a16="http://schemas.microsoft.com/office/drawing/2014/main" id="{00000000-0008-0000-0600-000028010000}"/>
            </a:ext>
          </a:extLst>
        </xdr:cNvPr>
        <xdr:cNvCxnSpPr/>
      </xdr:nvCxnSpPr>
      <xdr:spPr>
        <a:xfrm>
          <a:off x="9639300" y="6436433"/>
          <a:ext cx="838200" cy="1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35</xdr:row>
      <xdr:rowOff>108630</xdr:rowOff>
    </xdr:from>
    <xdr:ext cx="534377" cy="259045"/>
    <xdr:sp macro="" textlink="">
      <xdr:nvSpPr>
        <xdr:cNvPr id="297" name="補助費等平均値テキスト">
          <a:extLst>
            <a:ext uri="{FF2B5EF4-FFF2-40B4-BE49-F238E27FC236}">
              <a16:creationId xmlns:a16="http://schemas.microsoft.com/office/drawing/2014/main" id="{00000000-0008-0000-0600-000029010000}"/>
            </a:ext>
          </a:extLst>
        </xdr:cNvPr>
        <xdr:cNvSpPr txBox="1"/>
      </xdr:nvSpPr>
      <xdr:spPr>
        <a:xfrm>
          <a:off x="10528300" y="6109380"/>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85753</xdr:rowOff>
    </xdr:from>
    <xdr:to>
      <xdr:col>55</xdr:col>
      <xdr:colOff>50800</xdr:colOff>
      <xdr:row>37</xdr:row>
      <xdr:rowOff>15903</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10426700" y="62579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37</xdr:row>
      <xdr:rowOff>76988</xdr:rowOff>
    </xdr:from>
    <xdr:to>
      <xdr:col>50</xdr:col>
      <xdr:colOff>114300</xdr:colOff>
      <xdr:row>37</xdr:row>
      <xdr:rowOff>92783</xdr:rowOff>
    </xdr:to>
    <xdr:cxnSp macro="">
      <xdr:nvCxnSpPr>
        <xdr:cNvPr id="299" name="直線コネクタ 298">
          <a:extLst>
            <a:ext uri="{FF2B5EF4-FFF2-40B4-BE49-F238E27FC236}">
              <a16:creationId xmlns:a16="http://schemas.microsoft.com/office/drawing/2014/main" id="{00000000-0008-0000-0600-00002B010000}"/>
            </a:ext>
          </a:extLst>
        </xdr:cNvPr>
        <xdr:cNvCxnSpPr/>
      </xdr:nvCxnSpPr>
      <xdr:spPr>
        <a:xfrm>
          <a:off x="8750300" y="6420638"/>
          <a:ext cx="889000" cy="15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84351</xdr:rowOff>
    </xdr:from>
    <xdr:to>
      <xdr:col>50</xdr:col>
      <xdr:colOff>165100</xdr:colOff>
      <xdr:row>37</xdr:row>
      <xdr:rowOff>14501</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9588500" y="62565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35</xdr:row>
      <xdr:rowOff>31028</xdr:rowOff>
    </xdr:from>
    <xdr:ext cx="534377"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9372111" y="60317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55,597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76988</xdr:rowOff>
    </xdr:from>
    <xdr:to>
      <xdr:col>45</xdr:col>
      <xdr:colOff>177800</xdr:colOff>
      <xdr:row>37</xdr:row>
      <xdr:rowOff>120101</xdr:rowOff>
    </xdr:to>
    <xdr:cxnSp macro="">
      <xdr:nvCxnSpPr>
        <xdr:cNvPr id="302" name="直線コネクタ 301">
          <a:extLst>
            <a:ext uri="{FF2B5EF4-FFF2-40B4-BE49-F238E27FC236}">
              <a16:creationId xmlns:a16="http://schemas.microsoft.com/office/drawing/2014/main" id="{00000000-0008-0000-0600-00002E010000}"/>
            </a:ext>
          </a:extLst>
        </xdr:cNvPr>
        <xdr:cNvCxnSpPr/>
      </xdr:nvCxnSpPr>
      <xdr:spPr>
        <a:xfrm flipV="1">
          <a:off x="7861300" y="6420638"/>
          <a:ext cx="889000" cy="431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73630</xdr:rowOff>
    </xdr:from>
    <xdr:to>
      <xdr:col>46</xdr:col>
      <xdr:colOff>38100</xdr:colOff>
      <xdr:row>37</xdr:row>
      <xdr:rowOff>3780</xdr:rowOff>
    </xdr:to>
    <xdr:sp macro="" textlink="">
      <xdr:nvSpPr>
        <xdr:cNvPr id="303" name="フローチャート: 判断 302">
          <a:extLst>
            <a:ext uri="{FF2B5EF4-FFF2-40B4-BE49-F238E27FC236}">
              <a16:creationId xmlns:a16="http://schemas.microsoft.com/office/drawing/2014/main" id="{00000000-0008-0000-0600-00002F010000}"/>
            </a:ext>
          </a:extLst>
        </xdr:cNvPr>
        <xdr:cNvSpPr/>
      </xdr:nvSpPr>
      <xdr:spPr>
        <a:xfrm>
          <a:off x="8699500" y="6245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20307</xdr:rowOff>
    </xdr:from>
    <xdr:ext cx="534377"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483111" y="60210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57,004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33</xdr:row>
      <xdr:rowOff>4163</xdr:rowOff>
    </xdr:from>
    <xdr:to>
      <xdr:col>41</xdr:col>
      <xdr:colOff>50800</xdr:colOff>
      <xdr:row>37</xdr:row>
      <xdr:rowOff>120101</xdr:rowOff>
    </xdr:to>
    <xdr:cxnSp macro="">
      <xdr:nvCxnSpPr>
        <xdr:cNvPr id="305" name="直線コネクタ 304">
          <a:extLst>
            <a:ext uri="{FF2B5EF4-FFF2-40B4-BE49-F238E27FC236}">
              <a16:creationId xmlns:a16="http://schemas.microsoft.com/office/drawing/2014/main" id="{00000000-0008-0000-0600-000031010000}"/>
            </a:ext>
          </a:extLst>
        </xdr:cNvPr>
        <xdr:cNvCxnSpPr/>
      </xdr:nvCxnSpPr>
      <xdr:spPr>
        <a:xfrm>
          <a:off x="6972300" y="5662013"/>
          <a:ext cx="889000" cy="8017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36</xdr:row>
      <xdr:rowOff>113391</xdr:rowOff>
    </xdr:from>
    <xdr:to>
      <xdr:col>41</xdr:col>
      <xdr:colOff>101600</xdr:colOff>
      <xdr:row>37</xdr:row>
      <xdr:rowOff>43541</xdr:rowOff>
    </xdr:to>
    <xdr:sp macro="" textlink="">
      <xdr:nvSpPr>
        <xdr:cNvPr id="306" name="フローチャート: 判断 305">
          <a:extLst>
            <a:ext uri="{FF2B5EF4-FFF2-40B4-BE49-F238E27FC236}">
              <a16:creationId xmlns:a16="http://schemas.microsoft.com/office/drawing/2014/main" id="{00000000-0008-0000-0600-000032010000}"/>
            </a:ext>
          </a:extLst>
        </xdr:cNvPr>
        <xdr:cNvSpPr/>
      </xdr:nvSpPr>
      <xdr:spPr>
        <a:xfrm>
          <a:off x="7810500" y="62855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60068</xdr:rowOff>
    </xdr:from>
    <xdr:ext cx="534377"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7594111" y="60608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51,786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31</xdr:row>
      <xdr:rowOff>127633</xdr:rowOff>
    </xdr:from>
    <xdr:to>
      <xdr:col>36</xdr:col>
      <xdr:colOff>165100</xdr:colOff>
      <xdr:row>32</xdr:row>
      <xdr:rowOff>57783</xdr:rowOff>
    </xdr:to>
    <xdr:sp macro="" textlink="">
      <xdr:nvSpPr>
        <xdr:cNvPr id="308" name="フローチャート: 判断 307">
          <a:extLst>
            <a:ext uri="{FF2B5EF4-FFF2-40B4-BE49-F238E27FC236}">
              <a16:creationId xmlns:a16="http://schemas.microsoft.com/office/drawing/2014/main" id="{00000000-0008-0000-0600-000034010000}"/>
            </a:ext>
          </a:extLst>
        </xdr:cNvPr>
        <xdr:cNvSpPr/>
      </xdr:nvSpPr>
      <xdr:spPr>
        <a:xfrm>
          <a:off x="6921500" y="5442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30</xdr:row>
      <xdr:rowOff>74310</xdr:rowOff>
    </xdr:from>
    <xdr:ext cx="599010" cy="259045"/>
    <xdr:sp macro="" textlink="">
      <xdr:nvSpPr>
        <xdr:cNvPr id="309" name="テキスト ボックス 308">
          <a:extLst>
            <a:ext uri="{FF2B5EF4-FFF2-40B4-BE49-F238E27FC236}">
              <a16:creationId xmlns:a16="http://schemas.microsoft.com/office/drawing/2014/main" id="{00000000-0008-0000-0600-000035010000}"/>
            </a:ext>
          </a:extLst>
        </xdr:cNvPr>
        <xdr:cNvSpPr txBox="1"/>
      </xdr:nvSpPr>
      <xdr:spPr>
        <a:xfrm>
          <a:off x="6672795" y="52178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162,417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54031</xdr:rowOff>
    </xdr:from>
    <xdr:to>
      <xdr:col>55</xdr:col>
      <xdr:colOff>50800</xdr:colOff>
      <xdr:row>37</xdr:row>
      <xdr:rowOff>155631</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10426700" y="63976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32458</xdr:rowOff>
    </xdr:from>
    <xdr:ext cx="534377" cy="259045"/>
    <xdr:sp macro="" textlink="">
      <xdr:nvSpPr>
        <xdr:cNvPr id="316" name="補助費等該当値テキスト">
          <a:extLst>
            <a:ext uri="{FF2B5EF4-FFF2-40B4-BE49-F238E27FC236}">
              <a16:creationId xmlns:a16="http://schemas.microsoft.com/office/drawing/2014/main" id="{00000000-0008-0000-0600-00003C010000}"/>
            </a:ext>
          </a:extLst>
        </xdr:cNvPr>
        <xdr:cNvSpPr txBox="1"/>
      </xdr:nvSpPr>
      <xdr:spPr>
        <a:xfrm>
          <a:off x="10528300" y="6376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37</xdr:row>
      <xdr:rowOff>41983</xdr:rowOff>
    </xdr:from>
    <xdr:to>
      <xdr:col>50</xdr:col>
      <xdr:colOff>165100</xdr:colOff>
      <xdr:row>37</xdr:row>
      <xdr:rowOff>143583</xdr:rowOff>
    </xdr:to>
    <xdr:sp macro="" textlink="">
      <xdr:nvSpPr>
        <xdr:cNvPr id="317" name="楕円 316">
          <a:extLst>
            <a:ext uri="{FF2B5EF4-FFF2-40B4-BE49-F238E27FC236}">
              <a16:creationId xmlns:a16="http://schemas.microsoft.com/office/drawing/2014/main" id="{00000000-0008-0000-0600-00003D010000}"/>
            </a:ext>
          </a:extLst>
        </xdr:cNvPr>
        <xdr:cNvSpPr/>
      </xdr:nvSpPr>
      <xdr:spPr>
        <a:xfrm>
          <a:off x="9588500" y="63856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134710</xdr:rowOff>
    </xdr:from>
    <xdr:ext cx="534377" cy="259045"/>
    <xdr:sp macro="" textlink="">
      <xdr:nvSpPr>
        <xdr:cNvPr id="318" name="テキスト ボックス 317">
          <a:extLst>
            <a:ext uri="{FF2B5EF4-FFF2-40B4-BE49-F238E27FC236}">
              <a16:creationId xmlns:a16="http://schemas.microsoft.com/office/drawing/2014/main" id="{00000000-0008-0000-0600-00003E010000}"/>
            </a:ext>
          </a:extLst>
        </xdr:cNvPr>
        <xdr:cNvSpPr txBox="1"/>
      </xdr:nvSpPr>
      <xdr:spPr>
        <a:xfrm>
          <a:off x="9372111" y="64783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26188</xdr:rowOff>
    </xdr:from>
    <xdr:to>
      <xdr:col>46</xdr:col>
      <xdr:colOff>38100</xdr:colOff>
      <xdr:row>37</xdr:row>
      <xdr:rowOff>127788</xdr:rowOff>
    </xdr:to>
    <xdr:sp macro="" textlink="">
      <xdr:nvSpPr>
        <xdr:cNvPr id="319" name="楕円 318">
          <a:extLst>
            <a:ext uri="{FF2B5EF4-FFF2-40B4-BE49-F238E27FC236}">
              <a16:creationId xmlns:a16="http://schemas.microsoft.com/office/drawing/2014/main" id="{00000000-0008-0000-0600-00003F010000}"/>
            </a:ext>
          </a:extLst>
        </xdr:cNvPr>
        <xdr:cNvSpPr/>
      </xdr:nvSpPr>
      <xdr:spPr>
        <a:xfrm>
          <a:off x="8699500" y="63698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118915</xdr:rowOff>
    </xdr:from>
    <xdr:ext cx="534377" cy="259045"/>
    <xdr:sp macro="" textlink="">
      <xdr:nvSpPr>
        <xdr:cNvPr id="320" name="テキスト ボックス 319">
          <a:extLst>
            <a:ext uri="{FF2B5EF4-FFF2-40B4-BE49-F238E27FC236}">
              <a16:creationId xmlns:a16="http://schemas.microsoft.com/office/drawing/2014/main" id="{00000000-0008-0000-0600-000040010000}"/>
            </a:ext>
          </a:extLst>
        </xdr:cNvPr>
        <xdr:cNvSpPr txBox="1"/>
      </xdr:nvSpPr>
      <xdr:spPr>
        <a:xfrm>
          <a:off x="8483111" y="64625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40,730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69301</xdr:rowOff>
    </xdr:from>
    <xdr:to>
      <xdr:col>41</xdr:col>
      <xdr:colOff>101600</xdr:colOff>
      <xdr:row>37</xdr:row>
      <xdr:rowOff>170901</xdr:rowOff>
    </xdr:to>
    <xdr:sp macro="" textlink="">
      <xdr:nvSpPr>
        <xdr:cNvPr id="321" name="楕円 320">
          <a:extLst>
            <a:ext uri="{FF2B5EF4-FFF2-40B4-BE49-F238E27FC236}">
              <a16:creationId xmlns:a16="http://schemas.microsoft.com/office/drawing/2014/main" id="{00000000-0008-0000-0600-000041010000}"/>
            </a:ext>
          </a:extLst>
        </xdr:cNvPr>
        <xdr:cNvSpPr/>
      </xdr:nvSpPr>
      <xdr:spPr>
        <a:xfrm>
          <a:off x="7810500" y="6412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37</xdr:row>
      <xdr:rowOff>162028</xdr:rowOff>
    </xdr:from>
    <xdr:ext cx="534377" cy="259045"/>
    <xdr:sp macro="" textlink="">
      <xdr:nvSpPr>
        <xdr:cNvPr id="322" name="テキスト ボックス 321">
          <a:extLst>
            <a:ext uri="{FF2B5EF4-FFF2-40B4-BE49-F238E27FC236}">
              <a16:creationId xmlns:a16="http://schemas.microsoft.com/office/drawing/2014/main" id="{00000000-0008-0000-0600-000042010000}"/>
            </a:ext>
          </a:extLst>
        </xdr:cNvPr>
        <xdr:cNvSpPr txBox="1"/>
      </xdr:nvSpPr>
      <xdr:spPr>
        <a:xfrm>
          <a:off x="7594111" y="65056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32</xdr:row>
      <xdr:rowOff>124813</xdr:rowOff>
    </xdr:from>
    <xdr:to>
      <xdr:col>36</xdr:col>
      <xdr:colOff>165100</xdr:colOff>
      <xdr:row>33</xdr:row>
      <xdr:rowOff>54963</xdr:rowOff>
    </xdr:to>
    <xdr:sp macro="" textlink="">
      <xdr:nvSpPr>
        <xdr:cNvPr id="323" name="楕円 322">
          <a:extLst>
            <a:ext uri="{FF2B5EF4-FFF2-40B4-BE49-F238E27FC236}">
              <a16:creationId xmlns:a16="http://schemas.microsoft.com/office/drawing/2014/main" id="{00000000-0008-0000-0600-000043010000}"/>
            </a:ext>
          </a:extLst>
        </xdr:cNvPr>
        <xdr:cNvSpPr/>
      </xdr:nvSpPr>
      <xdr:spPr>
        <a:xfrm>
          <a:off x="6921500" y="5611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46090</xdr:rowOff>
    </xdr:from>
    <xdr:ext cx="599010" cy="259045"/>
    <xdr:sp macro="" textlink="">
      <xdr:nvSpPr>
        <xdr:cNvPr id="324" name="テキスト ボックス 323">
          <a:extLst>
            <a:ext uri="{FF2B5EF4-FFF2-40B4-BE49-F238E27FC236}">
              <a16:creationId xmlns:a16="http://schemas.microsoft.com/office/drawing/2014/main" id="{00000000-0008-0000-0600-000044010000}"/>
            </a:ext>
          </a:extLst>
        </xdr:cNvPr>
        <xdr:cNvSpPr txBox="1"/>
      </xdr:nvSpPr>
      <xdr:spPr>
        <a:xfrm>
          <a:off x="6672795" y="57039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26" name="正方形/長方形 325">
          <a:extLst>
            <a:ext uri="{FF2B5EF4-FFF2-40B4-BE49-F238E27FC236}">
              <a16:creationId xmlns:a16="http://schemas.microsoft.com/office/drawing/2014/main" id="{00000000-0008-0000-0600-000046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7" name="正方形/長方形 326">
          <a:extLst>
            <a:ext uri="{FF2B5EF4-FFF2-40B4-BE49-F238E27FC236}">
              <a16:creationId xmlns:a16="http://schemas.microsoft.com/office/drawing/2014/main" id="{00000000-0008-0000-0600-000047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8" name="正方形/長方形 327">
          <a:extLst>
            <a:ext uri="{FF2B5EF4-FFF2-40B4-BE49-F238E27FC236}">
              <a16:creationId xmlns:a16="http://schemas.microsoft.com/office/drawing/2014/main" id="{00000000-0008-0000-0600-000048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9" name="正方形/長方形 328">
          <a:extLst>
            <a:ext uri="{FF2B5EF4-FFF2-40B4-BE49-F238E27FC236}">
              <a16:creationId xmlns:a16="http://schemas.microsoft.com/office/drawing/2014/main" id="{00000000-0008-0000-0600-000049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30" name="正方形/長方形 329">
          <a:extLst>
            <a:ext uri="{FF2B5EF4-FFF2-40B4-BE49-F238E27FC236}">
              <a16:creationId xmlns:a16="http://schemas.microsoft.com/office/drawing/2014/main" id="{00000000-0008-0000-0600-00004A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31" name="正方形/長方形 330">
          <a:extLst>
            <a:ext uri="{FF2B5EF4-FFF2-40B4-BE49-F238E27FC236}">
              <a16:creationId xmlns:a16="http://schemas.microsoft.com/office/drawing/2014/main" id="{00000000-0008-0000-0600-00004B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46,800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32" name="正方形/長方形 331">
          <a:extLst>
            <a:ext uri="{FF2B5EF4-FFF2-40B4-BE49-F238E27FC236}">
              <a16:creationId xmlns:a16="http://schemas.microsoft.com/office/drawing/2014/main" id="{00000000-0008-0000-0600-00004C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144434</xdr:rowOff>
    </xdr:from>
    <xdr:ext cx="531299"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6072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54</xdr:row>
      <xdr:rowOff>160762</xdr:rowOff>
    </xdr:from>
    <xdr:ext cx="531299"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6072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5642</xdr:rowOff>
    </xdr:from>
    <xdr:ext cx="531299" cy="259045"/>
    <xdr:sp macro="" textlink="">
      <xdr:nvSpPr>
        <xdr:cNvPr id="342" name="テキスト ボックス 341">
          <a:extLst>
            <a:ext uri="{FF2B5EF4-FFF2-40B4-BE49-F238E27FC236}">
              <a16:creationId xmlns:a16="http://schemas.microsoft.com/office/drawing/2014/main" id="{00000000-0008-0000-0600-000056010000}"/>
            </a:ext>
          </a:extLst>
        </xdr:cNvPr>
        <xdr:cNvSpPr txBox="1"/>
      </xdr:nvSpPr>
      <xdr:spPr>
        <a:xfrm>
          <a:off x="6072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21970</xdr:rowOff>
    </xdr:from>
    <xdr:ext cx="595419" cy="259045"/>
    <xdr:sp macro="" textlink="">
      <xdr:nvSpPr>
        <xdr:cNvPr id="344" name="テキスト ボックス 343">
          <a:extLst>
            <a:ext uri="{FF2B5EF4-FFF2-40B4-BE49-F238E27FC236}">
              <a16:creationId xmlns:a16="http://schemas.microsoft.com/office/drawing/2014/main" id="{00000000-0008-0000-0600-000058010000}"/>
            </a:ext>
          </a:extLst>
        </xdr:cNvPr>
        <xdr:cNvSpPr txBox="1"/>
      </xdr:nvSpPr>
      <xdr:spPr>
        <a:xfrm>
          <a:off x="6008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45" name="直線コネクタ 344">
          <a:extLst>
            <a:ext uri="{FF2B5EF4-FFF2-40B4-BE49-F238E27FC236}">
              <a16:creationId xmlns:a16="http://schemas.microsoft.com/office/drawing/2014/main" id="{00000000-0008-0000-0600-000059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38299</xdr:rowOff>
    </xdr:from>
    <xdr:ext cx="595419" cy="259045"/>
    <xdr:sp macro="" textlink="">
      <xdr:nvSpPr>
        <xdr:cNvPr id="346" name="テキスト ボックス 345">
          <a:extLst>
            <a:ext uri="{FF2B5EF4-FFF2-40B4-BE49-F238E27FC236}">
              <a16:creationId xmlns:a16="http://schemas.microsoft.com/office/drawing/2014/main" id="{00000000-0008-0000-0600-00005A010000}"/>
            </a:ext>
          </a:extLst>
        </xdr:cNvPr>
        <xdr:cNvSpPr txBox="1"/>
      </xdr:nvSpPr>
      <xdr:spPr>
        <a:xfrm>
          <a:off x="6008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48" name="テキスト ボックス 347">
          <a:extLst>
            <a:ext uri="{FF2B5EF4-FFF2-40B4-BE49-F238E27FC236}">
              <a16:creationId xmlns:a16="http://schemas.microsoft.com/office/drawing/2014/main" id="{00000000-0008-0000-0600-00005C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9" name="普通建設事業費グラフ枠">
          <a:extLst>
            <a:ext uri="{FF2B5EF4-FFF2-40B4-BE49-F238E27FC236}">
              <a16:creationId xmlns:a16="http://schemas.microsoft.com/office/drawing/2014/main" id="{00000000-0008-0000-0600-00005D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49</xdr:row>
      <xdr:rowOff>130132</xdr:rowOff>
    </xdr:from>
    <xdr:to>
      <xdr:col>54</xdr:col>
      <xdr:colOff>189865</xdr:colOff>
      <xdr:row>59</xdr:row>
      <xdr:rowOff>11281</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10475595" y="8531182"/>
          <a:ext cx="1270" cy="15956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15108</xdr:rowOff>
    </xdr:from>
    <xdr:ext cx="469744" cy="259045"/>
    <xdr:sp macro="" textlink="">
      <xdr:nvSpPr>
        <xdr:cNvPr id="351" name="普通建設事業費最小値テキスト">
          <a:extLst>
            <a:ext uri="{FF2B5EF4-FFF2-40B4-BE49-F238E27FC236}">
              <a16:creationId xmlns:a16="http://schemas.microsoft.com/office/drawing/2014/main" id="{00000000-0008-0000-0600-00005F010000}"/>
            </a:ext>
          </a:extLst>
        </xdr:cNvPr>
        <xdr:cNvSpPr txBox="1"/>
      </xdr:nvSpPr>
      <xdr:spPr>
        <a:xfrm>
          <a:off x="10528300" y="10130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11281</xdr:rowOff>
    </xdr:from>
    <xdr:to>
      <xdr:col>55</xdr:col>
      <xdr:colOff>88900</xdr:colOff>
      <xdr:row>59</xdr:row>
      <xdr:rowOff>11281</xdr:rowOff>
    </xdr:to>
    <xdr:cxnSp macro="">
      <xdr:nvCxnSpPr>
        <xdr:cNvPr id="352" name="直線コネクタ 351">
          <a:extLst>
            <a:ext uri="{FF2B5EF4-FFF2-40B4-BE49-F238E27FC236}">
              <a16:creationId xmlns:a16="http://schemas.microsoft.com/office/drawing/2014/main" id="{00000000-0008-0000-0600-000060010000}"/>
            </a:ext>
          </a:extLst>
        </xdr:cNvPr>
        <xdr:cNvCxnSpPr/>
      </xdr:nvCxnSpPr>
      <xdr:spPr>
        <a:xfrm>
          <a:off x="10388600" y="101268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76809</xdr:rowOff>
    </xdr:from>
    <xdr:ext cx="599010" cy="259045"/>
    <xdr:sp macro="" textlink="">
      <xdr:nvSpPr>
        <xdr:cNvPr id="353" name="普通建設事業費最大値テキスト">
          <a:extLst>
            <a:ext uri="{FF2B5EF4-FFF2-40B4-BE49-F238E27FC236}">
              <a16:creationId xmlns:a16="http://schemas.microsoft.com/office/drawing/2014/main" id="{00000000-0008-0000-0600-000061010000}"/>
            </a:ext>
          </a:extLst>
        </xdr:cNvPr>
        <xdr:cNvSpPr txBox="1"/>
      </xdr:nvSpPr>
      <xdr:spPr>
        <a:xfrm>
          <a:off x="10528300" y="83064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154,629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49</xdr:row>
      <xdr:rowOff>130132</xdr:rowOff>
    </xdr:from>
    <xdr:to>
      <xdr:col>55</xdr:col>
      <xdr:colOff>88900</xdr:colOff>
      <xdr:row>49</xdr:row>
      <xdr:rowOff>130132</xdr:rowOff>
    </xdr:to>
    <xdr:cxnSp macro="">
      <xdr:nvCxnSpPr>
        <xdr:cNvPr id="354" name="直線コネクタ 353">
          <a:extLst>
            <a:ext uri="{FF2B5EF4-FFF2-40B4-BE49-F238E27FC236}">
              <a16:creationId xmlns:a16="http://schemas.microsoft.com/office/drawing/2014/main" id="{00000000-0008-0000-0600-000062010000}"/>
            </a:ext>
          </a:extLst>
        </xdr:cNvPr>
        <xdr:cNvCxnSpPr/>
      </xdr:nvCxnSpPr>
      <xdr:spPr>
        <a:xfrm>
          <a:off x="10388600" y="85311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25095</xdr:rowOff>
    </xdr:from>
    <xdr:to>
      <xdr:col>55</xdr:col>
      <xdr:colOff>0</xdr:colOff>
      <xdr:row>56</xdr:row>
      <xdr:rowOff>120367</xdr:rowOff>
    </xdr:to>
    <xdr:cxnSp macro="">
      <xdr:nvCxnSpPr>
        <xdr:cNvPr id="355" name="直線コネクタ 354">
          <a:extLst>
            <a:ext uri="{FF2B5EF4-FFF2-40B4-BE49-F238E27FC236}">
              <a16:creationId xmlns:a16="http://schemas.microsoft.com/office/drawing/2014/main" id="{00000000-0008-0000-0600-000063010000}"/>
            </a:ext>
          </a:extLst>
        </xdr:cNvPr>
        <xdr:cNvCxnSpPr/>
      </xdr:nvCxnSpPr>
      <xdr:spPr>
        <a:xfrm flipV="1">
          <a:off x="9639300" y="9626295"/>
          <a:ext cx="838200" cy="95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162163</xdr:rowOff>
    </xdr:from>
    <xdr:ext cx="534377" cy="259045"/>
    <xdr:sp macro="" textlink="">
      <xdr:nvSpPr>
        <xdr:cNvPr id="356" name="普通建設事業費平均値テキスト">
          <a:extLst>
            <a:ext uri="{FF2B5EF4-FFF2-40B4-BE49-F238E27FC236}">
              <a16:creationId xmlns:a16="http://schemas.microsoft.com/office/drawing/2014/main" id="{00000000-0008-0000-0600-000064010000}"/>
            </a:ext>
          </a:extLst>
        </xdr:cNvPr>
        <xdr:cNvSpPr txBox="1"/>
      </xdr:nvSpPr>
      <xdr:spPr>
        <a:xfrm>
          <a:off x="10528300" y="959191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50,538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12286</xdr:rowOff>
    </xdr:from>
    <xdr:to>
      <xdr:col>55</xdr:col>
      <xdr:colOff>50800</xdr:colOff>
      <xdr:row>56</xdr:row>
      <xdr:rowOff>113886</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10426700" y="96134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54</xdr:row>
      <xdr:rowOff>126637</xdr:rowOff>
    </xdr:from>
    <xdr:to>
      <xdr:col>50</xdr:col>
      <xdr:colOff>114300</xdr:colOff>
      <xdr:row>56</xdr:row>
      <xdr:rowOff>120367</xdr:rowOff>
    </xdr:to>
    <xdr:cxnSp macro="">
      <xdr:nvCxnSpPr>
        <xdr:cNvPr id="358" name="直線コネクタ 357">
          <a:extLst>
            <a:ext uri="{FF2B5EF4-FFF2-40B4-BE49-F238E27FC236}">
              <a16:creationId xmlns:a16="http://schemas.microsoft.com/office/drawing/2014/main" id="{00000000-0008-0000-0600-000066010000}"/>
            </a:ext>
          </a:extLst>
        </xdr:cNvPr>
        <xdr:cNvCxnSpPr/>
      </xdr:nvCxnSpPr>
      <xdr:spPr>
        <a:xfrm>
          <a:off x="8750300" y="9384937"/>
          <a:ext cx="889000" cy="336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61881</xdr:rowOff>
    </xdr:from>
    <xdr:to>
      <xdr:col>50</xdr:col>
      <xdr:colOff>165100</xdr:colOff>
      <xdr:row>56</xdr:row>
      <xdr:rowOff>163481</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9588500" y="96630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8558</xdr:rowOff>
    </xdr:from>
    <xdr:ext cx="534377"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9372111" y="9438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126637</xdr:rowOff>
    </xdr:from>
    <xdr:to>
      <xdr:col>45</xdr:col>
      <xdr:colOff>177800</xdr:colOff>
      <xdr:row>54</xdr:row>
      <xdr:rowOff>147462</xdr:rowOff>
    </xdr:to>
    <xdr:cxnSp macro="">
      <xdr:nvCxnSpPr>
        <xdr:cNvPr id="361" name="直線コネクタ 360">
          <a:extLst>
            <a:ext uri="{FF2B5EF4-FFF2-40B4-BE49-F238E27FC236}">
              <a16:creationId xmlns:a16="http://schemas.microsoft.com/office/drawing/2014/main" id="{00000000-0008-0000-0600-000069010000}"/>
            </a:ext>
          </a:extLst>
        </xdr:cNvPr>
        <xdr:cNvCxnSpPr/>
      </xdr:nvCxnSpPr>
      <xdr:spPr>
        <a:xfrm flipV="1">
          <a:off x="7861300" y="9384937"/>
          <a:ext cx="889000" cy="208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78287</xdr:rowOff>
    </xdr:from>
    <xdr:to>
      <xdr:col>46</xdr:col>
      <xdr:colOff>38100</xdr:colOff>
      <xdr:row>57</xdr:row>
      <xdr:rowOff>8437</xdr:rowOff>
    </xdr:to>
    <xdr:sp macro="" textlink="">
      <xdr:nvSpPr>
        <xdr:cNvPr id="362" name="フローチャート: 判断 361">
          <a:extLst>
            <a:ext uri="{FF2B5EF4-FFF2-40B4-BE49-F238E27FC236}">
              <a16:creationId xmlns:a16="http://schemas.microsoft.com/office/drawing/2014/main" id="{00000000-0008-0000-0600-00006A010000}"/>
            </a:ext>
          </a:extLst>
        </xdr:cNvPr>
        <xdr:cNvSpPr/>
      </xdr:nvSpPr>
      <xdr:spPr>
        <a:xfrm>
          <a:off x="8699500" y="9679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56</xdr:row>
      <xdr:rowOff>171014</xdr:rowOff>
    </xdr:from>
    <xdr:ext cx="534377"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483111" y="97722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147462</xdr:rowOff>
    </xdr:from>
    <xdr:to>
      <xdr:col>41</xdr:col>
      <xdr:colOff>50800</xdr:colOff>
      <xdr:row>56</xdr:row>
      <xdr:rowOff>86610</xdr:rowOff>
    </xdr:to>
    <xdr:cxnSp macro="">
      <xdr:nvCxnSpPr>
        <xdr:cNvPr id="364" name="直線コネクタ 363">
          <a:extLst>
            <a:ext uri="{FF2B5EF4-FFF2-40B4-BE49-F238E27FC236}">
              <a16:creationId xmlns:a16="http://schemas.microsoft.com/office/drawing/2014/main" id="{00000000-0008-0000-0600-00006C010000}"/>
            </a:ext>
          </a:extLst>
        </xdr:cNvPr>
        <xdr:cNvCxnSpPr/>
      </xdr:nvCxnSpPr>
      <xdr:spPr>
        <a:xfrm flipV="1">
          <a:off x="6972300" y="9405762"/>
          <a:ext cx="889000" cy="2820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62285</xdr:rowOff>
    </xdr:from>
    <xdr:to>
      <xdr:col>41</xdr:col>
      <xdr:colOff>101600</xdr:colOff>
      <xdr:row>56</xdr:row>
      <xdr:rowOff>163885</xdr:rowOff>
    </xdr:to>
    <xdr:sp macro="" textlink="">
      <xdr:nvSpPr>
        <xdr:cNvPr id="365" name="フローチャート: 判断 364">
          <a:extLst>
            <a:ext uri="{FF2B5EF4-FFF2-40B4-BE49-F238E27FC236}">
              <a16:creationId xmlns:a16="http://schemas.microsoft.com/office/drawing/2014/main" id="{00000000-0008-0000-0600-00006D010000}"/>
            </a:ext>
          </a:extLst>
        </xdr:cNvPr>
        <xdr:cNvSpPr/>
      </xdr:nvSpPr>
      <xdr:spPr>
        <a:xfrm>
          <a:off x="7810500" y="966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56</xdr:row>
      <xdr:rowOff>155012</xdr:rowOff>
    </xdr:from>
    <xdr:ext cx="534377"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7594111" y="97562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39239</xdr:rowOff>
    </xdr:from>
    <xdr:to>
      <xdr:col>36</xdr:col>
      <xdr:colOff>165100</xdr:colOff>
      <xdr:row>55</xdr:row>
      <xdr:rowOff>140839</xdr:rowOff>
    </xdr:to>
    <xdr:sp macro="" textlink="">
      <xdr:nvSpPr>
        <xdr:cNvPr id="367" name="フローチャート: 判断 366">
          <a:extLst>
            <a:ext uri="{FF2B5EF4-FFF2-40B4-BE49-F238E27FC236}">
              <a16:creationId xmlns:a16="http://schemas.microsoft.com/office/drawing/2014/main" id="{00000000-0008-0000-0600-00006F010000}"/>
            </a:ext>
          </a:extLst>
        </xdr:cNvPr>
        <xdr:cNvSpPr/>
      </xdr:nvSpPr>
      <xdr:spPr>
        <a:xfrm>
          <a:off x="6921500" y="9468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157366</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6705111" y="92442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63,812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145745</xdr:rowOff>
    </xdr:from>
    <xdr:to>
      <xdr:col>55</xdr:col>
      <xdr:colOff>50800</xdr:colOff>
      <xdr:row>56</xdr:row>
      <xdr:rowOff>75895</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10426700" y="95754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168622</xdr:rowOff>
    </xdr:from>
    <xdr:ext cx="534377" cy="259045"/>
    <xdr:sp macro="" textlink="">
      <xdr:nvSpPr>
        <xdr:cNvPr id="375" name="普通建設事業費該当値テキスト">
          <a:extLst>
            <a:ext uri="{FF2B5EF4-FFF2-40B4-BE49-F238E27FC236}">
              <a16:creationId xmlns:a16="http://schemas.microsoft.com/office/drawing/2014/main" id="{00000000-0008-0000-0600-000077010000}"/>
            </a:ext>
          </a:extLst>
        </xdr:cNvPr>
        <xdr:cNvSpPr txBox="1"/>
      </xdr:nvSpPr>
      <xdr:spPr>
        <a:xfrm>
          <a:off x="10528300" y="94269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54,028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69567</xdr:rowOff>
    </xdr:from>
    <xdr:to>
      <xdr:col>50</xdr:col>
      <xdr:colOff>165100</xdr:colOff>
      <xdr:row>56</xdr:row>
      <xdr:rowOff>171167</xdr:rowOff>
    </xdr:to>
    <xdr:sp macro="" textlink="">
      <xdr:nvSpPr>
        <xdr:cNvPr id="376" name="楕円 375">
          <a:extLst>
            <a:ext uri="{FF2B5EF4-FFF2-40B4-BE49-F238E27FC236}">
              <a16:creationId xmlns:a16="http://schemas.microsoft.com/office/drawing/2014/main" id="{00000000-0008-0000-0600-000078010000}"/>
            </a:ext>
          </a:extLst>
        </xdr:cNvPr>
        <xdr:cNvSpPr/>
      </xdr:nvSpPr>
      <xdr:spPr>
        <a:xfrm>
          <a:off x="9588500" y="9670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56</xdr:row>
      <xdr:rowOff>162294</xdr:rowOff>
    </xdr:from>
    <xdr:ext cx="534377" cy="259045"/>
    <xdr:sp macro="" textlink="">
      <xdr:nvSpPr>
        <xdr:cNvPr id="377" name="テキスト ボックス 376">
          <a:extLst>
            <a:ext uri="{FF2B5EF4-FFF2-40B4-BE49-F238E27FC236}">
              <a16:creationId xmlns:a16="http://schemas.microsoft.com/office/drawing/2014/main" id="{00000000-0008-0000-0600-000079010000}"/>
            </a:ext>
          </a:extLst>
        </xdr:cNvPr>
        <xdr:cNvSpPr txBox="1"/>
      </xdr:nvSpPr>
      <xdr:spPr>
        <a:xfrm>
          <a:off x="9372111" y="97634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54</xdr:row>
      <xdr:rowOff>75837</xdr:rowOff>
    </xdr:from>
    <xdr:to>
      <xdr:col>46</xdr:col>
      <xdr:colOff>38100</xdr:colOff>
      <xdr:row>55</xdr:row>
      <xdr:rowOff>5987</xdr:rowOff>
    </xdr:to>
    <xdr:sp macro="" textlink="">
      <xdr:nvSpPr>
        <xdr:cNvPr id="378" name="楕円 377">
          <a:extLst>
            <a:ext uri="{FF2B5EF4-FFF2-40B4-BE49-F238E27FC236}">
              <a16:creationId xmlns:a16="http://schemas.microsoft.com/office/drawing/2014/main" id="{00000000-0008-0000-0600-00007A010000}"/>
            </a:ext>
          </a:extLst>
        </xdr:cNvPr>
        <xdr:cNvSpPr/>
      </xdr:nvSpPr>
      <xdr:spPr>
        <a:xfrm>
          <a:off x="8699500" y="9334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53</xdr:row>
      <xdr:rowOff>22514</xdr:rowOff>
    </xdr:from>
    <xdr:ext cx="534377" cy="259045"/>
    <xdr:sp macro="" textlink="">
      <xdr:nvSpPr>
        <xdr:cNvPr id="379" name="テキスト ボックス 378">
          <a:extLst>
            <a:ext uri="{FF2B5EF4-FFF2-40B4-BE49-F238E27FC236}">
              <a16:creationId xmlns:a16="http://schemas.microsoft.com/office/drawing/2014/main" id="{00000000-0008-0000-0600-00007B010000}"/>
            </a:ext>
          </a:extLst>
        </xdr:cNvPr>
        <xdr:cNvSpPr txBox="1"/>
      </xdr:nvSpPr>
      <xdr:spPr>
        <a:xfrm>
          <a:off x="8483111" y="91093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96662</xdr:rowOff>
    </xdr:from>
    <xdr:to>
      <xdr:col>41</xdr:col>
      <xdr:colOff>101600</xdr:colOff>
      <xdr:row>55</xdr:row>
      <xdr:rowOff>26812</xdr:rowOff>
    </xdr:to>
    <xdr:sp macro="" textlink="">
      <xdr:nvSpPr>
        <xdr:cNvPr id="380" name="楕円 379">
          <a:extLst>
            <a:ext uri="{FF2B5EF4-FFF2-40B4-BE49-F238E27FC236}">
              <a16:creationId xmlns:a16="http://schemas.microsoft.com/office/drawing/2014/main" id="{00000000-0008-0000-0600-00007C010000}"/>
            </a:ext>
          </a:extLst>
        </xdr:cNvPr>
        <xdr:cNvSpPr/>
      </xdr:nvSpPr>
      <xdr:spPr>
        <a:xfrm>
          <a:off x="7810500" y="93549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43339</xdr:rowOff>
    </xdr:from>
    <xdr:ext cx="534377" cy="259045"/>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7594111" y="91301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74,287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35810</xdr:rowOff>
    </xdr:from>
    <xdr:to>
      <xdr:col>36</xdr:col>
      <xdr:colOff>165100</xdr:colOff>
      <xdr:row>56</xdr:row>
      <xdr:rowOff>137410</xdr:rowOff>
    </xdr:to>
    <xdr:sp macro="" textlink="">
      <xdr:nvSpPr>
        <xdr:cNvPr id="382" name="楕円 381">
          <a:extLst>
            <a:ext uri="{FF2B5EF4-FFF2-40B4-BE49-F238E27FC236}">
              <a16:creationId xmlns:a16="http://schemas.microsoft.com/office/drawing/2014/main" id="{00000000-0008-0000-0600-00007E010000}"/>
            </a:ext>
          </a:extLst>
        </xdr:cNvPr>
        <xdr:cNvSpPr/>
      </xdr:nvSpPr>
      <xdr:spPr>
        <a:xfrm>
          <a:off x="6921500" y="96370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128537</xdr:rowOff>
    </xdr:from>
    <xdr:ext cx="534377" cy="259045"/>
    <xdr:sp macro="" textlink="">
      <xdr:nvSpPr>
        <xdr:cNvPr id="383" name="テキスト ボックス 382">
          <a:extLst>
            <a:ext uri="{FF2B5EF4-FFF2-40B4-BE49-F238E27FC236}">
              <a16:creationId xmlns:a16="http://schemas.microsoft.com/office/drawing/2014/main" id="{00000000-0008-0000-0600-00007F010000}"/>
            </a:ext>
          </a:extLst>
        </xdr:cNvPr>
        <xdr:cNvSpPr txBox="1"/>
      </xdr:nvSpPr>
      <xdr:spPr>
        <a:xfrm>
          <a:off x="6705111" y="97297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84" name="正方形/長方形 383">
          <a:extLst>
            <a:ext uri="{FF2B5EF4-FFF2-40B4-BE49-F238E27FC236}">
              <a16:creationId xmlns:a16="http://schemas.microsoft.com/office/drawing/2014/main" id="{00000000-0008-0000-0600-000080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85" name="正方形/長方形 384">
          <a:extLst>
            <a:ext uri="{FF2B5EF4-FFF2-40B4-BE49-F238E27FC236}">
              <a16:creationId xmlns:a16="http://schemas.microsoft.com/office/drawing/2014/main" id="{00000000-0008-0000-0600-000081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86" name="正方形/長方形 385">
          <a:extLst>
            <a:ext uri="{FF2B5EF4-FFF2-40B4-BE49-F238E27FC236}">
              <a16:creationId xmlns:a16="http://schemas.microsoft.com/office/drawing/2014/main" id="{00000000-0008-0000-0600-000082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87" name="正方形/長方形 386">
          <a:extLst>
            <a:ext uri="{FF2B5EF4-FFF2-40B4-BE49-F238E27FC236}">
              <a16:creationId xmlns:a16="http://schemas.microsoft.com/office/drawing/2014/main" id="{00000000-0008-0000-0600-000083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8" name="正方形/長方形 387">
          <a:extLst>
            <a:ext uri="{FF2B5EF4-FFF2-40B4-BE49-F238E27FC236}">
              <a16:creationId xmlns:a16="http://schemas.microsoft.com/office/drawing/2014/main" id="{00000000-0008-0000-0600-000084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9" name="正方形/長方形 388">
          <a:extLst>
            <a:ext uri="{FF2B5EF4-FFF2-40B4-BE49-F238E27FC236}">
              <a16:creationId xmlns:a16="http://schemas.microsoft.com/office/drawing/2014/main" id="{00000000-0008-0000-0600-000085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90" name="正方形/長方形 389">
          <a:extLst>
            <a:ext uri="{FF2B5EF4-FFF2-40B4-BE49-F238E27FC236}">
              <a16:creationId xmlns:a16="http://schemas.microsoft.com/office/drawing/2014/main" id="{00000000-0008-0000-0600-000086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91" name="正方形/長方形 390">
          <a:extLst>
            <a:ext uri="{FF2B5EF4-FFF2-40B4-BE49-F238E27FC236}">
              <a16:creationId xmlns:a16="http://schemas.microsoft.com/office/drawing/2014/main" id="{00000000-0008-0000-0600-000087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92" name="テキスト ボックス 391">
          <a:extLst>
            <a:ext uri="{FF2B5EF4-FFF2-40B4-BE49-F238E27FC236}">
              <a16:creationId xmlns:a16="http://schemas.microsoft.com/office/drawing/2014/main" id="{00000000-0008-0000-0600-000088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93" name="直線コネクタ 392">
          <a:extLst>
            <a:ext uri="{FF2B5EF4-FFF2-40B4-BE49-F238E27FC236}">
              <a16:creationId xmlns:a16="http://schemas.microsoft.com/office/drawing/2014/main" id="{00000000-0008-0000-0600-000089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8" name="直線コネクタ 397">
          <a:extLst>
            <a:ext uri="{FF2B5EF4-FFF2-40B4-BE49-F238E27FC236}">
              <a16:creationId xmlns:a16="http://schemas.microsoft.com/office/drawing/2014/main" id="{00000000-0008-0000-0600-00008E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99" name="テキスト ボックス 398">
          <a:extLst>
            <a:ext uri="{FF2B5EF4-FFF2-40B4-BE49-F238E27FC236}">
              <a16:creationId xmlns:a16="http://schemas.microsoft.com/office/drawing/2014/main" id="{00000000-0008-0000-0600-00008F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401" name="テキスト ボックス 400">
          <a:extLst>
            <a:ext uri="{FF2B5EF4-FFF2-40B4-BE49-F238E27FC236}">
              <a16:creationId xmlns:a16="http://schemas.microsoft.com/office/drawing/2014/main" id="{00000000-0008-0000-0600-000091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402" name="直線コネクタ 401">
          <a:extLst>
            <a:ext uri="{FF2B5EF4-FFF2-40B4-BE49-F238E27FC236}">
              <a16:creationId xmlns:a16="http://schemas.microsoft.com/office/drawing/2014/main" id="{00000000-0008-0000-0600-000092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403" name="テキスト ボックス 402">
          <a:extLst>
            <a:ext uri="{FF2B5EF4-FFF2-40B4-BE49-F238E27FC236}">
              <a16:creationId xmlns:a16="http://schemas.microsoft.com/office/drawing/2014/main" id="{00000000-0008-0000-0600-000093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406" name="普通建設事業費 （ うち新規整備　）グラフ枠">
          <a:extLst>
            <a:ext uri="{FF2B5EF4-FFF2-40B4-BE49-F238E27FC236}">
              <a16:creationId xmlns:a16="http://schemas.microsoft.com/office/drawing/2014/main" id="{00000000-0008-0000-0600-000096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2787</xdr:rowOff>
    </xdr:from>
    <xdr:to>
      <xdr:col>54</xdr:col>
      <xdr:colOff>189865</xdr:colOff>
      <xdr:row>79</xdr:row>
      <xdr:rowOff>44450</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10475595" y="12004287"/>
          <a:ext cx="1270" cy="15847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8" name="普通建設事業費 （ うち新規整備　）最小値テキスト">
          <a:extLst>
            <a:ext uri="{FF2B5EF4-FFF2-40B4-BE49-F238E27FC236}">
              <a16:creationId xmlns:a16="http://schemas.microsoft.com/office/drawing/2014/main" id="{00000000-0008-0000-0600-000098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9" name="直線コネクタ 408">
          <a:extLst>
            <a:ext uri="{FF2B5EF4-FFF2-40B4-BE49-F238E27FC236}">
              <a16:creationId xmlns:a16="http://schemas.microsoft.com/office/drawing/2014/main" id="{00000000-0008-0000-0600-000099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120914</xdr:rowOff>
    </xdr:from>
    <xdr:ext cx="534377" cy="259045"/>
    <xdr:sp macro="" textlink="">
      <xdr:nvSpPr>
        <xdr:cNvPr id="410" name="普通建設事業費 （ うち新規整備　）最大値テキスト">
          <a:extLst>
            <a:ext uri="{FF2B5EF4-FFF2-40B4-BE49-F238E27FC236}">
              <a16:creationId xmlns:a16="http://schemas.microsoft.com/office/drawing/2014/main" id="{00000000-0008-0000-0600-00009A010000}"/>
            </a:ext>
          </a:extLst>
        </xdr:cNvPr>
        <xdr:cNvSpPr txBox="1"/>
      </xdr:nvSpPr>
      <xdr:spPr>
        <a:xfrm>
          <a:off x="10528300" y="117795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83,187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70</xdr:row>
      <xdr:rowOff>2787</xdr:rowOff>
    </xdr:from>
    <xdr:to>
      <xdr:col>55</xdr:col>
      <xdr:colOff>88900</xdr:colOff>
      <xdr:row>70</xdr:row>
      <xdr:rowOff>2787</xdr:rowOff>
    </xdr:to>
    <xdr:cxnSp macro="">
      <xdr:nvCxnSpPr>
        <xdr:cNvPr id="411" name="直線コネクタ 410">
          <a:extLst>
            <a:ext uri="{FF2B5EF4-FFF2-40B4-BE49-F238E27FC236}">
              <a16:creationId xmlns:a16="http://schemas.microsoft.com/office/drawing/2014/main" id="{00000000-0008-0000-0600-00009B010000}"/>
            </a:ext>
          </a:extLst>
        </xdr:cNvPr>
        <xdr:cNvCxnSpPr/>
      </xdr:nvCxnSpPr>
      <xdr:spPr>
        <a:xfrm>
          <a:off x="10388600" y="120042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7207</xdr:rowOff>
    </xdr:from>
    <xdr:to>
      <xdr:col>55</xdr:col>
      <xdr:colOff>0</xdr:colOff>
      <xdr:row>78</xdr:row>
      <xdr:rowOff>20656</xdr:rowOff>
    </xdr:to>
    <xdr:cxnSp macro="">
      <xdr:nvCxnSpPr>
        <xdr:cNvPr id="412" name="直線コネクタ 411">
          <a:extLst>
            <a:ext uri="{FF2B5EF4-FFF2-40B4-BE49-F238E27FC236}">
              <a16:creationId xmlns:a16="http://schemas.microsoft.com/office/drawing/2014/main" id="{00000000-0008-0000-0600-00009C010000}"/>
            </a:ext>
          </a:extLst>
        </xdr:cNvPr>
        <xdr:cNvCxnSpPr/>
      </xdr:nvCxnSpPr>
      <xdr:spPr>
        <a:xfrm flipV="1">
          <a:off x="9639300" y="13208857"/>
          <a:ext cx="838200" cy="1848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51325</xdr:rowOff>
    </xdr:from>
    <xdr:ext cx="534377" cy="259045"/>
    <xdr:sp macro="" textlink="">
      <xdr:nvSpPr>
        <xdr:cNvPr id="413" name="普通建設事業費 （ うち新規整備　）平均値テキスト">
          <a:extLst>
            <a:ext uri="{FF2B5EF4-FFF2-40B4-BE49-F238E27FC236}">
              <a16:creationId xmlns:a16="http://schemas.microsoft.com/office/drawing/2014/main" id="{00000000-0008-0000-0600-00009D010000}"/>
            </a:ext>
          </a:extLst>
        </xdr:cNvPr>
        <xdr:cNvSpPr txBox="1"/>
      </xdr:nvSpPr>
      <xdr:spPr>
        <a:xfrm>
          <a:off x="10528300" y="132529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13,840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72898</xdr:rowOff>
    </xdr:from>
    <xdr:to>
      <xdr:col>55</xdr:col>
      <xdr:colOff>50800</xdr:colOff>
      <xdr:row>78</xdr:row>
      <xdr:rowOff>3048</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10426700" y="13274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20656</xdr:rowOff>
    </xdr:from>
    <xdr:to>
      <xdr:col>50</xdr:col>
      <xdr:colOff>114300</xdr:colOff>
      <xdr:row>78</xdr:row>
      <xdr:rowOff>152158</xdr:rowOff>
    </xdr:to>
    <xdr:cxnSp macro="">
      <xdr:nvCxnSpPr>
        <xdr:cNvPr id="415" name="直線コネクタ 414">
          <a:extLst>
            <a:ext uri="{FF2B5EF4-FFF2-40B4-BE49-F238E27FC236}">
              <a16:creationId xmlns:a16="http://schemas.microsoft.com/office/drawing/2014/main" id="{00000000-0008-0000-0600-00009F010000}"/>
            </a:ext>
          </a:extLst>
        </xdr:cNvPr>
        <xdr:cNvCxnSpPr/>
      </xdr:nvCxnSpPr>
      <xdr:spPr>
        <a:xfrm flipV="1">
          <a:off x="8750300" y="13393756"/>
          <a:ext cx="889000" cy="131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119875</xdr:rowOff>
    </xdr:from>
    <xdr:to>
      <xdr:col>50</xdr:col>
      <xdr:colOff>165100</xdr:colOff>
      <xdr:row>78</xdr:row>
      <xdr:rowOff>50025</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9588500" y="13321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76</xdr:row>
      <xdr:rowOff>66552</xdr:rowOff>
    </xdr:from>
    <xdr:ext cx="534377"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9372111" y="130967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11,374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50070</xdr:rowOff>
    </xdr:from>
    <xdr:to>
      <xdr:col>45</xdr:col>
      <xdr:colOff>177800</xdr:colOff>
      <xdr:row>78</xdr:row>
      <xdr:rowOff>152158</xdr:rowOff>
    </xdr:to>
    <xdr:cxnSp macro="">
      <xdr:nvCxnSpPr>
        <xdr:cNvPr id="418" name="直線コネクタ 417">
          <a:extLst>
            <a:ext uri="{FF2B5EF4-FFF2-40B4-BE49-F238E27FC236}">
              <a16:creationId xmlns:a16="http://schemas.microsoft.com/office/drawing/2014/main" id="{00000000-0008-0000-0600-0000A2010000}"/>
            </a:ext>
          </a:extLst>
        </xdr:cNvPr>
        <xdr:cNvCxnSpPr/>
      </xdr:nvCxnSpPr>
      <xdr:spPr>
        <a:xfrm>
          <a:off x="7861300" y="13251720"/>
          <a:ext cx="889000" cy="273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143535</xdr:rowOff>
    </xdr:from>
    <xdr:to>
      <xdr:col>46</xdr:col>
      <xdr:colOff>38100</xdr:colOff>
      <xdr:row>78</xdr:row>
      <xdr:rowOff>73685</xdr:rowOff>
    </xdr:to>
    <xdr:sp macro="" textlink="">
      <xdr:nvSpPr>
        <xdr:cNvPr id="419" name="フローチャート: 判断 418">
          <a:extLst>
            <a:ext uri="{FF2B5EF4-FFF2-40B4-BE49-F238E27FC236}">
              <a16:creationId xmlns:a16="http://schemas.microsoft.com/office/drawing/2014/main" id="{00000000-0008-0000-0600-0000A3010000}"/>
            </a:ext>
          </a:extLst>
        </xdr:cNvPr>
        <xdr:cNvSpPr/>
      </xdr:nvSpPr>
      <xdr:spPr>
        <a:xfrm>
          <a:off x="8699500" y="13345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90212</xdr:rowOff>
    </xdr:from>
    <xdr:ext cx="534377"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483111" y="13120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50070</xdr:rowOff>
    </xdr:from>
    <xdr:to>
      <xdr:col>41</xdr:col>
      <xdr:colOff>50800</xdr:colOff>
      <xdr:row>77</xdr:row>
      <xdr:rowOff>71196</xdr:rowOff>
    </xdr:to>
    <xdr:cxnSp macro="">
      <xdr:nvCxnSpPr>
        <xdr:cNvPr id="421" name="直線コネクタ 420">
          <a:extLst>
            <a:ext uri="{FF2B5EF4-FFF2-40B4-BE49-F238E27FC236}">
              <a16:creationId xmlns:a16="http://schemas.microsoft.com/office/drawing/2014/main" id="{00000000-0008-0000-0600-0000A5010000}"/>
            </a:ext>
          </a:extLst>
        </xdr:cNvPr>
        <xdr:cNvCxnSpPr/>
      </xdr:nvCxnSpPr>
      <xdr:spPr>
        <a:xfrm flipV="1">
          <a:off x="6972300" y="13251720"/>
          <a:ext cx="889000" cy="211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121438</xdr:rowOff>
    </xdr:from>
    <xdr:to>
      <xdr:col>41</xdr:col>
      <xdr:colOff>101600</xdr:colOff>
      <xdr:row>78</xdr:row>
      <xdr:rowOff>51588</xdr:rowOff>
    </xdr:to>
    <xdr:sp macro="" textlink="">
      <xdr:nvSpPr>
        <xdr:cNvPr id="422" name="フローチャート: 判断 421">
          <a:extLst>
            <a:ext uri="{FF2B5EF4-FFF2-40B4-BE49-F238E27FC236}">
              <a16:creationId xmlns:a16="http://schemas.microsoft.com/office/drawing/2014/main" id="{00000000-0008-0000-0600-0000A6010000}"/>
            </a:ext>
          </a:extLst>
        </xdr:cNvPr>
        <xdr:cNvSpPr/>
      </xdr:nvSpPr>
      <xdr:spPr>
        <a:xfrm>
          <a:off x="7810500" y="13323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78</xdr:row>
      <xdr:rowOff>42715</xdr:rowOff>
    </xdr:from>
    <xdr:ext cx="534377"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594111" y="134158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154718</xdr:rowOff>
    </xdr:from>
    <xdr:to>
      <xdr:col>36</xdr:col>
      <xdr:colOff>165100</xdr:colOff>
      <xdr:row>77</xdr:row>
      <xdr:rowOff>84868</xdr:rowOff>
    </xdr:to>
    <xdr:sp macro="" textlink="">
      <xdr:nvSpPr>
        <xdr:cNvPr id="424" name="フローチャート: 判断 423">
          <a:extLst>
            <a:ext uri="{FF2B5EF4-FFF2-40B4-BE49-F238E27FC236}">
              <a16:creationId xmlns:a16="http://schemas.microsoft.com/office/drawing/2014/main" id="{00000000-0008-0000-0600-0000A8010000}"/>
            </a:ext>
          </a:extLst>
        </xdr:cNvPr>
        <xdr:cNvSpPr/>
      </xdr:nvSpPr>
      <xdr:spPr>
        <a:xfrm>
          <a:off x="6921500" y="131849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101395</xdr:rowOff>
    </xdr:from>
    <xdr:ext cx="534377"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6705111" y="12960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7" name="テキスト ボックス 426">
          <a:extLst>
            <a:ext uri="{FF2B5EF4-FFF2-40B4-BE49-F238E27FC236}">
              <a16:creationId xmlns:a16="http://schemas.microsoft.com/office/drawing/2014/main" id="{00000000-0008-0000-0600-0000AB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9" name="テキスト ボックス 428">
          <a:extLst>
            <a:ext uri="{FF2B5EF4-FFF2-40B4-BE49-F238E27FC236}">
              <a16:creationId xmlns:a16="http://schemas.microsoft.com/office/drawing/2014/main" id="{00000000-0008-0000-0600-0000AD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127857</xdr:rowOff>
    </xdr:from>
    <xdr:to>
      <xdr:col>55</xdr:col>
      <xdr:colOff>50800</xdr:colOff>
      <xdr:row>77</xdr:row>
      <xdr:rowOff>58007</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10426700" y="13158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150734</xdr:rowOff>
    </xdr:from>
    <xdr:ext cx="534377" cy="259045"/>
    <xdr:sp macro="" textlink="">
      <xdr:nvSpPr>
        <xdr:cNvPr id="432" name="普通建設事業費 （ うち新規整備　）該当値テキスト">
          <a:extLst>
            <a:ext uri="{FF2B5EF4-FFF2-40B4-BE49-F238E27FC236}">
              <a16:creationId xmlns:a16="http://schemas.microsoft.com/office/drawing/2014/main" id="{00000000-0008-0000-0600-0000B0010000}"/>
            </a:ext>
          </a:extLst>
        </xdr:cNvPr>
        <xdr:cNvSpPr txBox="1"/>
      </xdr:nvSpPr>
      <xdr:spPr>
        <a:xfrm>
          <a:off x="10528300" y="13009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19,955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141306</xdr:rowOff>
    </xdr:from>
    <xdr:to>
      <xdr:col>50</xdr:col>
      <xdr:colOff>165100</xdr:colOff>
      <xdr:row>78</xdr:row>
      <xdr:rowOff>71456</xdr:rowOff>
    </xdr:to>
    <xdr:sp macro="" textlink="">
      <xdr:nvSpPr>
        <xdr:cNvPr id="433" name="楕円 432">
          <a:extLst>
            <a:ext uri="{FF2B5EF4-FFF2-40B4-BE49-F238E27FC236}">
              <a16:creationId xmlns:a16="http://schemas.microsoft.com/office/drawing/2014/main" id="{00000000-0008-0000-0600-0000B1010000}"/>
            </a:ext>
          </a:extLst>
        </xdr:cNvPr>
        <xdr:cNvSpPr/>
      </xdr:nvSpPr>
      <xdr:spPr>
        <a:xfrm>
          <a:off x="9588500" y="133429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78</xdr:row>
      <xdr:rowOff>62583</xdr:rowOff>
    </xdr:from>
    <xdr:ext cx="534377" cy="259045"/>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9372111" y="134356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10,249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101358</xdr:rowOff>
    </xdr:from>
    <xdr:to>
      <xdr:col>46</xdr:col>
      <xdr:colOff>38100</xdr:colOff>
      <xdr:row>79</xdr:row>
      <xdr:rowOff>31508</xdr:rowOff>
    </xdr:to>
    <xdr:sp macro="" textlink="">
      <xdr:nvSpPr>
        <xdr:cNvPr id="435" name="楕円 434">
          <a:extLst>
            <a:ext uri="{FF2B5EF4-FFF2-40B4-BE49-F238E27FC236}">
              <a16:creationId xmlns:a16="http://schemas.microsoft.com/office/drawing/2014/main" id="{00000000-0008-0000-0600-0000B3010000}"/>
            </a:ext>
          </a:extLst>
        </xdr:cNvPr>
        <xdr:cNvSpPr/>
      </xdr:nvSpPr>
      <xdr:spPr>
        <a:xfrm>
          <a:off x="8699500" y="134744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79</xdr:row>
      <xdr:rowOff>22635</xdr:rowOff>
    </xdr:from>
    <xdr:ext cx="469744" cy="259045"/>
    <xdr:sp macro="" textlink="">
      <xdr:nvSpPr>
        <xdr:cNvPr id="436" name="テキスト ボックス 435">
          <a:extLst>
            <a:ext uri="{FF2B5EF4-FFF2-40B4-BE49-F238E27FC236}">
              <a16:creationId xmlns:a16="http://schemas.microsoft.com/office/drawing/2014/main" id="{00000000-0008-0000-0600-0000B4010000}"/>
            </a:ext>
          </a:extLst>
        </xdr:cNvPr>
        <xdr:cNvSpPr txBox="1"/>
      </xdr:nvSpPr>
      <xdr:spPr>
        <a:xfrm>
          <a:off x="8515428" y="13567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76</xdr:row>
      <xdr:rowOff>170720</xdr:rowOff>
    </xdr:from>
    <xdr:to>
      <xdr:col>41</xdr:col>
      <xdr:colOff>101600</xdr:colOff>
      <xdr:row>77</xdr:row>
      <xdr:rowOff>100870</xdr:rowOff>
    </xdr:to>
    <xdr:sp macro="" textlink="">
      <xdr:nvSpPr>
        <xdr:cNvPr id="437" name="楕円 436">
          <a:extLst>
            <a:ext uri="{FF2B5EF4-FFF2-40B4-BE49-F238E27FC236}">
              <a16:creationId xmlns:a16="http://schemas.microsoft.com/office/drawing/2014/main" id="{00000000-0008-0000-0600-0000B5010000}"/>
            </a:ext>
          </a:extLst>
        </xdr:cNvPr>
        <xdr:cNvSpPr/>
      </xdr:nvSpPr>
      <xdr:spPr>
        <a:xfrm>
          <a:off x="7810500" y="13200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117397</xdr:rowOff>
    </xdr:from>
    <xdr:ext cx="534377" cy="259045"/>
    <xdr:sp macro="" textlink="">
      <xdr:nvSpPr>
        <xdr:cNvPr id="438" name="テキスト ボックス 437">
          <a:extLst>
            <a:ext uri="{FF2B5EF4-FFF2-40B4-BE49-F238E27FC236}">
              <a16:creationId xmlns:a16="http://schemas.microsoft.com/office/drawing/2014/main" id="{00000000-0008-0000-0600-0000B6010000}"/>
            </a:ext>
          </a:extLst>
        </xdr:cNvPr>
        <xdr:cNvSpPr txBox="1"/>
      </xdr:nvSpPr>
      <xdr:spPr>
        <a:xfrm>
          <a:off x="7594111" y="129761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17,705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20396</xdr:rowOff>
    </xdr:from>
    <xdr:to>
      <xdr:col>36</xdr:col>
      <xdr:colOff>165100</xdr:colOff>
      <xdr:row>77</xdr:row>
      <xdr:rowOff>121996</xdr:rowOff>
    </xdr:to>
    <xdr:sp macro="" textlink="">
      <xdr:nvSpPr>
        <xdr:cNvPr id="439" name="楕円 438">
          <a:extLst>
            <a:ext uri="{FF2B5EF4-FFF2-40B4-BE49-F238E27FC236}">
              <a16:creationId xmlns:a16="http://schemas.microsoft.com/office/drawing/2014/main" id="{00000000-0008-0000-0600-0000B7010000}"/>
            </a:ext>
          </a:extLst>
        </xdr:cNvPr>
        <xdr:cNvSpPr/>
      </xdr:nvSpPr>
      <xdr:spPr>
        <a:xfrm>
          <a:off x="6921500" y="13222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113123</xdr:rowOff>
    </xdr:from>
    <xdr:ext cx="534377" cy="259045"/>
    <xdr:sp macro="" textlink="">
      <xdr:nvSpPr>
        <xdr:cNvPr id="440" name="テキスト ボックス 439">
          <a:extLst>
            <a:ext uri="{FF2B5EF4-FFF2-40B4-BE49-F238E27FC236}">
              <a16:creationId xmlns:a16="http://schemas.microsoft.com/office/drawing/2014/main" id="{00000000-0008-0000-0600-0000B8010000}"/>
            </a:ext>
          </a:extLst>
        </xdr:cNvPr>
        <xdr:cNvSpPr txBox="1"/>
      </xdr:nvSpPr>
      <xdr:spPr>
        <a:xfrm>
          <a:off x="6705111" y="13314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41" name="正方形/長方形 440">
          <a:extLst>
            <a:ext uri="{FF2B5EF4-FFF2-40B4-BE49-F238E27FC236}">
              <a16:creationId xmlns:a16="http://schemas.microsoft.com/office/drawing/2014/main" id="{00000000-0008-0000-0600-0000B9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42" name="正方形/長方形 441">
          <a:extLst>
            <a:ext uri="{FF2B5EF4-FFF2-40B4-BE49-F238E27FC236}">
              <a16:creationId xmlns:a16="http://schemas.microsoft.com/office/drawing/2014/main" id="{00000000-0008-0000-0600-0000BA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43" name="正方形/長方形 442">
          <a:extLst>
            <a:ext uri="{FF2B5EF4-FFF2-40B4-BE49-F238E27FC236}">
              <a16:creationId xmlns:a16="http://schemas.microsoft.com/office/drawing/2014/main" id="{00000000-0008-0000-0600-0000BB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44" name="正方形/長方形 443">
          <a:extLst>
            <a:ext uri="{FF2B5EF4-FFF2-40B4-BE49-F238E27FC236}">
              <a16:creationId xmlns:a16="http://schemas.microsoft.com/office/drawing/2014/main" id="{00000000-0008-0000-0600-0000BC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45" name="正方形/長方形 444">
          <a:extLst>
            <a:ext uri="{FF2B5EF4-FFF2-40B4-BE49-F238E27FC236}">
              <a16:creationId xmlns:a16="http://schemas.microsoft.com/office/drawing/2014/main" id="{00000000-0008-0000-0600-0000BD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46" name="正方形/長方形 445">
          <a:extLst>
            <a:ext uri="{FF2B5EF4-FFF2-40B4-BE49-F238E27FC236}">
              <a16:creationId xmlns:a16="http://schemas.microsoft.com/office/drawing/2014/main" id="{00000000-0008-0000-0600-0000BE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7" name="正方形/長方形 446">
          <a:extLst>
            <a:ext uri="{FF2B5EF4-FFF2-40B4-BE49-F238E27FC236}">
              <a16:creationId xmlns:a16="http://schemas.microsoft.com/office/drawing/2014/main" id="{00000000-0008-0000-0600-0000BF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8" name="正方形/長方形 447">
          <a:extLst>
            <a:ext uri="{FF2B5EF4-FFF2-40B4-BE49-F238E27FC236}">
              <a16:creationId xmlns:a16="http://schemas.microsoft.com/office/drawing/2014/main" id="{00000000-0008-0000-0600-0000C0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9" name="テキスト ボックス 448">
          <a:extLst>
            <a:ext uri="{FF2B5EF4-FFF2-40B4-BE49-F238E27FC236}">
              <a16:creationId xmlns:a16="http://schemas.microsoft.com/office/drawing/2014/main" id="{00000000-0008-0000-0600-0000C1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54" name="テキスト ボックス 453">
          <a:extLst>
            <a:ext uri="{FF2B5EF4-FFF2-40B4-BE49-F238E27FC236}">
              <a16:creationId xmlns:a16="http://schemas.microsoft.com/office/drawing/2014/main" id="{00000000-0008-0000-0600-0000C6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55" name="直線コネクタ 454">
          <a:extLst>
            <a:ext uri="{FF2B5EF4-FFF2-40B4-BE49-F238E27FC236}">
              <a16:creationId xmlns:a16="http://schemas.microsoft.com/office/drawing/2014/main" id="{00000000-0008-0000-0600-0000C7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56" name="テキスト ボックス 455">
          <a:extLst>
            <a:ext uri="{FF2B5EF4-FFF2-40B4-BE49-F238E27FC236}">
              <a16:creationId xmlns:a16="http://schemas.microsoft.com/office/drawing/2014/main" id="{00000000-0008-0000-0600-0000C8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57" name="直線コネクタ 456">
          <a:extLst>
            <a:ext uri="{FF2B5EF4-FFF2-40B4-BE49-F238E27FC236}">
              <a16:creationId xmlns:a16="http://schemas.microsoft.com/office/drawing/2014/main" id="{00000000-0008-0000-0600-0000C9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60" name="テキスト ボックス 459">
          <a:extLst>
            <a:ext uri="{FF2B5EF4-FFF2-40B4-BE49-F238E27FC236}">
              <a16:creationId xmlns:a16="http://schemas.microsoft.com/office/drawing/2014/main" id="{00000000-0008-0000-0600-0000CC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61" name="直線コネクタ 460">
          <a:extLst>
            <a:ext uri="{FF2B5EF4-FFF2-40B4-BE49-F238E27FC236}">
              <a16:creationId xmlns:a16="http://schemas.microsoft.com/office/drawing/2014/main" id="{00000000-0008-0000-0600-0000CD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62" name="テキスト ボックス 461">
          <a:extLst>
            <a:ext uri="{FF2B5EF4-FFF2-40B4-BE49-F238E27FC236}">
              <a16:creationId xmlns:a16="http://schemas.microsoft.com/office/drawing/2014/main" id="{00000000-0008-0000-0600-0000CE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63" name="普通建設事業費 （ うち更新整備　）グラフ枠">
          <a:extLst>
            <a:ext uri="{FF2B5EF4-FFF2-40B4-BE49-F238E27FC236}">
              <a16:creationId xmlns:a16="http://schemas.microsoft.com/office/drawing/2014/main" id="{00000000-0008-0000-0600-0000CF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116967</xdr:rowOff>
    </xdr:from>
    <xdr:to>
      <xdr:col>54</xdr:col>
      <xdr:colOff>189865</xdr:colOff>
      <xdr:row>98</xdr:row>
      <xdr:rowOff>167399</xdr:rowOff>
    </xdr:to>
    <xdr:cxnSp macro="">
      <xdr:nvCxnSpPr>
        <xdr:cNvPr id="464" name="直線コネクタ 463">
          <a:extLst>
            <a:ext uri="{FF2B5EF4-FFF2-40B4-BE49-F238E27FC236}">
              <a16:creationId xmlns:a16="http://schemas.microsoft.com/office/drawing/2014/main" id="{00000000-0008-0000-0600-0000D0010000}"/>
            </a:ext>
          </a:extLst>
        </xdr:cNvPr>
        <xdr:cNvCxnSpPr/>
      </xdr:nvCxnSpPr>
      <xdr:spPr>
        <a:xfrm flipV="1">
          <a:off x="10475595" y="15547467"/>
          <a:ext cx="1270" cy="1422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171226</xdr:rowOff>
    </xdr:from>
    <xdr:ext cx="469744" cy="259045"/>
    <xdr:sp macro="" textlink="">
      <xdr:nvSpPr>
        <xdr:cNvPr id="465" name="普通建設事業費 （ うち更新整備　）最小値テキスト">
          <a:extLst>
            <a:ext uri="{FF2B5EF4-FFF2-40B4-BE49-F238E27FC236}">
              <a16:creationId xmlns:a16="http://schemas.microsoft.com/office/drawing/2014/main" id="{00000000-0008-0000-0600-0000D1010000}"/>
            </a:ext>
          </a:extLst>
        </xdr:cNvPr>
        <xdr:cNvSpPr txBox="1"/>
      </xdr:nvSpPr>
      <xdr:spPr>
        <a:xfrm>
          <a:off x="10528300" y="169733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167399</xdr:rowOff>
    </xdr:from>
    <xdr:to>
      <xdr:col>55</xdr:col>
      <xdr:colOff>88900</xdr:colOff>
      <xdr:row>98</xdr:row>
      <xdr:rowOff>167399</xdr:rowOff>
    </xdr:to>
    <xdr:cxnSp macro="">
      <xdr:nvCxnSpPr>
        <xdr:cNvPr id="466" name="直線コネクタ 465">
          <a:extLst>
            <a:ext uri="{FF2B5EF4-FFF2-40B4-BE49-F238E27FC236}">
              <a16:creationId xmlns:a16="http://schemas.microsoft.com/office/drawing/2014/main" id="{00000000-0008-0000-0600-0000D2010000}"/>
            </a:ext>
          </a:extLst>
        </xdr:cNvPr>
        <xdr:cNvCxnSpPr/>
      </xdr:nvCxnSpPr>
      <xdr:spPr>
        <a:xfrm>
          <a:off x="10388600" y="169694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63644</xdr:rowOff>
    </xdr:from>
    <xdr:ext cx="599010" cy="259045"/>
    <xdr:sp macro="" textlink="">
      <xdr:nvSpPr>
        <xdr:cNvPr id="467" name="普通建設事業費 （ うち更新整備　）最大値テキスト">
          <a:extLst>
            <a:ext uri="{FF2B5EF4-FFF2-40B4-BE49-F238E27FC236}">
              <a16:creationId xmlns:a16="http://schemas.microsoft.com/office/drawing/2014/main" id="{00000000-0008-0000-0600-0000D3010000}"/>
            </a:ext>
          </a:extLst>
        </xdr:cNvPr>
        <xdr:cNvSpPr txBox="1"/>
      </xdr:nvSpPr>
      <xdr:spPr>
        <a:xfrm>
          <a:off x="10528300" y="153226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115,790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116967</xdr:rowOff>
    </xdr:from>
    <xdr:to>
      <xdr:col>55</xdr:col>
      <xdr:colOff>88900</xdr:colOff>
      <xdr:row>90</xdr:row>
      <xdr:rowOff>116967</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a:off x="10388600" y="155474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67132</xdr:rowOff>
    </xdr:from>
    <xdr:to>
      <xdr:col>55</xdr:col>
      <xdr:colOff>0</xdr:colOff>
      <xdr:row>97</xdr:row>
      <xdr:rowOff>103632</xdr:rowOff>
    </xdr:to>
    <xdr:cxnSp macro="">
      <xdr:nvCxnSpPr>
        <xdr:cNvPr id="469" name="直線コネクタ 468">
          <a:extLst>
            <a:ext uri="{FF2B5EF4-FFF2-40B4-BE49-F238E27FC236}">
              <a16:creationId xmlns:a16="http://schemas.microsoft.com/office/drawing/2014/main" id="{00000000-0008-0000-0600-0000D5010000}"/>
            </a:ext>
          </a:extLst>
        </xdr:cNvPr>
        <xdr:cNvCxnSpPr/>
      </xdr:nvCxnSpPr>
      <xdr:spPr>
        <a:xfrm>
          <a:off x="9639300" y="16697782"/>
          <a:ext cx="838200" cy="36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162222</xdr:rowOff>
    </xdr:from>
    <xdr:ext cx="534377" cy="259045"/>
    <xdr:sp macro="" textlink="">
      <xdr:nvSpPr>
        <xdr:cNvPr id="470" name="普通建設事業費 （ うち更新整備　）平均値テキスト">
          <a:extLst>
            <a:ext uri="{FF2B5EF4-FFF2-40B4-BE49-F238E27FC236}">
              <a16:creationId xmlns:a16="http://schemas.microsoft.com/office/drawing/2014/main" id="{00000000-0008-0000-0600-0000D6010000}"/>
            </a:ext>
          </a:extLst>
        </xdr:cNvPr>
        <xdr:cNvSpPr txBox="1"/>
      </xdr:nvSpPr>
      <xdr:spPr>
        <a:xfrm>
          <a:off x="10528300" y="1644997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29,028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139345</xdr:rowOff>
    </xdr:from>
    <xdr:to>
      <xdr:col>55</xdr:col>
      <xdr:colOff>50800</xdr:colOff>
      <xdr:row>97</xdr:row>
      <xdr:rowOff>69495</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10426700" y="16598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94</xdr:row>
      <xdr:rowOff>124524</xdr:rowOff>
    </xdr:from>
    <xdr:to>
      <xdr:col>50</xdr:col>
      <xdr:colOff>114300</xdr:colOff>
      <xdr:row>97</xdr:row>
      <xdr:rowOff>67132</xdr:rowOff>
    </xdr:to>
    <xdr:cxnSp macro="">
      <xdr:nvCxnSpPr>
        <xdr:cNvPr id="472" name="直線コネクタ 471">
          <a:extLst>
            <a:ext uri="{FF2B5EF4-FFF2-40B4-BE49-F238E27FC236}">
              <a16:creationId xmlns:a16="http://schemas.microsoft.com/office/drawing/2014/main" id="{00000000-0008-0000-0600-0000D8010000}"/>
            </a:ext>
          </a:extLst>
        </xdr:cNvPr>
        <xdr:cNvCxnSpPr/>
      </xdr:nvCxnSpPr>
      <xdr:spPr>
        <a:xfrm>
          <a:off x="8750300" y="16240824"/>
          <a:ext cx="889000" cy="4569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168987</xdr:rowOff>
    </xdr:from>
    <xdr:to>
      <xdr:col>50</xdr:col>
      <xdr:colOff>165100</xdr:colOff>
      <xdr:row>97</xdr:row>
      <xdr:rowOff>99137</xdr:rowOff>
    </xdr:to>
    <xdr:sp macro="" textlink="">
      <xdr:nvSpPr>
        <xdr:cNvPr id="473" name="フローチャート: 判断 472">
          <a:extLst>
            <a:ext uri="{FF2B5EF4-FFF2-40B4-BE49-F238E27FC236}">
              <a16:creationId xmlns:a16="http://schemas.microsoft.com/office/drawing/2014/main" id="{00000000-0008-0000-0600-0000D9010000}"/>
            </a:ext>
          </a:extLst>
        </xdr:cNvPr>
        <xdr:cNvSpPr/>
      </xdr:nvSpPr>
      <xdr:spPr>
        <a:xfrm>
          <a:off x="9588500" y="16628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115664</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372111" y="16403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26,694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94</xdr:row>
      <xdr:rowOff>124524</xdr:rowOff>
    </xdr:from>
    <xdr:to>
      <xdr:col>45</xdr:col>
      <xdr:colOff>177800</xdr:colOff>
      <xdr:row>96</xdr:row>
      <xdr:rowOff>104026</xdr:rowOff>
    </xdr:to>
    <xdr:cxnSp macro="">
      <xdr:nvCxnSpPr>
        <xdr:cNvPr id="475" name="直線コネクタ 474">
          <a:extLst>
            <a:ext uri="{FF2B5EF4-FFF2-40B4-BE49-F238E27FC236}">
              <a16:creationId xmlns:a16="http://schemas.microsoft.com/office/drawing/2014/main" id="{00000000-0008-0000-0600-0000DB010000}"/>
            </a:ext>
          </a:extLst>
        </xdr:cNvPr>
        <xdr:cNvCxnSpPr/>
      </xdr:nvCxnSpPr>
      <xdr:spPr>
        <a:xfrm flipV="1">
          <a:off x="7861300" y="16240824"/>
          <a:ext cx="889000" cy="3224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97</xdr:row>
      <xdr:rowOff>2756</xdr:rowOff>
    </xdr:from>
    <xdr:to>
      <xdr:col>46</xdr:col>
      <xdr:colOff>38100</xdr:colOff>
      <xdr:row>97</xdr:row>
      <xdr:rowOff>104356</xdr:rowOff>
    </xdr:to>
    <xdr:sp macro="" textlink="">
      <xdr:nvSpPr>
        <xdr:cNvPr id="476" name="フローチャート: 判断 475">
          <a:extLst>
            <a:ext uri="{FF2B5EF4-FFF2-40B4-BE49-F238E27FC236}">
              <a16:creationId xmlns:a16="http://schemas.microsoft.com/office/drawing/2014/main" id="{00000000-0008-0000-0600-0000DC010000}"/>
            </a:ext>
          </a:extLst>
        </xdr:cNvPr>
        <xdr:cNvSpPr/>
      </xdr:nvSpPr>
      <xdr:spPr>
        <a:xfrm>
          <a:off x="8699500" y="16633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95483</xdr:rowOff>
    </xdr:from>
    <xdr:ext cx="534377"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8483111" y="167261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104026</xdr:rowOff>
    </xdr:from>
    <xdr:to>
      <xdr:col>41</xdr:col>
      <xdr:colOff>50800</xdr:colOff>
      <xdr:row>97</xdr:row>
      <xdr:rowOff>139788</xdr:rowOff>
    </xdr:to>
    <xdr:cxnSp macro="">
      <xdr:nvCxnSpPr>
        <xdr:cNvPr id="478" name="直線コネクタ 477">
          <a:extLst>
            <a:ext uri="{FF2B5EF4-FFF2-40B4-BE49-F238E27FC236}">
              <a16:creationId xmlns:a16="http://schemas.microsoft.com/office/drawing/2014/main" id="{00000000-0008-0000-0600-0000DE010000}"/>
            </a:ext>
          </a:extLst>
        </xdr:cNvPr>
        <xdr:cNvCxnSpPr/>
      </xdr:nvCxnSpPr>
      <xdr:spPr>
        <a:xfrm flipV="1">
          <a:off x="6972300" y="16563226"/>
          <a:ext cx="889000" cy="2072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97</xdr:row>
      <xdr:rowOff>5893</xdr:rowOff>
    </xdr:from>
    <xdr:to>
      <xdr:col>41</xdr:col>
      <xdr:colOff>101600</xdr:colOff>
      <xdr:row>97</xdr:row>
      <xdr:rowOff>107493</xdr:rowOff>
    </xdr:to>
    <xdr:sp macro="" textlink="">
      <xdr:nvSpPr>
        <xdr:cNvPr id="479" name="フローチャート: 判断 478">
          <a:extLst>
            <a:ext uri="{FF2B5EF4-FFF2-40B4-BE49-F238E27FC236}">
              <a16:creationId xmlns:a16="http://schemas.microsoft.com/office/drawing/2014/main" id="{00000000-0008-0000-0600-0000DF010000}"/>
            </a:ext>
          </a:extLst>
        </xdr:cNvPr>
        <xdr:cNvSpPr/>
      </xdr:nvSpPr>
      <xdr:spPr>
        <a:xfrm>
          <a:off x="7810500" y="166365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98620</xdr:rowOff>
    </xdr:from>
    <xdr:ext cx="534377" cy="259045"/>
    <xdr:sp macro="" textlink="">
      <xdr:nvSpPr>
        <xdr:cNvPr id="480" name="テキスト ボックス 479">
          <a:extLst>
            <a:ext uri="{FF2B5EF4-FFF2-40B4-BE49-F238E27FC236}">
              <a16:creationId xmlns:a16="http://schemas.microsoft.com/office/drawing/2014/main" id="{00000000-0008-0000-0600-0000E0010000}"/>
            </a:ext>
          </a:extLst>
        </xdr:cNvPr>
        <xdr:cNvSpPr txBox="1"/>
      </xdr:nvSpPr>
      <xdr:spPr>
        <a:xfrm>
          <a:off x="7594111" y="167292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43002</xdr:rowOff>
    </xdr:from>
    <xdr:to>
      <xdr:col>36</xdr:col>
      <xdr:colOff>165100</xdr:colOff>
      <xdr:row>96</xdr:row>
      <xdr:rowOff>144602</xdr:rowOff>
    </xdr:to>
    <xdr:sp macro="" textlink="">
      <xdr:nvSpPr>
        <xdr:cNvPr id="481" name="フローチャート: 判断 480">
          <a:extLst>
            <a:ext uri="{FF2B5EF4-FFF2-40B4-BE49-F238E27FC236}">
              <a16:creationId xmlns:a16="http://schemas.microsoft.com/office/drawing/2014/main" id="{00000000-0008-0000-0600-0000E1010000}"/>
            </a:ext>
          </a:extLst>
        </xdr:cNvPr>
        <xdr:cNvSpPr/>
      </xdr:nvSpPr>
      <xdr:spPr>
        <a:xfrm>
          <a:off x="6921500" y="165022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161129</xdr:rowOff>
    </xdr:from>
    <xdr:ext cx="534377" cy="259045"/>
    <xdr:sp macro="" textlink="">
      <xdr:nvSpPr>
        <xdr:cNvPr id="482" name="テキスト ボックス 481">
          <a:extLst>
            <a:ext uri="{FF2B5EF4-FFF2-40B4-BE49-F238E27FC236}">
              <a16:creationId xmlns:a16="http://schemas.microsoft.com/office/drawing/2014/main" id="{00000000-0008-0000-0600-0000E2010000}"/>
            </a:ext>
          </a:extLst>
        </xdr:cNvPr>
        <xdr:cNvSpPr txBox="1"/>
      </xdr:nvSpPr>
      <xdr:spPr>
        <a:xfrm>
          <a:off x="6705111" y="16277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84" name="テキスト ボックス 483">
          <a:extLst>
            <a:ext uri="{FF2B5EF4-FFF2-40B4-BE49-F238E27FC236}">
              <a16:creationId xmlns:a16="http://schemas.microsoft.com/office/drawing/2014/main" id="{00000000-0008-0000-0600-0000E4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86" name="テキスト ボックス 485">
          <a:extLst>
            <a:ext uri="{FF2B5EF4-FFF2-40B4-BE49-F238E27FC236}">
              <a16:creationId xmlns:a16="http://schemas.microsoft.com/office/drawing/2014/main" id="{00000000-0008-0000-0600-0000E6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52832</xdr:rowOff>
    </xdr:from>
    <xdr:to>
      <xdr:col>55</xdr:col>
      <xdr:colOff>50800</xdr:colOff>
      <xdr:row>97</xdr:row>
      <xdr:rowOff>154432</xdr:rowOff>
    </xdr:to>
    <xdr:sp macro="" textlink="">
      <xdr:nvSpPr>
        <xdr:cNvPr id="488" name="楕円 487">
          <a:extLst>
            <a:ext uri="{FF2B5EF4-FFF2-40B4-BE49-F238E27FC236}">
              <a16:creationId xmlns:a16="http://schemas.microsoft.com/office/drawing/2014/main" id="{00000000-0008-0000-0600-0000E8010000}"/>
            </a:ext>
          </a:extLst>
        </xdr:cNvPr>
        <xdr:cNvSpPr/>
      </xdr:nvSpPr>
      <xdr:spPr>
        <a:xfrm>
          <a:off x="10426700" y="166834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97</xdr:row>
      <xdr:rowOff>31259</xdr:rowOff>
    </xdr:from>
    <xdr:ext cx="534377" cy="259045"/>
    <xdr:sp macro="" textlink="">
      <xdr:nvSpPr>
        <xdr:cNvPr id="489" name="普通建設事業費 （ うち更新整備　）該当値テキスト">
          <a:extLst>
            <a:ext uri="{FF2B5EF4-FFF2-40B4-BE49-F238E27FC236}">
              <a16:creationId xmlns:a16="http://schemas.microsoft.com/office/drawing/2014/main" id="{00000000-0008-0000-0600-0000E9010000}"/>
            </a:ext>
          </a:extLst>
        </xdr:cNvPr>
        <xdr:cNvSpPr txBox="1"/>
      </xdr:nvSpPr>
      <xdr:spPr>
        <a:xfrm>
          <a:off x="10528300" y="16661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22,340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16332</xdr:rowOff>
    </xdr:from>
    <xdr:to>
      <xdr:col>50</xdr:col>
      <xdr:colOff>165100</xdr:colOff>
      <xdr:row>97</xdr:row>
      <xdr:rowOff>117932</xdr:rowOff>
    </xdr:to>
    <xdr:sp macro="" textlink="">
      <xdr:nvSpPr>
        <xdr:cNvPr id="490" name="楕円 489">
          <a:extLst>
            <a:ext uri="{FF2B5EF4-FFF2-40B4-BE49-F238E27FC236}">
              <a16:creationId xmlns:a16="http://schemas.microsoft.com/office/drawing/2014/main" id="{00000000-0008-0000-0600-0000EA010000}"/>
            </a:ext>
          </a:extLst>
        </xdr:cNvPr>
        <xdr:cNvSpPr/>
      </xdr:nvSpPr>
      <xdr:spPr>
        <a:xfrm>
          <a:off x="9588500" y="166469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109059</xdr:rowOff>
    </xdr:from>
    <xdr:ext cx="534377" cy="259045"/>
    <xdr:sp macro="" textlink="">
      <xdr:nvSpPr>
        <xdr:cNvPr id="491" name="テキスト ボックス 490">
          <a:extLst>
            <a:ext uri="{FF2B5EF4-FFF2-40B4-BE49-F238E27FC236}">
              <a16:creationId xmlns:a16="http://schemas.microsoft.com/office/drawing/2014/main" id="{00000000-0008-0000-0600-0000EB010000}"/>
            </a:ext>
          </a:extLst>
        </xdr:cNvPr>
        <xdr:cNvSpPr txBox="1"/>
      </xdr:nvSpPr>
      <xdr:spPr>
        <a:xfrm>
          <a:off x="9372111" y="167397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25,214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94</xdr:row>
      <xdr:rowOff>73724</xdr:rowOff>
    </xdr:from>
    <xdr:to>
      <xdr:col>46</xdr:col>
      <xdr:colOff>38100</xdr:colOff>
      <xdr:row>95</xdr:row>
      <xdr:rowOff>3874</xdr:rowOff>
    </xdr:to>
    <xdr:sp macro="" textlink="">
      <xdr:nvSpPr>
        <xdr:cNvPr id="492" name="楕円 491">
          <a:extLst>
            <a:ext uri="{FF2B5EF4-FFF2-40B4-BE49-F238E27FC236}">
              <a16:creationId xmlns:a16="http://schemas.microsoft.com/office/drawing/2014/main" id="{00000000-0008-0000-0600-0000EC010000}"/>
            </a:ext>
          </a:extLst>
        </xdr:cNvPr>
        <xdr:cNvSpPr/>
      </xdr:nvSpPr>
      <xdr:spPr>
        <a:xfrm>
          <a:off x="8699500" y="161900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93</xdr:row>
      <xdr:rowOff>20401</xdr:rowOff>
    </xdr:from>
    <xdr:ext cx="534377" cy="259045"/>
    <xdr:sp macro="" textlink="">
      <xdr:nvSpPr>
        <xdr:cNvPr id="493" name="テキスト ボックス 492">
          <a:extLst>
            <a:ext uri="{FF2B5EF4-FFF2-40B4-BE49-F238E27FC236}">
              <a16:creationId xmlns:a16="http://schemas.microsoft.com/office/drawing/2014/main" id="{00000000-0008-0000-0600-0000ED010000}"/>
            </a:ext>
          </a:extLst>
        </xdr:cNvPr>
        <xdr:cNvSpPr txBox="1"/>
      </xdr:nvSpPr>
      <xdr:spPr>
        <a:xfrm>
          <a:off x="8483111" y="1596525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61,195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53226</xdr:rowOff>
    </xdr:from>
    <xdr:to>
      <xdr:col>41</xdr:col>
      <xdr:colOff>101600</xdr:colOff>
      <xdr:row>96</xdr:row>
      <xdr:rowOff>154826</xdr:rowOff>
    </xdr:to>
    <xdr:sp macro="" textlink="">
      <xdr:nvSpPr>
        <xdr:cNvPr id="494" name="楕円 493">
          <a:extLst>
            <a:ext uri="{FF2B5EF4-FFF2-40B4-BE49-F238E27FC236}">
              <a16:creationId xmlns:a16="http://schemas.microsoft.com/office/drawing/2014/main" id="{00000000-0008-0000-0600-0000EE010000}"/>
            </a:ext>
          </a:extLst>
        </xdr:cNvPr>
        <xdr:cNvSpPr/>
      </xdr:nvSpPr>
      <xdr:spPr>
        <a:xfrm>
          <a:off x="7810500" y="16512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171353</xdr:rowOff>
    </xdr:from>
    <xdr:ext cx="534377" cy="259045"/>
    <xdr:sp macro="" textlink="">
      <xdr:nvSpPr>
        <xdr:cNvPr id="495" name="テキスト ボックス 494">
          <a:extLst>
            <a:ext uri="{FF2B5EF4-FFF2-40B4-BE49-F238E27FC236}">
              <a16:creationId xmlns:a16="http://schemas.microsoft.com/office/drawing/2014/main" id="{00000000-0008-0000-0600-0000EF010000}"/>
            </a:ext>
          </a:extLst>
        </xdr:cNvPr>
        <xdr:cNvSpPr txBox="1"/>
      </xdr:nvSpPr>
      <xdr:spPr>
        <a:xfrm>
          <a:off x="7594111" y="162876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35,809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88988</xdr:rowOff>
    </xdr:from>
    <xdr:to>
      <xdr:col>36</xdr:col>
      <xdr:colOff>165100</xdr:colOff>
      <xdr:row>98</xdr:row>
      <xdr:rowOff>19138</xdr:rowOff>
    </xdr:to>
    <xdr:sp macro="" textlink="">
      <xdr:nvSpPr>
        <xdr:cNvPr id="496" name="楕円 495">
          <a:extLst>
            <a:ext uri="{FF2B5EF4-FFF2-40B4-BE49-F238E27FC236}">
              <a16:creationId xmlns:a16="http://schemas.microsoft.com/office/drawing/2014/main" id="{00000000-0008-0000-0600-0000F0010000}"/>
            </a:ext>
          </a:extLst>
        </xdr:cNvPr>
        <xdr:cNvSpPr/>
      </xdr:nvSpPr>
      <xdr:spPr>
        <a:xfrm>
          <a:off x="6921500" y="167196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98</xdr:row>
      <xdr:rowOff>10265</xdr:rowOff>
    </xdr:from>
    <xdr:ext cx="534377" cy="259045"/>
    <xdr:sp macro="" textlink="">
      <xdr:nvSpPr>
        <xdr:cNvPr id="497" name="テキスト ボックス 496">
          <a:extLst>
            <a:ext uri="{FF2B5EF4-FFF2-40B4-BE49-F238E27FC236}">
              <a16:creationId xmlns:a16="http://schemas.microsoft.com/office/drawing/2014/main" id="{00000000-0008-0000-0600-0000F1010000}"/>
            </a:ext>
          </a:extLst>
        </xdr:cNvPr>
        <xdr:cNvSpPr txBox="1"/>
      </xdr:nvSpPr>
      <xdr:spPr>
        <a:xfrm>
          <a:off x="6705111" y="16812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98" name="正方形/長方形 497">
          <a:extLst>
            <a:ext uri="{FF2B5EF4-FFF2-40B4-BE49-F238E27FC236}">
              <a16:creationId xmlns:a16="http://schemas.microsoft.com/office/drawing/2014/main" id="{00000000-0008-0000-0600-0000F2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9" name="正方形/長方形 498">
          <a:extLst>
            <a:ext uri="{FF2B5EF4-FFF2-40B4-BE49-F238E27FC236}">
              <a16:creationId xmlns:a16="http://schemas.microsoft.com/office/drawing/2014/main" id="{00000000-0008-0000-0600-0000F3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500" name="正方形/長方形 499">
          <a:extLst>
            <a:ext uri="{FF2B5EF4-FFF2-40B4-BE49-F238E27FC236}">
              <a16:creationId xmlns:a16="http://schemas.microsoft.com/office/drawing/2014/main" id="{00000000-0008-0000-0600-0000F4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501" name="正方形/長方形 500">
          <a:extLst>
            <a:ext uri="{FF2B5EF4-FFF2-40B4-BE49-F238E27FC236}">
              <a16:creationId xmlns:a16="http://schemas.microsoft.com/office/drawing/2014/main" id="{00000000-0008-0000-0600-0000F5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502" name="正方形/長方形 501">
          <a:extLst>
            <a:ext uri="{FF2B5EF4-FFF2-40B4-BE49-F238E27FC236}">
              <a16:creationId xmlns:a16="http://schemas.microsoft.com/office/drawing/2014/main" id="{00000000-0008-0000-0600-0000F6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503" name="正方形/長方形 502">
          <a:extLst>
            <a:ext uri="{FF2B5EF4-FFF2-40B4-BE49-F238E27FC236}">
              <a16:creationId xmlns:a16="http://schemas.microsoft.com/office/drawing/2014/main" id="{00000000-0008-0000-0600-0000F7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504" name="正方形/長方形 503">
          <a:extLst>
            <a:ext uri="{FF2B5EF4-FFF2-40B4-BE49-F238E27FC236}">
              <a16:creationId xmlns:a16="http://schemas.microsoft.com/office/drawing/2014/main" id="{00000000-0008-0000-0600-0000F8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505" name="正方形/長方形 504">
          <a:extLst>
            <a:ext uri="{FF2B5EF4-FFF2-40B4-BE49-F238E27FC236}">
              <a16:creationId xmlns:a16="http://schemas.microsoft.com/office/drawing/2014/main" id="{00000000-0008-0000-0600-0000F9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506" name="テキスト ボックス 505">
          <a:extLst>
            <a:ext uri="{FF2B5EF4-FFF2-40B4-BE49-F238E27FC236}">
              <a16:creationId xmlns:a16="http://schemas.microsoft.com/office/drawing/2014/main" id="{00000000-0008-0000-0600-0000FA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507" name="直線コネクタ 506">
          <a:extLst>
            <a:ext uri="{FF2B5EF4-FFF2-40B4-BE49-F238E27FC236}">
              <a16:creationId xmlns:a16="http://schemas.microsoft.com/office/drawing/2014/main" id="{00000000-0008-0000-0600-0000FB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98878</xdr:rowOff>
    </xdr:from>
    <xdr:to>
      <xdr:col>89</xdr:col>
      <xdr:colOff>177800</xdr:colOff>
      <xdr:row>39</xdr:row>
      <xdr:rowOff>98878</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128105</xdr:rowOff>
    </xdr:from>
    <xdr:ext cx="248786"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2197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115207</xdr:rowOff>
    </xdr:from>
    <xdr:to>
      <xdr:col>89</xdr:col>
      <xdr:colOff>177800</xdr:colOff>
      <xdr:row>37</xdr:row>
      <xdr:rowOff>115207</xdr:rowOff>
    </xdr:to>
    <xdr:cxnSp macro="">
      <xdr:nvCxnSpPr>
        <xdr:cNvPr id="510" name="直線コネクタ 509">
          <a:extLst>
            <a:ext uri="{FF2B5EF4-FFF2-40B4-BE49-F238E27FC236}">
              <a16:creationId xmlns:a16="http://schemas.microsoft.com/office/drawing/2014/main" id="{00000000-0008-0000-0600-0000FE010000}"/>
            </a:ext>
          </a:extLst>
        </xdr:cNvPr>
        <xdr:cNvCxnSpPr/>
      </xdr:nvCxnSpPr>
      <xdr:spPr>
        <a:xfrm>
          <a:off x="12446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144434</xdr:rowOff>
    </xdr:from>
    <xdr:ext cx="531299" cy="259045"/>
    <xdr:sp macro="" textlink="">
      <xdr:nvSpPr>
        <xdr:cNvPr id="511" name="テキスト ボックス 510">
          <a:extLst>
            <a:ext uri="{FF2B5EF4-FFF2-40B4-BE49-F238E27FC236}">
              <a16:creationId xmlns:a16="http://schemas.microsoft.com/office/drawing/2014/main" id="{00000000-0008-0000-0600-0000FF010000}"/>
            </a:ext>
          </a:extLst>
        </xdr:cNvPr>
        <xdr:cNvSpPr txBox="1"/>
      </xdr:nvSpPr>
      <xdr:spPr>
        <a:xfrm>
          <a:off x="11914701" y="6316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131536</xdr:rowOff>
    </xdr:from>
    <xdr:to>
      <xdr:col>89</xdr:col>
      <xdr:colOff>177800</xdr:colOff>
      <xdr:row>35</xdr:row>
      <xdr:rowOff>131536</xdr:rowOff>
    </xdr:to>
    <xdr:cxnSp macro="">
      <xdr:nvCxnSpPr>
        <xdr:cNvPr id="512" name="直線コネクタ 511">
          <a:extLst>
            <a:ext uri="{FF2B5EF4-FFF2-40B4-BE49-F238E27FC236}">
              <a16:creationId xmlns:a16="http://schemas.microsoft.com/office/drawing/2014/main" id="{00000000-0008-0000-0600-000000020000}"/>
            </a:ext>
          </a:extLst>
        </xdr:cNvPr>
        <xdr:cNvCxnSpPr/>
      </xdr:nvCxnSpPr>
      <xdr:spPr>
        <a:xfrm>
          <a:off x="12446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34</xdr:row>
      <xdr:rowOff>160763</xdr:rowOff>
    </xdr:from>
    <xdr:ext cx="531299"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1914701" y="5990063"/>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147864</xdr:rowOff>
    </xdr:from>
    <xdr:to>
      <xdr:col>89</xdr:col>
      <xdr:colOff>177800</xdr:colOff>
      <xdr:row>33</xdr:row>
      <xdr:rowOff>147864</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446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5641</xdr:rowOff>
    </xdr:from>
    <xdr:ext cx="531299" cy="259045"/>
    <xdr:sp macro="" textlink="">
      <xdr:nvSpPr>
        <xdr:cNvPr id="515" name="テキスト ボックス 514">
          <a:extLst>
            <a:ext uri="{FF2B5EF4-FFF2-40B4-BE49-F238E27FC236}">
              <a16:creationId xmlns:a16="http://schemas.microsoft.com/office/drawing/2014/main" id="{00000000-0008-0000-0600-000003020000}"/>
            </a:ext>
          </a:extLst>
        </xdr:cNvPr>
        <xdr:cNvSpPr txBox="1"/>
      </xdr:nvSpPr>
      <xdr:spPr>
        <a:xfrm>
          <a:off x="11914701" y="5663491"/>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164193</xdr:rowOff>
    </xdr:from>
    <xdr:to>
      <xdr:col>89</xdr:col>
      <xdr:colOff>177800</xdr:colOff>
      <xdr:row>31</xdr:row>
      <xdr:rowOff>164193</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2446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21970</xdr:rowOff>
    </xdr:from>
    <xdr:ext cx="595419" cy="259045"/>
    <xdr:sp macro="" textlink="">
      <xdr:nvSpPr>
        <xdr:cNvPr id="517" name="テキスト ボックス 516">
          <a:extLst>
            <a:ext uri="{FF2B5EF4-FFF2-40B4-BE49-F238E27FC236}">
              <a16:creationId xmlns:a16="http://schemas.microsoft.com/office/drawing/2014/main" id="{00000000-0008-0000-0600-000005020000}"/>
            </a:ext>
          </a:extLst>
        </xdr:cNvPr>
        <xdr:cNvSpPr txBox="1"/>
      </xdr:nvSpPr>
      <xdr:spPr>
        <a:xfrm>
          <a:off x="11850581" y="5336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9072</xdr:rowOff>
    </xdr:from>
    <xdr:to>
      <xdr:col>89</xdr:col>
      <xdr:colOff>177800</xdr:colOff>
      <xdr:row>30</xdr:row>
      <xdr:rowOff>9072</xdr:rowOff>
    </xdr:to>
    <xdr:cxnSp macro="">
      <xdr:nvCxnSpPr>
        <xdr:cNvPr id="518" name="直線コネクタ 517">
          <a:extLst>
            <a:ext uri="{FF2B5EF4-FFF2-40B4-BE49-F238E27FC236}">
              <a16:creationId xmlns:a16="http://schemas.microsoft.com/office/drawing/2014/main" id="{00000000-0008-0000-0600-000006020000}"/>
            </a:ext>
          </a:extLst>
        </xdr:cNvPr>
        <xdr:cNvCxnSpPr/>
      </xdr:nvCxnSpPr>
      <xdr:spPr>
        <a:xfrm>
          <a:off x="12446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38299</xdr:rowOff>
    </xdr:from>
    <xdr:ext cx="595419"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1850581" y="5010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20" name="直線コネクタ 519">
          <a:extLst>
            <a:ext uri="{FF2B5EF4-FFF2-40B4-BE49-F238E27FC236}">
              <a16:creationId xmlns:a16="http://schemas.microsoft.com/office/drawing/2014/main" id="{00000000-0008-0000-0600-00000802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22" name="災害復旧事業費グラフ枠">
          <a:extLst>
            <a:ext uri="{FF2B5EF4-FFF2-40B4-BE49-F238E27FC236}">
              <a16:creationId xmlns:a16="http://schemas.microsoft.com/office/drawing/2014/main" id="{00000000-0008-0000-0600-00000A02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30799</xdr:rowOff>
    </xdr:from>
    <xdr:to>
      <xdr:col>85</xdr:col>
      <xdr:colOff>126364</xdr:colOff>
      <xdr:row>39</xdr:row>
      <xdr:rowOff>98878</xdr:rowOff>
    </xdr:to>
    <xdr:cxnSp macro="">
      <xdr:nvCxnSpPr>
        <xdr:cNvPr id="523" name="直線コネクタ 522">
          <a:extLst>
            <a:ext uri="{FF2B5EF4-FFF2-40B4-BE49-F238E27FC236}">
              <a16:creationId xmlns:a16="http://schemas.microsoft.com/office/drawing/2014/main" id="{00000000-0008-0000-0600-00000B020000}"/>
            </a:ext>
          </a:extLst>
        </xdr:cNvPr>
        <xdr:cNvCxnSpPr/>
      </xdr:nvCxnSpPr>
      <xdr:spPr>
        <a:xfrm flipV="1">
          <a:off x="16317595" y="5345749"/>
          <a:ext cx="1269" cy="1439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136077</xdr:rowOff>
    </xdr:from>
    <xdr:ext cx="249299" cy="259045"/>
    <xdr:sp macro="" textlink="">
      <xdr:nvSpPr>
        <xdr:cNvPr id="524" name="災害復旧事業費最小値テキスト">
          <a:extLst>
            <a:ext uri="{FF2B5EF4-FFF2-40B4-BE49-F238E27FC236}">
              <a16:creationId xmlns:a16="http://schemas.microsoft.com/office/drawing/2014/main" id="{00000000-0008-0000-0600-00000C020000}"/>
            </a:ext>
          </a:extLst>
        </xdr:cNvPr>
        <xdr:cNvSpPr txBox="1"/>
      </xdr:nvSpPr>
      <xdr:spPr>
        <a:xfrm>
          <a:off x="16370300" y="6822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98878</xdr:rowOff>
    </xdr:from>
    <xdr:to>
      <xdr:col>86</xdr:col>
      <xdr:colOff>25400</xdr:colOff>
      <xdr:row>39</xdr:row>
      <xdr:rowOff>98878</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a:off x="16230600" y="6785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148926</xdr:rowOff>
    </xdr:from>
    <xdr:ext cx="599010" cy="259045"/>
    <xdr:sp macro="" textlink="">
      <xdr:nvSpPr>
        <xdr:cNvPr id="526" name="災害復旧事業費最大値テキスト">
          <a:extLst>
            <a:ext uri="{FF2B5EF4-FFF2-40B4-BE49-F238E27FC236}">
              <a16:creationId xmlns:a16="http://schemas.microsoft.com/office/drawing/2014/main" id="{00000000-0008-0000-0600-00000E020000}"/>
            </a:ext>
          </a:extLst>
        </xdr:cNvPr>
        <xdr:cNvSpPr txBox="1"/>
      </xdr:nvSpPr>
      <xdr:spPr>
        <a:xfrm>
          <a:off x="16370300" y="51209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132,254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31</xdr:row>
      <xdr:rowOff>30799</xdr:rowOff>
    </xdr:from>
    <xdr:to>
      <xdr:col>86</xdr:col>
      <xdr:colOff>25400</xdr:colOff>
      <xdr:row>31</xdr:row>
      <xdr:rowOff>30799</xdr:rowOff>
    </xdr:to>
    <xdr:cxnSp macro="">
      <xdr:nvCxnSpPr>
        <xdr:cNvPr id="527" name="直線コネクタ 526">
          <a:extLst>
            <a:ext uri="{FF2B5EF4-FFF2-40B4-BE49-F238E27FC236}">
              <a16:creationId xmlns:a16="http://schemas.microsoft.com/office/drawing/2014/main" id="{00000000-0008-0000-0600-00000F020000}"/>
            </a:ext>
          </a:extLst>
        </xdr:cNvPr>
        <xdr:cNvCxnSpPr/>
      </xdr:nvCxnSpPr>
      <xdr:spPr>
        <a:xfrm>
          <a:off x="16230600" y="53457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97779</xdr:rowOff>
    </xdr:from>
    <xdr:to>
      <xdr:col>85</xdr:col>
      <xdr:colOff>127000</xdr:colOff>
      <xdr:row>39</xdr:row>
      <xdr:rowOff>98878</xdr:rowOff>
    </xdr:to>
    <xdr:cxnSp macro="">
      <xdr:nvCxnSpPr>
        <xdr:cNvPr id="528" name="直線コネクタ 527">
          <a:extLst>
            <a:ext uri="{FF2B5EF4-FFF2-40B4-BE49-F238E27FC236}">
              <a16:creationId xmlns:a16="http://schemas.microsoft.com/office/drawing/2014/main" id="{00000000-0008-0000-0600-000010020000}"/>
            </a:ext>
          </a:extLst>
        </xdr:cNvPr>
        <xdr:cNvCxnSpPr/>
      </xdr:nvCxnSpPr>
      <xdr:spPr>
        <a:xfrm>
          <a:off x="15481300" y="6784329"/>
          <a:ext cx="838200" cy="10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53528</xdr:rowOff>
    </xdr:from>
    <xdr:ext cx="469744" cy="259045"/>
    <xdr:sp macro="" textlink="">
      <xdr:nvSpPr>
        <xdr:cNvPr id="529" name="災害復旧事業費平均値テキスト">
          <a:extLst>
            <a:ext uri="{FF2B5EF4-FFF2-40B4-BE49-F238E27FC236}">
              <a16:creationId xmlns:a16="http://schemas.microsoft.com/office/drawing/2014/main" id="{00000000-0008-0000-0600-000011020000}"/>
            </a:ext>
          </a:extLst>
        </xdr:cNvPr>
        <xdr:cNvSpPr txBox="1"/>
      </xdr:nvSpPr>
      <xdr:spPr>
        <a:xfrm>
          <a:off x="16370300" y="656862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30651</xdr:rowOff>
    </xdr:from>
    <xdr:to>
      <xdr:col>85</xdr:col>
      <xdr:colOff>177800</xdr:colOff>
      <xdr:row>39</xdr:row>
      <xdr:rowOff>132251</xdr:rowOff>
    </xdr:to>
    <xdr:sp macro="" textlink="">
      <xdr:nvSpPr>
        <xdr:cNvPr id="530" name="フローチャート: 判断 529">
          <a:extLst>
            <a:ext uri="{FF2B5EF4-FFF2-40B4-BE49-F238E27FC236}">
              <a16:creationId xmlns:a16="http://schemas.microsoft.com/office/drawing/2014/main" id="{00000000-0008-0000-0600-000012020000}"/>
            </a:ext>
          </a:extLst>
        </xdr:cNvPr>
        <xdr:cNvSpPr/>
      </xdr:nvSpPr>
      <xdr:spPr>
        <a:xfrm>
          <a:off x="16268700" y="6717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96962</xdr:rowOff>
    </xdr:from>
    <xdr:to>
      <xdr:col>81</xdr:col>
      <xdr:colOff>50800</xdr:colOff>
      <xdr:row>39</xdr:row>
      <xdr:rowOff>97779</xdr:rowOff>
    </xdr:to>
    <xdr:cxnSp macro="">
      <xdr:nvCxnSpPr>
        <xdr:cNvPr id="531" name="直線コネクタ 530">
          <a:extLst>
            <a:ext uri="{FF2B5EF4-FFF2-40B4-BE49-F238E27FC236}">
              <a16:creationId xmlns:a16="http://schemas.microsoft.com/office/drawing/2014/main" id="{00000000-0008-0000-0600-000013020000}"/>
            </a:ext>
          </a:extLst>
        </xdr:cNvPr>
        <xdr:cNvCxnSpPr/>
      </xdr:nvCxnSpPr>
      <xdr:spPr>
        <a:xfrm>
          <a:off x="14592300" y="6783512"/>
          <a:ext cx="889000" cy="8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39</xdr:row>
      <xdr:rowOff>37650</xdr:rowOff>
    </xdr:from>
    <xdr:to>
      <xdr:col>81</xdr:col>
      <xdr:colOff>101600</xdr:colOff>
      <xdr:row>39</xdr:row>
      <xdr:rowOff>139250</xdr:rowOff>
    </xdr:to>
    <xdr:sp macro="" textlink="">
      <xdr:nvSpPr>
        <xdr:cNvPr id="532" name="フローチャート: 判断 531">
          <a:extLst>
            <a:ext uri="{FF2B5EF4-FFF2-40B4-BE49-F238E27FC236}">
              <a16:creationId xmlns:a16="http://schemas.microsoft.com/office/drawing/2014/main" id="{00000000-0008-0000-0600-000014020000}"/>
            </a:ext>
          </a:extLst>
        </xdr:cNvPr>
        <xdr:cNvSpPr/>
      </xdr:nvSpPr>
      <xdr:spPr>
        <a:xfrm>
          <a:off x="15430500" y="672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37</xdr:row>
      <xdr:rowOff>155777</xdr:rowOff>
    </xdr:from>
    <xdr:ext cx="378565"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5292017" y="64994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39</xdr:row>
      <xdr:rowOff>94067</xdr:rowOff>
    </xdr:from>
    <xdr:to>
      <xdr:col>76</xdr:col>
      <xdr:colOff>114300</xdr:colOff>
      <xdr:row>39</xdr:row>
      <xdr:rowOff>96962</xdr:rowOff>
    </xdr:to>
    <xdr:cxnSp macro="">
      <xdr:nvCxnSpPr>
        <xdr:cNvPr id="534" name="直線コネクタ 533">
          <a:extLst>
            <a:ext uri="{FF2B5EF4-FFF2-40B4-BE49-F238E27FC236}">
              <a16:creationId xmlns:a16="http://schemas.microsoft.com/office/drawing/2014/main" id="{00000000-0008-0000-0600-000016020000}"/>
            </a:ext>
          </a:extLst>
        </xdr:cNvPr>
        <xdr:cNvCxnSpPr/>
      </xdr:nvCxnSpPr>
      <xdr:spPr>
        <a:xfrm>
          <a:off x="13703300" y="6780617"/>
          <a:ext cx="889000" cy="28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36844</xdr:rowOff>
    </xdr:from>
    <xdr:to>
      <xdr:col>76</xdr:col>
      <xdr:colOff>165100</xdr:colOff>
      <xdr:row>39</xdr:row>
      <xdr:rowOff>138444</xdr:rowOff>
    </xdr:to>
    <xdr:sp macro="" textlink="">
      <xdr:nvSpPr>
        <xdr:cNvPr id="535" name="フローチャート: 判断 534">
          <a:extLst>
            <a:ext uri="{FF2B5EF4-FFF2-40B4-BE49-F238E27FC236}">
              <a16:creationId xmlns:a16="http://schemas.microsoft.com/office/drawing/2014/main" id="{00000000-0008-0000-0600-000017020000}"/>
            </a:ext>
          </a:extLst>
        </xdr:cNvPr>
        <xdr:cNvSpPr/>
      </xdr:nvSpPr>
      <xdr:spPr>
        <a:xfrm>
          <a:off x="14541500" y="6723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37</xdr:row>
      <xdr:rowOff>154971</xdr:rowOff>
    </xdr:from>
    <xdr:ext cx="469744" cy="259045"/>
    <xdr:sp macro="" textlink="">
      <xdr:nvSpPr>
        <xdr:cNvPr id="536" name="テキスト ボックス 535">
          <a:extLst>
            <a:ext uri="{FF2B5EF4-FFF2-40B4-BE49-F238E27FC236}">
              <a16:creationId xmlns:a16="http://schemas.microsoft.com/office/drawing/2014/main" id="{00000000-0008-0000-0600-000018020000}"/>
            </a:ext>
          </a:extLst>
        </xdr:cNvPr>
        <xdr:cNvSpPr txBox="1"/>
      </xdr:nvSpPr>
      <xdr:spPr>
        <a:xfrm>
          <a:off x="14357428" y="6498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39</xdr:row>
      <xdr:rowOff>82714</xdr:rowOff>
    </xdr:from>
    <xdr:to>
      <xdr:col>71</xdr:col>
      <xdr:colOff>177800</xdr:colOff>
      <xdr:row>39</xdr:row>
      <xdr:rowOff>94067</xdr:rowOff>
    </xdr:to>
    <xdr:cxnSp macro="">
      <xdr:nvCxnSpPr>
        <xdr:cNvPr id="537" name="直線コネクタ 536">
          <a:extLst>
            <a:ext uri="{FF2B5EF4-FFF2-40B4-BE49-F238E27FC236}">
              <a16:creationId xmlns:a16="http://schemas.microsoft.com/office/drawing/2014/main" id="{00000000-0008-0000-0600-000019020000}"/>
            </a:ext>
          </a:extLst>
        </xdr:cNvPr>
        <xdr:cNvCxnSpPr/>
      </xdr:nvCxnSpPr>
      <xdr:spPr>
        <a:xfrm>
          <a:off x="12814300" y="6769264"/>
          <a:ext cx="889000" cy="113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39</xdr:row>
      <xdr:rowOff>36376</xdr:rowOff>
    </xdr:from>
    <xdr:to>
      <xdr:col>72</xdr:col>
      <xdr:colOff>38100</xdr:colOff>
      <xdr:row>39</xdr:row>
      <xdr:rowOff>137976</xdr:rowOff>
    </xdr:to>
    <xdr:sp macro="" textlink="">
      <xdr:nvSpPr>
        <xdr:cNvPr id="538" name="フローチャート: 判断 537">
          <a:extLst>
            <a:ext uri="{FF2B5EF4-FFF2-40B4-BE49-F238E27FC236}">
              <a16:creationId xmlns:a16="http://schemas.microsoft.com/office/drawing/2014/main" id="{00000000-0008-0000-0600-00001A020000}"/>
            </a:ext>
          </a:extLst>
        </xdr:cNvPr>
        <xdr:cNvSpPr/>
      </xdr:nvSpPr>
      <xdr:spPr>
        <a:xfrm>
          <a:off x="13652500" y="6722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37</xdr:row>
      <xdr:rowOff>154503</xdr:rowOff>
    </xdr:from>
    <xdr:ext cx="469744" cy="259045"/>
    <xdr:sp macro="" textlink="">
      <xdr:nvSpPr>
        <xdr:cNvPr id="539" name="テキスト ボックス 538">
          <a:extLst>
            <a:ext uri="{FF2B5EF4-FFF2-40B4-BE49-F238E27FC236}">
              <a16:creationId xmlns:a16="http://schemas.microsoft.com/office/drawing/2014/main" id="{00000000-0008-0000-0600-00001B020000}"/>
            </a:ext>
          </a:extLst>
        </xdr:cNvPr>
        <xdr:cNvSpPr txBox="1"/>
      </xdr:nvSpPr>
      <xdr:spPr>
        <a:xfrm>
          <a:off x="13468428" y="64981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1205</xdr:rowOff>
    </xdr:from>
    <xdr:to>
      <xdr:col>67</xdr:col>
      <xdr:colOff>101600</xdr:colOff>
      <xdr:row>39</xdr:row>
      <xdr:rowOff>102805</xdr:rowOff>
    </xdr:to>
    <xdr:sp macro="" textlink="">
      <xdr:nvSpPr>
        <xdr:cNvPr id="540" name="フローチャート: 判断 539">
          <a:extLst>
            <a:ext uri="{FF2B5EF4-FFF2-40B4-BE49-F238E27FC236}">
              <a16:creationId xmlns:a16="http://schemas.microsoft.com/office/drawing/2014/main" id="{00000000-0008-0000-0600-00001C020000}"/>
            </a:ext>
          </a:extLst>
        </xdr:cNvPr>
        <xdr:cNvSpPr/>
      </xdr:nvSpPr>
      <xdr:spPr>
        <a:xfrm>
          <a:off x="12763500" y="6687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37</xdr:row>
      <xdr:rowOff>119332</xdr:rowOff>
    </xdr:from>
    <xdr:ext cx="469744" cy="259045"/>
    <xdr:sp macro="" textlink="">
      <xdr:nvSpPr>
        <xdr:cNvPr id="541" name="テキスト ボックス 540">
          <a:extLst>
            <a:ext uri="{FF2B5EF4-FFF2-40B4-BE49-F238E27FC236}">
              <a16:creationId xmlns:a16="http://schemas.microsoft.com/office/drawing/2014/main" id="{00000000-0008-0000-0600-00001D020000}"/>
            </a:ext>
          </a:extLst>
        </xdr:cNvPr>
        <xdr:cNvSpPr txBox="1"/>
      </xdr:nvSpPr>
      <xdr:spPr>
        <a:xfrm>
          <a:off x="12579428" y="64629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43" name="テキスト ボックス 542">
          <a:extLst>
            <a:ext uri="{FF2B5EF4-FFF2-40B4-BE49-F238E27FC236}">
              <a16:creationId xmlns:a16="http://schemas.microsoft.com/office/drawing/2014/main" id="{00000000-0008-0000-0600-00001F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46" name="テキスト ボックス 545">
          <a:extLst>
            <a:ext uri="{FF2B5EF4-FFF2-40B4-BE49-F238E27FC236}">
              <a16:creationId xmlns:a16="http://schemas.microsoft.com/office/drawing/2014/main" id="{00000000-0008-0000-0600-000022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39</xdr:row>
      <xdr:rowOff>48078</xdr:rowOff>
    </xdr:from>
    <xdr:to>
      <xdr:col>85</xdr:col>
      <xdr:colOff>177800</xdr:colOff>
      <xdr:row>39</xdr:row>
      <xdr:rowOff>149678</xdr:rowOff>
    </xdr:to>
    <xdr:sp macro="" textlink="">
      <xdr:nvSpPr>
        <xdr:cNvPr id="547" name="楕円 546">
          <a:extLst>
            <a:ext uri="{FF2B5EF4-FFF2-40B4-BE49-F238E27FC236}">
              <a16:creationId xmlns:a16="http://schemas.microsoft.com/office/drawing/2014/main" id="{00000000-0008-0000-0600-000023020000}"/>
            </a:ext>
          </a:extLst>
        </xdr:cNvPr>
        <xdr:cNvSpPr/>
      </xdr:nvSpPr>
      <xdr:spPr>
        <a:xfrm>
          <a:off x="16268700" y="6734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39</xdr:row>
      <xdr:rowOff>9077</xdr:rowOff>
    </xdr:from>
    <xdr:ext cx="249299" cy="259045"/>
    <xdr:sp macro="" textlink="">
      <xdr:nvSpPr>
        <xdr:cNvPr id="548" name="災害復旧事業費該当値テキスト">
          <a:extLst>
            <a:ext uri="{FF2B5EF4-FFF2-40B4-BE49-F238E27FC236}">
              <a16:creationId xmlns:a16="http://schemas.microsoft.com/office/drawing/2014/main" id="{00000000-0008-0000-0600-000024020000}"/>
            </a:ext>
          </a:extLst>
        </xdr:cNvPr>
        <xdr:cNvSpPr txBox="1"/>
      </xdr:nvSpPr>
      <xdr:spPr>
        <a:xfrm>
          <a:off x="16370300" y="6695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46979</xdr:rowOff>
    </xdr:from>
    <xdr:to>
      <xdr:col>81</xdr:col>
      <xdr:colOff>101600</xdr:colOff>
      <xdr:row>39</xdr:row>
      <xdr:rowOff>148579</xdr:rowOff>
    </xdr:to>
    <xdr:sp macro="" textlink="">
      <xdr:nvSpPr>
        <xdr:cNvPr id="549" name="楕円 548">
          <a:extLst>
            <a:ext uri="{FF2B5EF4-FFF2-40B4-BE49-F238E27FC236}">
              <a16:creationId xmlns:a16="http://schemas.microsoft.com/office/drawing/2014/main" id="{00000000-0008-0000-0600-000025020000}"/>
            </a:ext>
          </a:extLst>
        </xdr:cNvPr>
        <xdr:cNvSpPr/>
      </xdr:nvSpPr>
      <xdr:spPr>
        <a:xfrm>
          <a:off x="15430500" y="6733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39</xdr:row>
      <xdr:rowOff>139706</xdr:rowOff>
    </xdr:from>
    <xdr:ext cx="378565" cy="259045"/>
    <xdr:sp macro="" textlink="">
      <xdr:nvSpPr>
        <xdr:cNvPr id="550" name="テキスト ボックス 549">
          <a:extLst>
            <a:ext uri="{FF2B5EF4-FFF2-40B4-BE49-F238E27FC236}">
              <a16:creationId xmlns:a16="http://schemas.microsoft.com/office/drawing/2014/main" id="{00000000-0008-0000-0600-000026020000}"/>
            </a:ext>
          </a:extLst>
        </xdr:cNvPr>
        <xdr:cNvSpPr txBox="1"/>
      </xdr:nvSpPr>
      <xdr:spPr>
        <a:xfrm>
          <a:off x="15292017" y="68262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39</xdr:row>
      <xdr:rowOff>46162</xdr:rowOff>
    </xdr:from>
    <xdr:to>
      <xdr:col>76</xdr:col>
      <xdr:colOff>165100</xdr:colOff>
      <xdr:row>39</xdr:row>
      <xdr:rowOff>147762</xdr:rowOff>
    </xdr:to>
    <xdr:sp macro="" textlink="">
      <xdr:nvSpPr>
        <xdr:cNvPr id="551" name="楕円 550">
          <a:extLst>
            <a:ext uri="{FF2B5EF4-FFF2-40B4-BE49-F238E27FC236}">
              <a16:creationId xmlns:a16="http://schemas.microsoft.com/office/drawing/2014/main" id="{00000000-0008-0000-0600-000027020000}"/>
            </a:ext>
          </a:extLst>
        </xdr:cNvPr>
        <xdr:cNvSpPr/>
      </xdr:nvSpPr>
      <xdr:spPr>
        <a:xfrm>
          <a:off x="14541500" y="6732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39</xdr:row>
      <xdr:rowOff>138889</xdr:rowOff>
    </xdr:from>
    <xdr:ext cx="378565" cy="259045"/>
    <xdr:sp macro="" textlink="">
      <xdr:nvSpPr>
        <xdr:cNvPr id="552" name="テキスト ボックス 551">
          <a:extLst>
            <a:ext uri="{FF2B5EF4-FFF2-40B4-BE49-F238E27FC236}">
              <a16:creationId xmlns:a16="http://schemas.microsoft.com/office/drawing/2014/main" id="{00000000-0008-0000-0600-000028020000}"/>
            </a:ext>
          </a:extLst>
        </xdr:cNvPr>
        <xdr:cNvSpPr txBox="1"/>
      </xdr:nvSpPr>
      <xdr:spPr>
        <a:xfrm>
          <a:off x="14403017" y="682543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39</xdr:row>
      <xdr:rowOff>43267</xdr:rowOff>
    </xdr:from>
    <xdr:to>
      <xdr:col>72</xdr:col>
      <xdr:colOff>38100</xdr:colOff>
      <xdr:row>39</xdr:row>
      <xdr:rowOff>144867</xdr:rowOff>
    </xdr:to>
    <xdr:sp macro="" textlink="">
      <xdr:nvSpPr>
        <xdr:cNvPr id="553" name="楕円 552">
          <a:extLst>
            <a:ext uri="{FF2B5EF4-FFF2-40B4-BE49-F238E27FC236}">
              <a16:creationId xmlns:a16="http://schemas.microsoft.com/office/drawing/2014/main" id="{00000000-0008-0000-0600-000029020000}"/>
            </a:ext>
          </a:extLst>
        </xdr:cNvPr>
        <xdr:cNvSpPr/>
      </xdr:nvSpPr>
      <xdr:spPr>
        <a:xfrm>
          <a:off x="13652500" y="6729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39</xdr:row>
      <xdr:rowOff>135994</xdr:rowOff>
    </xdr:from>
    <xdr:ext cx="378565" cy="259045"/>
    <xdr:sp macro="" textlink="">
      <xdr:nvSpPr>
        <xdr:cNvPr id="554" name="テキスト ボックス 553">
          <a:extLst>
            <a:ext uri="{FF2B5EF4-FFF2-40B4-BE49-F238E27FC236}">
              <a16:creationId xmlns:a16="http://schemas.microsoft.com/office/drawing/2014/main" id="{00000000-0008-0000-0600-00002A020000}"/>
            </a:ext>
          </a:extLst>
        </xdr:cNvPr>
        <xdr:cNvSpPr txBox="1"/>
      </xdr:nvSpPr>
      <xdr:spPr>
        <a:xfrm>
          <a:off x="13514017" y="68225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39</xdr:row>
      <xdr:rowOff>31914</xdr:rowOff>
    </xdr:from>
    <xdr:to>
      <xdr:col>67</xdr:col>
      <xdr:colOff>101600</xdr:colOff>
      <xdr:row>39</xdr:row>
      <xdr:rowOff>133514</xdr:rowOff>
    </xdr:to>
    <xdr:sp macro="" textlink="">
      <xdr:nvSpPr>
        <xdr:cNvPr id="555" name="楕円 554">
          <a:extLst>
            <a:ext uri="{FF2B5EF4-FFF2-40B4-BE49-F238E27FC236}">
              <a16:creationId xmlns:a16="http://schemas.microsoft.com/office/drawing/2014/main" id="{00000000-0008-0000-0600-00002B020000}"/>
            </a:ext>
          </a:extLst>
        </xdr:cNvPr>
        <xdr:cNvSpPr/>
      </xdr:nvSpPr>
      <xdr:spPr>
        <a:xfrm>
          <a:off x="12763500" y="6718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124641</xdr:rowOff>
    </xdr:from>
    <xdr:ext cx="469744"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579428" y="68111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57" name="正方形/長方形 556">
          <a:extLst>
            <a:ext uri="{FF2B5EF4-FFF2-40B4-BE49-F238E27FC236}">
              <a16:creationId xmlns:a16="http://schemas.microsoft.com/office/drawing/2014/main" id="{00000000-0008-0000-0600-00002D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58" name="正方形/長方形 557">
          <a:extLst>
            <a:ext uri="{FF2B5EF4-FFF2-40B4-BE49-F238E27FC236}">
              <a16:creationId xmlns:a16="http://schemas.microsoft.com/office/drawing/2014/main" id="{00000000-0008-0000-0600-00002E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59" name="正方形/長方形 558">
          <a:extLst>
            <a:ext uri="{FF2B5EF4-FFF2-40B4-BE49-F238E27FC236}">
              <a16:creationId xmlns:a16="http://schemas.microsoft.com/office/drawing/2014/main" id="{00000000-0008-0000-0600-00002F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60" name="正方形/長方形 559">
          <a:extLst>
            <a:ext uri="{FF2B5EF4-FFF2-40B4-BE49-F238E27FC236}">
              <a16:creationId xmlns:a16="http://schemas.microsoft.com/office/drawing/2014/main" id="{00000000-0008-0000-0600-000030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61" name="正方形/長方形 560">
          <a:extLst>
            <a:ext uri="{FF2B5EF4-FFF2-40B4-BE49-F238E27FC236}">
              <a16:creationId xmlns:a16="http://schemas.microsoft.com/office/drawing/2014/main" id="{00000000-0008-0000-0600-000031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62" name="正方形/長方形 561">
          <a:extLst>
            <a:ext uri="{FF2B5EF4-FFF2-40B4-BE49-F238E27FC236}">
              <a16:creationId xmlns:a16="http://schemas.microsoft.com/office/drawing/2014/main" id="{00000000-0008-0000-0600-000032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63" name="正方形/長方形 562">
          <a:extLst>
            <a:ext uri="{FF2B5EF4-FFF2-40B4-BE49-F238E27FC236}">
              <a16:creationId xmlns:a16="http://schemas.microsoft.com/office/drawing/2014/main" id="{00000000-0008-0000-0600-000033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64" name="正方形/長方形 563">
          <a:extLst>
            <a:ext uri="{FF2B5EF4-FFF2-40B4-BE49-F238E27FC236}">
              <a16:creationId xmlns:a16="http://schemas.microsoft.com/office/drawing/2014/main" id="{00000000-0008-0000-0600-000034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66" name="直線コネクタ 565">
          <a:extLst>
            <a:ext uri="{FF2B5EF4-FFF2-40B4-BE49-F238E27FC236}">
              <a16:creationId xmlns:a16="http://schemas.microsoft.com/office/drawing/2014/main" id="{00000000-0008-0000-0600-000036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67" name="直線コネクタ 566">
          <a:extLst>
            <a:ext uri="{FF2B5EF4-FFF2-40B4-BE49-F238E27FC236}">
              <a16:creationId xmlns:a16="http://schemas.microsoft.com/office/drawing/2014/main" id="{00000000-0008-0000-0600-000037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9" name="直線コネクタ 568">
          <a:extLst>
            <a:ext uri="{FF2B5EF4-FFF2-40B4-BE49-F238E27FC236}">
              <a16:creationId xmlns:a16="http://schemas.microsoft.com/office/drawing/2014/main" id="{00000000-0008-0000-0600-000039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71" name="失業対策事業費グラフ枠">
          <a:extLst>
            <a:ext uri="{FF2B5EF4-FFF2-40B4-BE49-F238E27FC236}">
              <a16:creationId xmlns:a16="http://schemas.microsoft.com/office/drawing/2014/main" id="{00000000-0008-0000-0600-00003B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72" name="直線コネクタ 571">
          <a:extLst>
            <a:ext uri="{FF2B5EF4-FFF2-40B4-BE49-F238E27FC236}">
              <a16:creationId xmlns:a16="http://schemas.microsoft.com/office/drawing/2014/main" id="{00000000-0008-0000-0600-00003C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73" name="失業対策事業費最小値テキスト">
          <a:extLst>
            <a:ext uri="{FF2B5EF4-FFF2-40B4-BE49-F238E27FC236}">
              <a16:creationId xmlns:a16="http://schemas.microsoft.com/office/drawing/2014/main" id="{00000000-0008-0000-0600-00003D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75" name="失業対策事業費最大値テキスト">
          <a:extLst>
            <a:ext uri="{FF2B5EF4-FFF2-40B4-BE49-F238E27FC236}">
              <a16:creationId xmlns:a16="http://schemas.microsoft.com/office/drawing/2014/main" id="{00000000-0008-0000-0600-00003F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76" name="直線コネクタ 575">
          <a:extLst>
            <a:ext uri="{FF2B5EF4-FFF2-40B4-BE49-F238E27FC236}">
              <a16:creationId xmlns:a16="http://schemas.microsoft.com/office/drawing/2014/main" id="{00000000-0008-0000-0600-000040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77" name="直線コネクタ 576">
          <a:extLst>
            <a:ext uri="{FF2B5EF4-FFF2-40B4-BE49-F238E27FC236}">
              <a16:creationId xmlns:a16="http://schemas.microsoft.com/office/drawing/2014/main" id="{00000000-0008-0000-0600-000041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78" name="失業対策事業費平均値テキスト">
          <a:extLst>
            <a:ext uri="{FF2B5EF4-FFF2-40B4-BE49-F238E27FC236}">
              <a16:creationId xmlns:a16="http://schemas.microsoft.com/office/drawing/2014/main" id="{00000000-0008-0000-0600-000042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9" name="フローチャート: 判断 578">
          <a:extLst>
            <a:ext uri="{FF2B5EF4-FFF2-40B4-BE49-F238E27FC236}">
              <a16:creationId xmlns:a16="http://schemas.microsoft.com/office/drawing/2014/main" id="{00000000-0008-0000-0600-000043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80" name="直線コネクタ 579">
          <a:extLst>
            <a:ext uri="{FF2B5EF4-FFF2-40B4-BE49-F238E27FC236}">
              <a16:creationId xmlns:a16="http://schemas.microsoft.com/office/drawing/2014/main" id="{00000000-0008-0000-0600-000044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81" name="フローチャート: 判断 580">
          <a:extLst>
            <a:ext uri="{FF2B5EF4-FFF2-40B4-BE49-F238E27FC236}">
              <a16:creationId xmlns:a16="http://schemas.microsoft.com/office/drawing/2014/main" id="{00000000-0008-0000-0600-000045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83" name="直線コネクタ 582">
          <a:extLst>
            <a:ext uri="{FF2B5EF4-FFF2-40B4-BE49-F238E27FC236}">
              <a16:creationId xmlns:a16="http://schemas.microsoft.com/office/drawing/2014/main" id="{00000000-0008-0000-0600-000047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84" name="フローチャート: 判断 583">
          <a:extLst>
            <a:ext uri="{FF2B5EF4-FFF2-40B4-BE49-F238E27FC236}">
              <a16:creationId xmlns:a16="http://schemas.microsoft.com/office/drawing/2014/main" id="{00000000-0008-0000-0600-000048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85" name="テキスト ボックス 584">
          <a:extLst>
            <a:ext uri="{FF2B5EF4-FFF2-40B4-BE49-F238E27FC236}">
              <a16:creationId xmlns:a16="http://schemas.microsoft.com/office/drawing/2014/main" id="{00000000-0008-0000-0600-000049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86" name="直線コネクタ 585">
          <a:extLst>
            <a:ext uri="{FF2B5EF4-FFF2-40B4-BE49-F238E27FC236}">
              <a16:creationId xmlns:a16="http://schemas.microsoft.com/office/drawing/2014/main" id="{00000000-0008-0000-0600-00004A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87" name="フローチャート: 判断 586">
          <a:extLst>
            <a:ext uri="{FF2B5EF4-FFF2-40B4-BE49-F238E27FC236}">
              <a16:creationId xmlns:a16="http://schemas.microsoft.com/office/drawing/2014/main" id="{00000000-0008-0000-0600-00004B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88" name="テキスト ボックス 587">
          <a:extLst>
            <a:ext uri="{FF2B5EF4-FFF2-40B4-BE49-F238E27FC236}">
              <a16:creationId xmlns:a16="http://schemas.microsoft.com/office/drawing/2014/main" id="{00000000-0008-0000-0600-00004C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9" name="フローチャート: 判断 588">
          <a:extLst>
            <a:ext uri="{FF2B5EF4-FFF2-40B4-BE49-F238E27FC236}">
              <a16:creationId xmlns:a16="http://schemas.microsoft.com/office/drawing/2014/main" id="{00000000-0008-0000-0600-00004D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90" name="テキスト ボックス 589">
          <a:extLst>
            <a:ext uri="{FF2B5EF4-FFF2-40B4-BE49-F238E27FC236}">
              <a16:creationId xmlns:a16="http://schemas.microsoft.com/office/drawing/2014/main" id="{00000000-0008-0000-0600-00004E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600-000050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4" name="テキスト ボックス 593">
          <a:extLst>
            <a:ext uri="{FF2B5EF4-FFF2-40B4-BE49-F238E27FC236}">
              <a16:creationId xmlns:a16="http://schemas.microsoft.com/office/drawing/2014/main" id="{00000000-0008-0000-0600-000052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96" name="楕円 595">
          <a:extLst>
            <a:ext uri="{FF2B5EF4-FFF2-40B4-BE49-F238E27FC236}">
              <a16:creationId xmlns:a16="http://schemas.microsoft.com/office/drawing/2014/main" id="{00000000-0008-0000-0600-000054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97" name="失業対策事業費該当値テキスト">
          <a:extLst>
            <a:ext uri="{FF2B5EF4-FFF2-40B4-BE49-F238E27FC236}">
              <a16:creationId xmlns:a16="http://schemas.microsoft.com/office/drawing/2014/main" id="{00000000-0008-0000-0600-000055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98" name="楕円 597">
          <a:extLst>
            <a:ext uri="{FF2B5EF4-FFF2-40B4-BE49-F238E27FC236}">
              <a16:creationId xmlns:a16="http://schemas.microsoft.com/office/drawing/2014/main" id="{00000000-0008-0000-0600-000056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600" name="楕円 599">
          <a:extLst>
            <a:ext uri="{FF2B5EF4-FFF2-40B4-BE49-F238E27FC236}">
              <a16:creationId xmlns:a16="http://schemas.microsoft.com/office/drawing/2014/main" id="{00000000-0008-0000-0600-000058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602" name="楕円 601">
          <a:extLst>
            <a:ext uri="{FF2B5EF4-FFF2-40B4-BE49-F238E27FC236}">
              <a16:creationId xmlns:a16="http://schemas.microsoft.com/office/drawing/2014/main" id="{00000000-0008-0000-0600-00005A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604" name="楕円 603">
          <a:extLst>
            <a:ext uri="{FF2B5EF4-FFF2-40B4-BE49-F238E27FC236}">
              <a16:creationId xmlns:a16="http://schemas.microsoft.com/office/drawing/2014/main" id="{00000000-0008-0000-0600-00005C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6" name="正方形/長方形 605">
          <a:extLst>
            <a:ext uri="{FF2B5EF4-FFF2-40B4-BE49-F238E27FC236}">
              <a16:creationId xmlns:a16="http://schemas.microsoft.com/office/drawing/2014/main" id="{00000000-0008-0000-0600-00005E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7" name="正方形/長方形 606">
          <a:extLst>
            <a:ext uri="{FF2B5EF4-FFF2-40B4-BE49-F238E27FC236}">
              <a16:creationId xmlns:a16="http://schemas.microsoft.com/office/drawing/2014/main" id="{00000000-0008-0000-0600-00005F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8" name="正方形/長方形 607">
          <a:extLst>
            <a:ext uri="{FF2B5EF4-FFF2-40B4-BE49-F238E27FC236}">
              <a16:creationId xmlns:a16="http://schemas.microsoft.com/office/drawing/2014/main" id="{00000000-0008-0000-0600-000060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600-000061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600-000062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11" name="正方形/長方形 610">
          <a:extLst>
            <a:ext uri="{FF2B5EF4-FFF2-40B4-BE49-F238E27FC236}">
              <a16:creationId xmlns:a16="http://schemas.microsoft.com/office/drawing/2014/main" id="{00000000-0008-0000-0600-000063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2" name="正方形/長方形 611">
          <a:extLst>
            <a:ext uri="{FF2B5EF4-FFF2-40B4-BE49-F238E27FC236}">
              <a16:creationId xmlns:a16="http://schemas.microsoft.com/office/drawing/2014/main" id="{00000000-0008-0000-0600-000064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32,683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3" name="正方形/長方形 612">
          <a:extLst>
            <a:ext uri="{FF2B5EF4-FFF2-40B4-BE49-F238E27FC236}">
              <a16:creationId xmlns:a16="http://schemas.microsoft.com/office/drawing/2014/main" id="{00000000-0008-0000-0600-000065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4" name="テキスト ボックス 613">
          <a:extLst>
            <a:ext uri="{FF2B5EF4-FFF2-40B4-BE49-F238E27FC236}">
              <a16:creationId xmlns:a16="http://schemas.microsoft.com/office/drawing/2014/main" id="{00000000-0008-0000-0600-000066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6" name="直線コネクタ 615">
          <a:extLst>
            <a:ext uri="{FF2B5EF4-FFF2-40B4-BE49-F238E27FC236}">
              <a16:creationId xmlns:a16="http://schemas.microsoft.com/office/drawing/2014/main" id="{00000000-0008-0000-0600-000068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619" name="テキスト ボックス 618">
          <a:extLst>
            <a:ext uri="{FF2B5EF4-FFF2-40B4-BE49-F238E27FC236}">
              <a16:creationId xmlns:a16="http://schemas.microsoft.com/office/drawing/2014/main" id="{00000000-0008-0000-0600-00006B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20" name="直線コネクタ 619">
          <a:extLst>
            <a:ext uri="{FF2B5EF4-FFF2-40B4-BE49-F238E27FC236}">
              <a16:creationId xmlns:a16="http://schemas.microsoft.com/office/drawing/2014/main" id="{00000000-0008-0000-0600-00006C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621" name="テキスト ボックス 620">
          <a:extLst>
            <a:ext uri="{FF2B5EF4-FFF2-40B4-BE49-F238E27FC236}">
              <a16:creationId xmlns:a16="http://schemas.microsoft.com/office/drawing/2014/main" id="{00000000-0008-0000-0600-00006D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71</xdr:row>
      <xdr:rowOff>130827</xdr:rowOff>
    </xdr:from>
    <xdr:ext cx="531299"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1914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4" name="直線コネクタ 623">
          <a:extLst>
            <a:ext uri="{FF2B5EF4-FFF2-40B4-BE49-F238E27FC236}">
              <a16:creationId xmlns:a16="http://schemas.microsoft.com/office/drawing/2014/main" id="{00000000-0008-0000-0600-000070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a:extLst>
            <a:ext uri="{FF2B5EF4-FFF2-40B4-BE49-F238E27FC236}">
              <a16:creationId xmlns:a16="http://schemas.microsoft.com/office/drawing/2014/main" id="{00000000-0008-0000-0600-00007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公債費グラフ枠">
          <a:extLst>
            <a:ext uri="{FF2B5EF4-FFF2-40B4-BE49-F238E27FC236}">
              <a16:creationId xmlns:a16="http://schemas.microsoft.com/office/drawing/2014/main" id="{00000000-0008-0000-0600-00007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90488</xdr:rowOff>
    </xdr:from>
    <xdr:to>
      <xdr:col>85</xdr:col>
      <xdr:colOff>126364</xdr:colOff>
      <xdr:row>78</xdr:row>
      <xdr:rowOff>83375</xdr:rowOff>
    </xdr:to>
    <xdr:cxnSp macro="">
      <xdr:nvCxnSpPr>
        <xdr:cNvPr id="629" name="直線コネクタ 628">
          <a:extLst>
            <a:ext uri="{FF2B5EF4-FFF2-40B4-BE49-F238E27FC236}">
              <a16:creationId xmlns:a16="http://schemas.microsoft.com/office/drawing/2014/main" id="{00000000-0008-0000-0600-000075020000}"/>
            </a:ext>
          </a:extLst>
        </xdr:cNvPr>
        <xdr:cNvCxnSpPr/>
      </xdr:nvCxnSpPr>
      <xdr:spPr>
        <a:xfrm flipV="1">
          <a:off x="16317595" y="12091988"/>
          <a:ext cx="1269" cy="13644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87202</xdr:rowOff>
    </xdr:from>
    <xdr:ext cx="534377" cy="259045"/>
    <xdr:sp macro="" textlink="">
      <xdr:nvSpPr>
        <xdr:cNvPr id="630" name="公債費最小値テキスト">
          <a:extLst>
            <a:ext uri="{FF2B5EF4-FFF2-40B4-BE49-F238E27FC236}">
              <a16:creationId xmlns:a16="http://schemas.microsoft.com/office/drawing/2014/main" id="{00000000-0008-0000-0600-000076020000}"/>
            </a:ext>
          </a:extLst>
        </xdr:cNvPr>
        <xdr:cNvSpPr txBox="1"/>
      </xdr:nvSpPr>
      <xdr:spPr>
        <a:xfrm>
          <a:off x="16370300" y="13460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83375</xdr:rowOff>
    </xdr:from>
    <xdr:to>
      <xdr:col>86</xdr:col>
      <xdr:colOff>25400</xdr:colOff>
      <xdr:row>78</xdr:row>
      <xdr:rowOff>83375</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6230600" y="13456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37165</xdr:rowOff>
    </xdr:from>
    <xdr:ext cx="599010" cy="259045"/>
    <xdr:sp macro="" textlink="">
      <xdr:nvSpPr>
        <xdr:cNvPr id="632" name="公債費最大値テキスト">
          <a:extLst>
            <a:ext uri="{FF2B5EF4-FFF2-40B4-BE49-F238E27FC236}">
              <a16:creationId xmlns:a16="http://schemas.microsoft.com/office/drawing/2014/main" id="{00000000-0008-0000-0600-000078020000}"/>
            </a:ext>
          </a:extLst>
        </xdr:cNvPr>
        <xdr:cNvSpPr txBox="1"/>
      </xdr:nvSpPr>
      <xdr:spPr>
        <a:xfrm>
          <a:off x="16370300" y="118672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90488</xdr:rowOff>
    </xdr:from>
    <xdr:to>
      <xdr:col>86</xdr:col>
      <xdr:colOff>25400</xdr:colOff>
      <xdr:row>70</xdr:row>
      <xdr:rowOff>90488</xdr:rowOff>
    </xdr:to>
    <xdr:cxnSp macro="">
      <xdr:nvCxnSpPr>
        <xdr:cNvPr id="633" name="直線コネクタ 632">
          <a:extLst>
            <a:ext uri="{FF2B5EF4-FFF2-40B4-BE49-F238E27FC236}">
              <a16:creationId xmlns:a16="http://schemas.microsoft.com/office/drawing/2014/main" id="{00000000-0008-0000-0600-000079020000}"/>
            </a:ext>
          </a:extLst>
        </xdr:cNvPr>
        <xdr:cNvCxnSpPr/>
      </xdr:nvCxnSpPr>
      <xdr:spPr>
        <a:xfrm>
          <a:off x="16230600" y="12091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31623</xdr:rowOff>
    </xdr:from>
    <xdr:to>
      <xdr:col>85</xdr:col>
      <xdr:colOff>127000</xdr:colOff>
      <xdr:row>77</xdr:row>
      <xdr:rowOff>43535</xdr:rowOff>
    </xdr:to>
    <xdr:cxnSp macro="">
      <xdr:nvCxnSpPr>
        <xdr:cNvPr id="634" name="直線コネクタ 633">
          <a:extLst>
            <a:ext uri="{FF2B5EF4-FFF2-40B4-BE49-F238E27FC236}">
              <a16:creationId xmlns:a16="http://schemas.microsoft.com/office/drawing/2014/main" id="{00000000-0008-0000-0600-00007A020000}"/>
            </a:ext>
          </a:extLst>
        </xdr:cNvPr>
        <xdr:cNvCxnSpPr/>
      </xdr:nvCxnSpPr>
      <xdr:spPr>
        <a:xfrm flipV="1">
          <a:off x="15481300" y="13233273"/>
          <a:ext cx="838200" cy="11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75</xdr:row>
      <xdr:rowOff>83138</xdr:rowOff>
    </xdr:from>
    <xdr:ext cx="534377" cy="259045"/>
    <xdr:sp macro="" textlink="">
      <xdr:nvSpPr>
        <xdr:cNvPr id="635" name="公債費平均値テキスト">
          <a:extLst>
            <a:ext uri="{FF2B5EF4-FFF2-40B4-BE49-F238E27FC236}">
              <a16:creationId xmlns:a16="http://schemas.microsoft.com/office/drawing/2014/main" id="{00000000-0008-0000-0600-00007B020000}"/>
            </a:ext>
          </a:extLst>
        </xdr:cNvPr>
        <xdr:cNvSpPr txBox="1"/>
      </xdr:nvSpPr>
      <xdr:spPr>
        <a:xfrm>
          <a:off x="16370300" y="1294188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35,255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60261</xdr:rowOff>
    </xdr:from>
    <xdr:to>
      <xdr:col>85</xdr:col>
      <xdr:colOff>177800</xdr:colOff>
      <xdr:row>76</xdr:row>
      <xdr:rowOff>161861</xdr:rowOff>
    </xdr:to>
    <xdr:sp macro="" textlink="">
      <xdr:nvSpPr>
        <xdr:cNvPr id="636" name="フローチャート: 判断 635">
          <a:extLst>
            <a:ext uri="{FF2B5EF4-FFF2-40B4-BE49-F238E27FC236}">
              <a16:creationId xmlns:a16="http://schemas.microsoft.com/office/drawing/2014/main" id="{00000000-0008-0000-0600-00007C020000}"/>
            </a:ext>
          </a:extLst>
        </xdr:cNvPr>
        <xdr:cNvSpPr/>
      </xdr:nvSpPr>
      <xdr:spPr>
        <a:xfrm>
          <a:off x="16268700" y="13090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77</xdr:row>
      <xdr:rowOff>43535</xdr:rowOff>
    </xdr:from>
    <xdr:to>
      <xdr:col>81</xdr:col>
      <xdr:colOff>50800</xdr:colOff>
      <xdr:row>77</xdr:row>
      <xdr:rowOff>69762</xdr:rowOff>
    </xdr:to>
    <xdr:cxnSp macro="">
      <xdr:nvCxnSpPr>
        <xdr:cNvPr id="637" name="直線コネクタ 636">
          <a:extLst>
            <a:ext uri="{FF2B5EF4-FFF2-40B4-BE49-F238E27FC236}">
              <a16:creationId xmlns:a16="http://schemas.microsoft.com/office/drawing/2014/main" id="{00000000-0008-0000-0600-00007D020000}"/>
            </a:ext>
          </a:extLst>
        </xdr:cNvPr>
        <xdr:cNvCxnSpPr/>
      </xdr:nvCxnSpPr>
      <xdr:spPr>
        <a:xfrm flipV="1">
          <a:off x="14592300" y="13245185"/>
          <a:ext cx="889000" cy="26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56007</xdr:rowOff>
    </xdr:from>
    <xdr:to>
      <xdr:col>81</xdr:col>
      <xdr:colOff>101600</xdr:colOff>
      <xdr:row>76</xdr:row>
      <xdr:rowOff>157607</xdr:rowOff>
    </xdr:to>
    <xdr:sp macro="" textlink="">
      <xdr:nvSpPr>
        <xdr:cNvPr id="638" name="フローチャート: 判断 637">
          <a:extLst>
            <a:ext uri="{FF2B5EF4-FFF2-40B4-BE49-F238E27FC236}">
              <a16:creationId xmlns:a16="http://schemas.microsoft.com/office/drawing/2014/main" id="{00000000-0008-0000-0600-00007E020000}"/>
            </a:ext>
          </a:extLst>
        </xdr:cNvPr>
        <xdr:cNvSpPr/>
      </xdr:nvSpPr>
      <xdr:spPr>
        <a:xfrm>
          <a:off x="15430500" y="130862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75</xdr:row>
      <xdr:rowOff>2684</xdr:rowOff>
    </xdr:from>
    <xdr:ext cx="534377"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5214111" y="128614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77</xdr:row>
      <xdr:rowOff>69762</xdr:rowOff>
    </xdr:from>
    <xdr:to>
      <xdr:col>76</xdr:col>
      <xdr:colOff>114300</xdr:colOff>
      <xdr:row>77</xdr:row>
      <xdr:rowOff>97625</xdr:rowOff>
    </xdr:to>
    <xdr:cxnSp macro="">
      <xdr:nvCxnSpPr>
        <xdr:cNvPr id="640" name="直線コネクタ 639">
          <a:extLst>
            <a:ext uri="{FF2B5EF4-FFF2-40B4-BE49-F238E27FC236}">
              <a16:creationId xmlns:a16="http://schemas.microsoft.com/office/drawing/2014/main" id="{00000000-0008-0000-0600-000080020000}"/>
            </a:ext>
          </a:extLst>
        </xdr:cNvPr>
        <xdr:cNvCxnSpPr/>
      </xdr:nvCxnSpPr>
      <xdr:spPr>
        <a:xfrm flipV="1">
          <a:off x="13703300" y="13271412"/>
          <a:ext cx="889000" cy="27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48654</xdr:rowOff>
    </xdr:from>
    <xdr:to>
      <xdr:col>76</xdr:col>
      <xdr:colOff>165100</xdr:colOff>
      <xdr:row>76</xdr:row>
      <xdr:rowOff>150254</xdr:rowOff>
    </xdr:to>
    <xdr:sp macro="" textlink="">
      <xdr:nvSpPr>
        <xdr:cNvPr id="641" name="フローチャート: 判断 640">
          <a:extLst>
            <a:ext uri="{FF2B5EF4-FFF2-40B4-BE49-F238E27FC236}">
              <a16:creationId xmlns:a16="http://schemas.microsoft.com/office/drawing/2014/main" id="{00000000-0008-0000-0600-000081020000}"/>
            </a:ext>
          </a:extLst>
        </xdr:cNvPr>
        <xdr:cNvSpPr/>
      </xdr:nvSpPr>
      <xdr:spPr>
        <a:xfrm>
          <a:off x="14541500" y="13078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166781</xdr:rowOff>
    </xdr:from>
    <xdr:ext cx="534377" cy="259045"/>
    <xdr:sp macro="" textlink="">
      <xdr:nvSpPr>
        <xdr:cNvPr id="642" name="テキスト ボックス 641">
          <a:extLst>
            <a:ext uri="{FF2B5EF4-FFF2-40B4-BE49-F238E27FC236}">
              <a16:creationId xmlns:a16="http://schemas.microsoft.com/office/drawing/2014/main" id="{00000000-0008-0000-0600-000082020000}"/>
            </a:ext>
          </a:extLst>
        </xdr:cNvPr>
        <xdr:cNvSpPr txBox="1"/>
      </xdr:nvSpPr>
      <xdr:spPr>
        <a:xfrm>
          <a:off x="14325111" y="12854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77</xdr:row>
      <xdr:rowOff>97625</xdr:rowOff>
    </xdr:from>
    <xdr:to>
      <xdr:col>71</xdr:col>
      <xdr:colOff>177800</xdr:colOff>
      <xdr:row>77</xdr:row>
      <xdr:rowOff>123610</xdr:rowOff>
    </xdr:to>
    <xdr:cxnSp macro="">
      <xdr:nvCxnSpPr>
        <xdr:cNvPr id="643" name="直線コネクタ 642">
          <a:extLst>
            <a:ext uri="{FF2B5EF4-FFF2-40B4-BE49-F238E27FC236}">
              <a16:creationId xmlns:a16="http://schemas.microsoft.com/office/drawing/2014/main" id="{00000000-0008-0000-0600-000083020000}"/>
            </a:ext>
          </a:extLst>
        </xdr:cNvPr>
        <xdr:cNvCxnSpPr/>
      </xdr:nvCxnSpPr>
      <xdr:spPr>
        <a:xfrm flipV="1">
          <a:off x="12814300" y="13299275"/>
          <a:ext cx="889000" cy="25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53087</xdr:rowOff>
    </xdr:from>
    <xdr:to>
      <xdr:col>72</xdr:col>
      <xdr:colOff>38100</xdr:colOff>
      <xdr:row>76</xdr:row>
      <xdr:rowOff>154687</xdr:rowOff>
    </xdr:to>
    <xdr:sp macro="" textlink="">
      <xdr:nvSpPr>
        <xdr:cNvPr id="644" name="フローチャート: 判断 643">
          <a:extLst>
            <a:ext uri="{FF2B5EF4-FFF2-40B4-BE49-F238E27FC236}">
              <a16:creationId xmlns:a16="http://schemas.microsoft.com/office/drawing/2014/main" id="{00000000-0008-0000-0600-000084020000}"/>
            </a:ext>
          </a:extLst>
        </xdr:cNvPr>
        <xdr:cNvSpPr/>
      </xdr:nvSpPr>
      <xdr:spPr>
        <a:xfrm>
          <a:off x="13652500" y="13083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171213</xdr:rowOff>
    </xdr:from>
    <xdr:ext cx="534377" cy="259045"/>
    <xdr:sp macro="" textlink="">
      <xdr:nvSpPr>
        <xdr:cNvPr id="645" name="テキスト ボックス 644">
          <a:extLst>
            <a:ext uri="{FF2B5EF4-FFF2-40B4-BE49-F238E27FC236}">
              <a16:creationId xmlns:a16="http://schemas.microsoft.com/office/drawing/2014/main" id="{00000000-0008-0000-0600-000085020000}"/>
            </a:ext>
          </a:extLst>
        </xdr:cNvPr>
        <xdr:cNvSpPr txBox="1"/>
      </xdr:nvSpPr>
      <xdr:spPr>
        <a:xfrm>
          <a:off x="13436111" y="12858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3747</xdr:rowOff>
    </xdr:from>
    <xdr:to>
      <xdr:col>67</xdr:col>
      <xdr:colOff>101600</xdr:colOff>
      <xdr:row>76</xdr:row>
      <xdr:rowOff>105347</xdr:rowOff>
    </xdr:to>
    <xdr:sp macro="" textlink="">
      <xdr:nvSpPr>
        <xdr:cNvPr id="646" name="フローチャート: 判断 645">
          <a:extLst>
            <a:ext uri="{FF2B5EF4-FFF2-40B4-BE49-F238E27FC236}">
              <a16:creationId xmlns:a16="http://schemas.microsoft.com/office/drawing/2014/main" id="{00000000-0008-0000-0600-000086020000}"/>
            </a:ext>
          </a:extLst>
        </xdr:cNvPr>
        <xdr:cNvSpPr/>
      </xdr:nvSpPr>
      <xdr:spPr>
        <a:xfrm>
          <a:off x="12763500" y="130339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74</xdr:row>
      <xdr:rowOff>121873</xdr:rowOff>
    </xdr:from>
    <xdr:ext cx="534377" cy="259045"/>
    <xdr:sp macro="" textlink="">
      <xdr:nvSpPr>
        <xdr:cNvPr id="647" name="テキスト ボックス 646">
          <a:extLst>
            <a:ext uri="{FF2B5EF4-FFF2-40B4-BE49-F238E27FC236}">
              <a16:creationId xmlns:a16="http://schemas.microsoft.com/office/drawing/2014/main" id="{00000000-0008-0000-0600-000087020000}"/>
            </a:ext>
          </a:extLst>
        </xdr:cNvPr>
        <xdr:cNvSpPr txBox="1"/>
      </xdr:nvSpPr>
      <xdr:spPr>
        <a:xfrm>
          <a:off x="12547111" y="128091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600-00008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152273</xdr:rowOff>
    </xdr:from>
    <xdr:to>
      <xdr:col>85</xdr:col>
      <xdr:colOff>177800</xdr:colOff>
      <xdr:row>77</xdr:row>
      <xdr:rowOff>82423</xdr:rowOff>
    </xdr:to>
    <xdr:sp macro="" textlink="">
      <xdr:nvSpPr>
        <xdr:cNvPr id="653" name="楕円 652">
          <a:extLst>
            <a:ext uri="{FF2B5EF4-FFF2-40B4-BE49-F238E27FC236}">
              <a16:creationId xmlns:a16="http://schemas.microsoft.com/office/drawing/2014/main" id="{00000000-0008-0000-0600-00008D020000}"/>
            </a:ext>
          </a:extLst>
        </xdr:cNvPr>
        <xdr:cNvSpPr/>
      </xdr:nvSpPr>
      <xdr:spPr>
        <a:xfrm>
          <a:off x="16268700" y="13182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130700</xdr:rowOff>
    </xdr:from>
    <xdr:ext cx="534377" cy="259045"/>
    <xdr:sp macro="" textlink="">
      <xdr:nvSpPr>
        <xdr:cNvPr id="654" name="公債費該当値テキスト">
          <a:extLst>
            <a:ext uri="{FF2B5EF4-FFF2-40B4-BE49-F238E27FC236}">
              <a16:creationId xmlns:a16="http://schemas.microsoft.com/office/drawing/2014/main" id="{00000000-0008-0000-0600-00008E020000}"/>
            </a:ext>
          </a:extLst>
        </xdr:cNvPr>
        <xdr:cNvSpPr txBox="1"/>
      </xdr:nvSpPr>
      <xdr:spPr>
        <a:xfrm>
          <a:off x="16370300" y="13160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76</xdr:row>
      <xdr:rowOff>164185</xdr:rowOff>
    </xdr:from>
    <xdr:to>
      <xdr:col>81</xdr:col>
      <xdr:colOff>101600</xdr:colOff>
      <xdr:row>77</xdr:row>
      <xdr:rowOff>94335</xdr:rowOff>
    </xdr:to>
    <xdr:sp macro="" textlink="">
      <xdr:nvSpPr>
        <xdr:cNvPr id="655" name="楕円 654">
          <a:extLst>
            <a:ext uri="{FF2B5EF4-FFF2-40B4-BE49-F238E27FC236}">
              <a16:creationId xmlns:a16="http://schemas.microsoft.com/office/drawing/2014/main" id="{00000000-0008-0000-0600-00008F020000}"/>
            </a:ext>
          </a:extLst>
        </xdr:cNvPr>
        <xdr:cNvSpPr/>
      </xdr:nvSpPr>
      <xdr:spPr>
        <a:xfrm>
          <a:off x="15430500" y="13194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85462</xdr:rowOff>
    </xdr:from>
    <xdr:ext cx="534377"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5214111" y="13287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18962</xdr:rowOff>
    </xdr:from>
    <xdr:to>
      <xdr:col>76</xdr:col>
      <xdr:colOff>165100</xdr:colOff>
      <xdr:row>77</xdr:row>
      <xdr:rowOff>120562</xdr:rowOff>
    </xdr:to>
    <xdr:sp macro="" textlink="">
      <xdr:nvSpPr>
        <xdr:cNvPr id="657" name="楕円 656">
          <a:extLst>
            <a:ext uri="{FF2B5EF4-FFF2-40B4-BE49-F238E27FC236}">
              <a16:creationId xmlns:a16="http://schemas.microsoft.com/office/drawing/2014/main" id="{00000000-0008-0000-0600-000091020000}"/>
            </a:ext>
          </a:extLst>
        </xdr:cNvPr>
        <xdr:cNvSpPr/>
      </xdr:nvSpPr>
      <xdr:spPr>
        <a:xfrm>
          <a:off x="14541500" y="13220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111689</xdr:rowOff>
    </xdr:from>
    <xdr:ext cx="534377"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4325111" y="13313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46825</xdr:rowOff>
    </xdr:from>
    <xdr:to>
      <xdr:col>72</xdr:col>
      <xdr:colOff>38100</xdr:colOff>
      <xdr:row>77</xdr:row>
      <xdr:rowOff>148425</xdr:rowOff>
    </xdr:to>
    <xdr:sp macro="" textlink="">
      <xdr:nvSpPr>
        <xdr:cNvPr id="659" name="楕円 658">
          <a:extLst>
            <a:ext uri="{FF2B5EF4-FFF2-40B4-BE49-F238E27FC236}">
              <a16:creationId xmlns:a16="http://schemas.microsoft.com/office/drawing/2014/main" id="{00000000-0008-0000-0600-000093020000}"/>
            </a:ext>
          </a:extLst>
        </xdr:cNvPr>
        <xdr:cNvSpPr/>
      </xdr:nvSpPr>
      <xdr:spPr>
        <a:xfrm>
          <a:off x="13652500" y="13248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139552</xdr:rowOff>
    </xdr:from>
    <xdr:ext cx="534377"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3436111" y="13341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72810</xdr:rowOff>
    </xdr:from>
    <xdr:to>
      <xdr:col>67</xdr:col>
      <xdr:colOff>101600</xdr:colOff>
      <xdr:row>78</xdr:row>
      <xdr:rowOff>2960</xdr:rowOff>
    </xdr:to>
    <xdr:sp macro="" textlink="">
      <xdr:nvSpPr>
        <xdr:cNvPr id="661" name="楕円 660">
          <a:extLst>
            <a:ext uri="{FF2B5EF4-FFF2-40B4-BE49-F238E27FC236}">
              <a16:creationId xmlns:a16="http://schemas.microsoft.com/office/drawing/2014/main" id="{00000000-0008-0000-0600-000095020000}"/>
            </a:ext>
          </a:extLst>
        </xdr:cNvPr>
        <xdr:cNvSpPr/>
      </xdr:nvSpPr>
      <xdr:spPr>
        <a:xfrm>
          <a:off x="12763500" y="1327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165537</xdr:rowOff>
    </xdr:from>
    <xdr:ext cx="534377"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547111" y="13367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a:extLst>
            <a:ext uri="{FF2B5EF4-FFF2-40B4-BE49-F238E27FC236}">
              <a16:creationId xmlns:a16="http://schemas.microsoft.com/office/drawing/2014/main" id="{00000000-0008-0000-0600-00009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a:extLst>
            <a:ext uri="{FF2B5EF4-FFF2-40B4-BE49-F238E27FC236}">
              <a16:creationId xmlns:a16="http://schemas.microsoft.com/office/drawing/2014/main" id="{00000000-0008-0000-0600-00009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600-00009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600-00009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600-00009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600-00009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600-00009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a:extLst>
            <a:ext uri="{FF2B5EF4-FFF2-40B4-BE49-F238E27FC236}">
              <a16:creationId xmlns:a16="http://schemas.microsoft.com/office/drawing/2014/main" id="{00000000-0008-0000-0600-00009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a:extLst>
            <a:ext uri="{FF2B5EF4-FFF2-40B4-BE49-F238E27FC236}">
              <a16:creationId xmlns:a16="http://schemas.microsoft.com/office/drawing/2014/main" id="{00000000-0008-0000-0600-00009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73" name="直線コネクタ 672">
          <a:extLst>
            <a:ext uri="{FF2B5EF4-FFF2-40B4-BE49-F238E27FC236}">
              <a16:creationId xmlns:a16="http://schemas.microsoft.com/office/drawing/2014/main" id="{00000000-0008-0000-0600-0000A1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95</xdr:row>
      <xdr:rowOff>54627</xdr:rowOff>
    </xdr:from>
    <xdr:ext cx="531299" cy="259045"/>
    <xdr:sp macro="" textlink="">
      <xdr:nvSpPr>
        <xdr:cNvPr id="676" name="テキスト ボックス 675">
          <a:extLst>
            <a:ext uri="{FF2B5EF4-FFF2-40B4-BE49-F238E27FC236}">
              <a16:creationId xmlns:a16="http://schemas.microsoft.com/office/drawing/2014/main" id="{00000000-0008-0000-0600-0000A4020000}"/>
            </a:ext>
          </a:extLst>
        </xdr:cNvPr>
        <xdr:cNvSpPr txBox="1"/>
      </xdr:nvSpPr>
      <xdr:spPr>
        <a:xfrm>
          <a:off x="11914701" y="16342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92</xdr:row>
      <xdr:rowOff>111777</xdr:rowOff>
    </xdr:from>
    <xdr:ext cx="595419" cy="259045"/>
    <xdr:sp macro="" textlink="">
      <xdr:nvSpPr>
        <xdr:cNvPr id="678" name="テキスト ボックス 677">
          <a:extLst>
            <a:ext uri="{FF2B5EF4-FFF2-40B4-BE49-F238E27FC236}">
              <a16:creationId xmlns:a16="http://schemas.microsoft.com/office/drawing/2014/main" id="{00000000-0008-0000-0600-0000A6020000}"/>
            </a:ext>
          </a:extLst>
        </xdr:cNvPr>
        <xdr:cNvSpPr txBox="1"/>
      </xdr:nvSpPr>
      <xdr:spPr>
        <a:xfrm>
          <a:off x="11850581" y="15885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79" name="直線コネクタ 678">
          <a:extLst>
            <a:ext uri="{FF2B5EF4-FFF2-40B4-BE49-F238E27FC236}">
              <a16:creationId xmlns:a16="http://schemas.microsoft.com/office/drawing/2014/main" id="{00000000-0008-0000-0600-0000A7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168927</xdr:rowOff>
    </xdr:from>
    <xdr:ext cx="595419"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1850581" y="15427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1" name="直線コネクタ 680">
          <a:extLst>
            <a:ext uri="{FF2B5EF4-FFF2-40B4-BE49-F238E27FC236}">
              <a16:creationId xmlns:a16="http://schemas.microsoft.com/office/drawing/2014/main" id="{00000000-0008-0000-0600-0000A9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3" name="積立金グラフ枠">
          <a:extLst>
            <a:ext uri="{FF2B5EF4-FFF2-40B4-BE49-F238E27FC236}">
              <a16:creationId xmlns:a16="http://schemas.microsoft.com/office/drawing/2014/main" id="{00000000-0008-0000-0600-0000AB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49851</xdr:rowOff>
    </xdr:from>
    <xdr:to>
      <xdr:col>85</xdr:col>
      <xdr:colOff>126364</xdr:colOff>
      <xdr:row>98</xdr:row>
      <xdr:rowOff>136564</xdr:rowOff>
    </xdr:to>
    <xdr:cxnSp macro="">
      <xdr:nvCxnSpPr>
        <xdr:cNvPr id="684" name="直線コネクタ 683">
          <a:extLst>
            <a:ext uri="{FF2B5EF4-FFF2-40B4-BE49-F238E27FC236}">
              <a16:creationId xmlns:a16="http://schemas.microsoft.com/office/drawing/2014/main" id="{00000000-0008-0000-0600-0000AC020000}"/>
            </a:ext>
          </a:extLst>
        </xdr:cNvPr>
        <xdr:cNvCxnSpPr/>
      </xdr:nvCxnSpPr>
      <xdr:spPr>
        <a:xfrm flipV="1">
          <a:off x="16317595" y="15480351"/>
          <a:ext cx="1269" cy="1458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140391</xdr:rowOff>
    </xdr:from>
    <xdr:ext cx="378565" cy="259045"/>
    <xdr:sp macro="" textlink="">
      <xdr:nvSpPr>
        <xdr:cNvPr id="685" name="積立金最小値テキスト">
          <a:extLst>
            <a:ext uri="{FF2B5EF4-FFF2-40B4-BE49-F238E27FC236}">
              <a16:creationId xmlns:a16="http://schemas.microsoft.com/office/drawing/2014/main" id="{00000000-0008-0000-0600-0000AD020000}"/>
            </a:ext>
          </a:extLst>
        </xdr:cNvPr>
        <xdr:cNvSpPr txBox="1"/>
      </xdr:nvSpPr>
      <xdr:spPr>
        <a:xfrm>
          <a:off x="16370300" y="1694249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136564</xdr:rowOff>
    </xdr:from>
    <xdr:to>
      <xdr:col>86</xdr:col>
      <xdr:colOff>25400</xdr:colOff>
      <xdr:row>98</xdr:row>
      <xdr:rowOff>136564</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a:off x="16230600" y="169386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167978</xdr:rowOff>
    </xdr:from>
    <xdr:ext cx="599010" cy="259045"/>
    <xdr:sp macro="" textlink="">
      <xdr:nvSpPr>
        <xdr:cNvPr id="687" name="積立金最大値テキスト">
          <a:extLst>
            <a:ext uri="{FF2B5EF4-FFF2-40B4-BE49-F238E27FC236}">
              <a16:creationId xmlns:a16="http://schemas.microsoft.com/office/drawing/2014/main" id="{00000000-0008-0000-0600-0000AF020000}"/>
            </a:ext>
          </a:extLst>
        </xdr:cNvPr>
        <xdr:cNvSpPr txBox="1"/>
      </xdr:nvSpPr>
      <xdr:spPr>
        <a:xfrm>
          <a:off x="16370300" y="1525557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159,826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49851</xdr:rowOff>
    </xdr:from>
    <xdr:to>
      <xdr:col>86</xdr:col>
      <xdr:colOff>25400</xdr:colOff>
      <xdr:row>90</xdr:row>
      <xdr:rowOff>49851</xdr:rowOff>
    </xdr:to>
    <xdr:cxnSp macro="">
      <xdr:nvCxnSpPr>
        <xdr:cNvPr id="688" name="直線コネクタ 687">
          <a:extLst>
            <a:ext uri="{FF2B5EF4-FFF2-40B4-BE49-F238E27FC236}">
              <a16:creationId xmlns:a16="http://schemas.microsoft.com/office/drawing/2014/main" id="{00000000-0008-0000-0600-0000B0020000}"/>
            </a:ext>
          </a:extLst>
        </xdr:cNvPr>
        <xdr:cNvCxnSpPr/>
      </xdr:nvCxnSpPr>
      <xdr:spPr>
        <a:xfrm>
          <a:off x="16230600" y="1548035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6463</xdr:rowOff>
    </xdr:from>
    <xdr:to>
      <xdr:col>85</xdr:col>
      <xdr:colOff>127000</xdr:colOff>
      <xdr:row>98</xdr:row>
      <xdr:rowOff>47757</xdr:rowOff>
    </xdr:to>
    <xdr:cxnSp macro="">
      <xdr:nvCxnSpPr>
        <xdr:cNvPr id="689" name="直線コネクタ 688">
          <a:extLst>
            <a:ext uri="{FF2B5EF4-FFF2-40B4-BE49-F238E27FC236}">
              <a16:creationId xmlns:a16="http://schemas.microsoft.com/office/drawing/2014/main" id="{00000000-0008-0000-0600-0000B1020000}"/>
            </a:ext>
          </a:extLst>
        </xdr:cNvPr>
        <xdr:cNvCxnSpPr/>
      </xdr:nvCxnSpPr>
      <xdr:spPr>
        <a:xfrm>
          <a:off x="15481300" y="16808563"/>
          <a:ext cx="838200" cy="41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82498</xdr:rowOff>
    </xdr:from>
    <xdr:ext cx="534377" cy="259045"/>
    <xdr:sp macro="" textlink="">
      <xdr:nvSpPr>
        <xdr:cNvPr id="690" name="積立金平均値テキスト">
          <a:extLst>
            <a:ext uri="{FF2B5EF4-FFF2-40B4-BE49-F238E27FC236}">
              <a16:creationId xmlns:a16="http://schemas.microsoft.com/office/drawing/2014/main" id="{00000000-0008-0000-0600-0000B2020000}"/>
            </a:ext>
          </a:extLst>
        </xdr:cNvPr>
        <xdr:cNvSpPr txBox="1"/>
      </xdr:nvSpPr>
      <xdr:spPr>
        <a:xfrm>
          <a:off x="16370300" y="1654169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21,952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59621</xdr:rowOff>
    </xdr:from>
    <xdr:to>
      <xdr:col>85</xdr:col>
      <xdr:colOff>177800</xdr:colOff>
      <xdr:row>97</xdr:row>
      <xdr:rowOff>161221</xdr:rowOff>
    </xdr:to>
    <xdr:sp macro="" textlink="">
      <xdr:nvSpPr>
        <xdr:cNvPr id="691" name="フローチャート: 判断 690">
          <a:extLst>
            <a:ext uri="{FF2B5EF4-FFF2-40B4-BE49-F238E27FC236}">
              <a16:creationId xmlns:a16="http://schemas.microsoft.com/office/drawing/2014/main" id="{00000000-0008-0000-0600-0000B3020000}"/>
            </a:ext>
          </a:extLst>
        </xdr:cNvPr>
        <xdr:cNvSpPr/>
      </xdr:nvSpPr>
      <xdr:spPr>
        <a:xfrm>
          <a:off x="16268700" y="166902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6463</xdr:rowOff>
    </xdr:from>
    <xdr:to>
      <xdr:col>81</xdr:col>
      <xdr:colOff>50800</xdr:colOff>
      <xdr:row>98</xdr:row>
      <xdr:rowOff>80456</xdr:rowOff>
    </xdr:to>
    <xdr:cxnSp macro="">
      <xdr:nvCxnSpPr>
        <xdr:cNvPr id="692" name="直線コネクタ 691">
          <a:extLst>
            <a:ext uri="{FF2B5EF4-FFF2-40B4-BE49-F238E27FC236}">
              <a16:creationId xmlns:a16="http://schemas.microsoft.com/office/drawing/2014/main" id="{00000000-0008-0000-0600-0000B4020000}"/>
            </a:ext>
          </a:extLst>
        </xdr:cNvPr>
        <xdr:cNvCxnSpPr/>
      </xdr:nvCxnSpPr>
      <xdr:spPr>
        <a:xfrm flipV="1">
          <a:off x="14592300" y="16808563"/>
          <a:ext cx="889000" cy="73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84547</xdr:rowOff>
    </xdr:from>
    <xdr:to>
      <xdr:col>81</xdr:col>
      <xdr:colOff>101600</xdr:colOff>
      <xdr:row>98</xdr:row>
      <xdr:rowOff>14697</xdr:rowOff>
    </xdr:to>
    <xdr:sp macro="" textlink="">
      <xdr:nvSpPr>
        <xdr:cNvPr id="693" name="フローチャート: 判断 692">
          <a:extLst>
            <a:ext uri="{FF2B5EF4-FFF2-40B4-BE49-F238E27FC236}">
              <a16:creationId xmlns:a16="http://schemas.microsoft.com/office/drawing/2014/main" id="{00000000-0008-0000-0600-0000B5020000}"/>
            </a:ext>
          </a:extLst>
        </xdr:cNvPr>
        <xdr:cNvSpPr/>
      </xdr:nvSpPr>
      <xdr:spPr>
        <a:xfrm>
          <a:off x="15430500" y="167151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31224</xdr:rowOff>
    </xdr:from>
    <xdr:ext cx="534377"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5214111" y="164904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158381</xdr:rowOff>
    </xdr:from>
    <xdr:to>
      <xdr:col>76</xdr:col>
      <xdr:colOff>114300</xdr:colOff>
      <xdr:row>98</xdr:row>
      <xdr:rowOff>80456</xdr:rowOff>
    </xdr:to>
    <xdr:cxnSp macro="">
      <xdr:nvCxnSpPr>
        <xdr:cNvPr id="695" name="直線コネクタ 694">
          <a:extLst>
            <a:ext uri="{FF2B5EF4-FFF2-40B4-BE49-F238E27FC236}">
              <a16:creationId xmlns:a16="http://schemas.microsoft.com/office/drawing/2014/main" id="{00000000-0008-0000-0600-0000B7020000}"/>
            </a:ext>
          </a:extLst>
        </xdr:cNvPr>
        <xdr:cNvCxnSpPr/>
      </xdr:nvCxnSpPr>
      <xdr:spPr>
        <a:xfrm>
          <a:off x="13703300" y="16789031"/>
          <a:ext cx="889000" cy="935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69954</xdr:rowOff>
    </xdr:from>
    <xdr:to>
      <xdr:col>76</xdr:col>
      <xdr:colOff>165100</xdr:colOff>
      <xdr:row>98</xdr:row>
      <xdr:rowOff>104</xdr:rowOff>
    </xdr:to>
    <xdr:sp macro="" textlink="">
      <xdr:nvSpPr>
        <xdr:cNvPr id="696" name="フローチャート: 判断 695">
          <a:extLst>
            <a:ext uri="{FF2B5EF4-FFF2-40B4-BE49-F238E27FC236}">
              <a16:creationId xmlns:a16="http://schemas.microsoft.com/office/drawing/2014/main" id="{00000000-0008-0000-0600-0000B8020000}"/>
            </a:ext>
          </a:extLst>
        </xdr:cNvPr>
        <xdr:cNvSpPr/>
      </xdr:nvSpPr>
      <xdr:spPr>
        <a:xfrm>
          <a:off x="14541500" y="167006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16631</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4325111" y="164758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158381</xdr:rowOff>
    </xdr:from>
    <xdr:to>
      <xdr:col>71</xdr:col>
      <xdr:colOff>177800</xdr:colOff>
      <xdr:row>97</xdr:row>
      <xdr:rowOff>160731</xdr:rowOff>
    </xdr:to>
    <xdr:cxnSp macro="">
      <xdr:nvCxnSpPr>
        <xdr:cNvPr id="698" name="直線コネクタ 697">
          <a:extLst>
            <a:ext uri="{FF2B5EF4-FFF2-40B4-BE49-F238E27FC236}">
              <a16:creationId xmlns:a16="http://schemas.microsoft.com/office/drawing/2014/main" id="{00000000-0008-0000-0600-0000BA020000}"/>
            </a:ext>
          </a:extLst>
        </xdr:cNvPr>
        <xdr:cNvCxnSpPr/>
      </xdr:nvCxnSpPr>
      <xdr:spPr>
        <a:xfrm flipV="1">
          <a:off x="12814300" y="16789031"/>
          <a:ext cx="889000" cy="23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52488</xdr:rowOff>
    </xdr:from>
    <xdr:to>
      <xdr:col>72</xdr:col>
      <xdr:colOff>38100</xdr:colOff>
      <xdr:row>97</xdr:row>
      <xdr:rowOff>154088</xdr:rowOff>
    </xdr:to>
    <xdr:sp macro="" textlink="">
      <xdr:nvSpPr>
        <xdr:cNvPr id="699" name="フローチャート: 判断 698">
          <a:extLst>
            <a:ext uri="{FF2B5EF4-FFF2-40B4-BE49-F238E27FC236}">
              <a16:creationId xmlns:a16="http://schemas.microsoft.com/office/drawing/2014/main" id="{00000000-0008-0000-0600-0000BB020000}"/>
            </a:ext>
          </a:extLst>
        </xdr:cNvPr>
        <xdr:cNvSpPr/>
      </xdr:nvSpPr>
      <xdr:spPr>
        <a:xfrm>
          <a:off x="13652500" y="166831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95</xdr:row>
      <xdr:rowOff>170615</xdr:rowOff>
    </xdr:from>
    <xdr:ext cx="534377" cy="259045"/>
    <xdr:sp macro="" textlink="">
      <xdr:nvSpPr>
        <xdr:cNvPr id="700" name="テキスト ボックス 699">
          <a:extLst>
            <a:ext uri="{FF2B5EF4-FFF2-40B4-BE49-F238E27FC236}">
              <a16:creationId xmlns:a16="http://schemas.microsoft.com/office/drawing/2014/main" id="{00000000-0008-0000-0600-0000BC020000}"/>
            </a:ext>
          </a:extLst>
        </xdr:cNvPr>
        <xdr:cNvSpPr txBox="1"/>
      </xdr:nvSpPr>
      <xdr:spPr>
        <a:xfrm>
          <a:off x="13436111" y="164583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22,732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106886</xdr:rowOff>
    </xdr:from>
    <xdr:to>
      <xdr:col>67</xdr:col>
      <xdr:colOff>101600</xdr:colOff>
      <xdr:row>98</xdr:row>
      <xdr:rowOff>37036</xdr:rowOff>
    </xdr:to>
    <xdr:sp macro="" textlink="">
      <xdr:nvSpPr>
        <xdr:cNvPr id="701" name="フローチャート: 判断 700">
          <a:extLst>
            <a:ext uri="{FF2B5EF4-FFF2-40B4-BE49-F238E27FC236}">
              <a16:creationId xmlns:a16="http://schemas.microsoft.com/office/drawing/2014/main" id="{00000000-0008-0000-0600-0000BD020000}"/>
            </a:ext>
          </a:extLst>
        </xdr:cNvPr>
        <xdr:cNvSpPr/>
      </xdr:nvSpPr>
      <xdr:spPr>
        <a:xfrm>
          <a:off x="12763500" y="16737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53563</xdr:rowOff>
    </xdr:from>
    <xdr:ext cx="534377" cy="259045"/>
    <xdr:sp macro="" textlink="">
      <xdr:nvSpPr>
        <xdr:cNvPr id="702" name="テキスト ボックス 701">
          <a:extLst>
            <a:ext uri="{FF2B5EF4-FFF2-40B4-BE49-F238E27FC236}">
              <a16:creationId xmlns:a16="http://schemas.microsoft.com/office/drawing/2014/main" id="{00000000-0008-0000-0600-0000BE020000}"/>
            </a:ext>
          </a:extLst>
        </xdr:cNvPr>
        <xdr:cNvSpPr txBox="1"/>
      </xdr:nvSpPr>
      <xdr:spPr>
        <a:xfrm>
          <a:off x="12547111" y="165127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600-0000C0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600-0000C3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168407</xdr:rowOff>
    </xdr:from>
    <xdr:to>
      <xdr:col>85</xdr:col>
      <xdr:colOff>177800</xdr:colOff>
      <xdr:row>98</xdr:row>
      <xdr:rowOff>98557</xdr:rowOff>
    </xdr:to>
    <xdr:sp macro="" textlink="">
      <xdr:nvSpPr>
        <xdr:cNvPr id="708" name="楕円 707">
          <a:extLst>
            <a:ext uri="{FF2B5EF4-FFF2-40B4-BE49-F238E27FC236}">
              <a16:creationId xmlns:a16="http://schemas.microsoft.com/office/drawing/2014/main" id="{00000000-0008-0000-0600-0000C4020000}"/>
            </a:ext>
          </a:extLst>
        </xdr:cNvPr>
        <xdr:cNvSpPr/>
      </xdr:nvSpPr>
      <xdr:spPr>
        <a:xfrm>
          <a:off x="16268700" y="167990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83334</xdr:rowOff>
    </xdr:from>
    <xdr:ext cx="534377" cy="259045"/>
    <xdr:sp macro="" textlink="">
      <xdr:nvSpPr>
        <xdr:cNvPr id="709" name="積立金該当値テキスト">
          <a:extLst>
            <a:ext uri="{FF2B5EF4-FFF2-40B4-BE49-F238E27FC236}">
              <a16:creationId xmlns:a16="http://schemas.microsoft.com/office/drawing/2014/main" id="{00000000-0008-0000-0600-0000C5020000}"/>
            </a:ext>
          </a:extLst>
        </xdr:cNvPr>
        <xdr:cNvSpPr txBox="1"/>
      </xdr:nvSpPr>
      <xdr:spPr>
        <a:xfrm>
          <a:off x="16370300" y="167139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97</xdr:row>
      <xdr:rowOff>127113</xdr:rowOff>
    </xdr:from>
    <xdr:to>
      <xdr:col>81</xdr:col>
      <xdr:colOff>101600</xdr:colOff>
      <xdr:row>98</xdr:row>
      <xdr:rowOff>57263</xdr:rowOff>
    </xdr:to>
    <xdr:sp macro="" textlink="">
      <xdr:nvSpPr>
        <xdr:cNvPr id="710" name="楕円 709">
          <a:extLst>
            <a:ext uri="{FF2B5EF4-FFF2-40B4-BE49-F238E27FC236}">
              <a16:creationId xmlns:a16="http://schemas.microsoft.com/office/drawing/2014/main" id="{00000000-0008-0000-0600-0000C6020000}"/>
            </a:ext>
          </a:extLst>
        </xdr:cNvPr>
        <xdr:cNvSpPr/>
      </xdr:nvSpPr>
      <xdr:spPr>
        <a:xfrm>
          <a:off x="15430500" y="167577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48390</xdr:rowOff>
    </xdr:from>
    <xdr:ext cx="534377"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5214111" y="16850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29656</xdr:rowOff>
    </xdr:from>
    <xdr:to>
      <xdr:col>76</xdr:col>
      <xdr:colOff>165100</xdr:colOff>
      <xdr:row>98</xdr:row>
      <xdr:rowOff>131256</xdr:rowOff>
    </xdr:to>
    <xdr:sp macro="" textlink="">
      <xdr:nvSpPr>
        <xdr:cNvPr id="712" name="楕円 711">
          <a:extLst>
            <a:ext uri="{FF2B5EF4-FFF2-40B4-BE49-F238E27FC236}">
              <a16:creationId xmlns:a16="http://schemas.microsoft.com/office/drawing/2014/main" id="{00000000-0008-0000-0600-0000C8020000}"/>
            </a:ext>
          </a:extLst>
        </xdr:cNvPr>
        <xdr:cNvSpPr/>
      </xdr:nvSpPr>
      <xdr:spPr>
        <a:xfrm>
          <a:off x="14541500" y="16831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98</xdr:row>
      <xdr:rowOff>122383</xdr:rowOff>
    </xdr:from>
    <xdr:ext cx="469744"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4357428" y="16924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107581</xdr:rowOff>
    </xdr:from>
    <xdr:to>
      <xdr:col>72</xdr:col>
      <xdr:colOff>38100</xdr:colOff>
      <xdr:row>98</xdr:row>
      <xdr:rowOff>37731</xdr:rowOff>
    </xdr:to>
    <xdr:sp macro="" textlink="">
      <xdr:nvSpPr>
        <xdr:cNvPr id="714" name="楕円 713">
          <a:extLst>
            <a:ext uri="{FF2B5EF4-FFF2-40B4-BE49-F238E27FC236}">
              <a16:creationId xmlns:a16="http://schemas.microsoft.com/office/drawing/2014/main" id="{00000000-0008-0000-0600-0000CA020000}"/>
            </a:ext>
          </a:extLst>
        </xdr:cNvPr>
        <xdr:cNvSpPr/>
      </xdr:nvSpPr>
      <xdr:spPr>
        <a:xfrm>
          <a:off x="13652500" y="16738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28858</xdr:rowOff>
    </xdr:from>
    <xdr:ext cx="534377"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3436111" y="16830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109931</xdr:rowOff>
    </xdr:from>
    <xdr:to>
      <xdr:col>67</xdr:col>
      <xdr:colOff>101600</xdr:colOff>
      <xdr:row>98</xdr:row>
      <xdr:rowOff>40081</xdr:rowOff>
    </xdr:to>
    <xdr:sp macro="" textlink="">
      <xdr:nvSpPr>
        <xdr:cNvPr id="716" name="楕円 715">
          <a:extLst>
            <a:ext uri="{FF2B5EF4-FFF2-40B4-BE49-F238E27FC236}">
              <a16:creationId xmlns:a16="http://schemas.microsoft.com/office/drawing/2014/main" id="{00000000-0008-0000-0600-0000CC020000}"/>
            </a:ext>
          </a:extLst>
        </xdr:cNvPr>
        <xdr:cNvSpPr/>
      </xdr:nvSpPr>
      <xdr:spPr>
        <a:xfrm>
          <a:off x="12763500" y="16740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31208</xdr:rowOff>
    </xdr:from>
    <xdr:ext cx="534377"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2547111" y="16833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8" name="正方形/長方形 717">
          <a:extLst>
            <a:ext uri="{FF2B5EF4-FFF2-40B4-BE49-F238E27FC236}">
              <a16:creationId xmlns:a16="http://schemas.microsoft.com/office/drawing/2014/main" id="{00000000-0008-0000-0600-0000CE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9" name="正方形/長方形 718">
          <a:extLst>
            <a:ext uri="{FF2B5EF4-FFF2-40B4-BE49-F238E27FC236}">
              <a16:creationId xmlns:a16="http://schemas.microsoft.com/office/drawing/2014/main" id="{00000000-0008-0000-0600-0000CF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0" name="正方形/長方形 719">
          <a:extLst>
            <a:ext uri="{FF2B5EF4-FFF2-40B4-BE49-F238E27FC236}">
              <a16:creationId xmlns:a16="http://schemas.microsoft.com/office/drawing/2014/main" id="{00000000-0008-0000-0600-0000D0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600-0000D1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2" name="正方形/長方形 721">
          <a:extLst>
            <a:ext uri="{FF2B5EF4-FFF2-40B4-BE49-F238E27FC236}">
              <a16:creationId xmlns:a16="http://schemas.microsoft.com/office/drawing/2014/main" id="{00000000-0008-0000-0600-0000D2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600-0000D3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4" name="正方形/長方形 723">
          <a:extLst>
            <a:ext uri="{FF2B5EF4-FFF2-40B4-BE49-F238E27FC236}">
              <a16:creationId xmlns:a16="http://schemas.microsoft.com/office/drawing/2014/main" id="{00000000-0008-0000-0600-0000D4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5" name="正方形/長方形 724">
          <a:extLst>
            <a:ext uri="{FF2B5EF4-FFF2-40B4-BE49-F238E27FC236}">
              <a16:creationId xmlns:a16="http://schemas.microsoft.com/office/drawing/2014/main" id="{00000000-0008-0000-0600-0000D5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6" name="テキスト ボックス 725">
          <a:extLst>
            <a:ext uri="{FF2B5EF4-FFF2-40B4-BE49-F238E27FC236}">
              <a16:creationId xmlns:a16="http://schemas.microsoft.com/office/drawing/2014/main" id="{00000000-0008-0000-0600-0000D6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28" name="直線コネクタ 727">
          <a:extLst>
            <a:ext uri="{FF2B5EF4-FFF2-40B4-BE49-F238E27FC236}">
              <a16:creationId xmlns:a16="http://schemas.microsoft.com/office/drawing/2014/main" id="{00000000-0008-0000-0600-0000D8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29" name="テキスト ボックス 728">
          <a:extLst>
            <a:ext uri="{FF2B5EF4-FFF2-40B4-BE49-F238E27FC236}">
              <a16:creationId xmlns:a16="http://schemas.microsoft.com/office/drawing/2014/main" id="{00000000-0008-0000-0600-0000D9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30" name="直線コネクタ 729">
          <a:extLst>
            <a:ext uri="{FF2B5EF4-FFF2-40B4-BE49-F238E27FC236}">
              <a16:creationId xmlns:a16="http://schemas.microsoft.com/office/drawing/2014/main" id="{00000000-0008-0000-0600-0000DA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36</xdr:row>
      <xdr:rowOff>35577</xdr:rowOff>
    </xdr:from>
    <xdr:ext cx="467179"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17820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33</xdr:row>
      <xdr:rowOff>168927</xdr:rowOff>
    </xdr:from>
    <xdr:ext cx="467179" cy="259045"/>
    <xdr:sp macro="" textlink="">
      <xdr:nvSpPr>
        <xdr:cNvPr id="733" name="テキスト ボックス 732">
          <a:extLst>
            <a:ext uri="{FF2B5EF4-FFF2-40B4-BE49-F238E27FC236}">
              <a16:creationId xmlns:a16="http://schemas.microsoft.com/office/drawing/2014/main" id="{00000000-0008-0000-0600-0000DD020000}"/>
            </a:ext>
          </a:extLst>
        </xdr:cNvPr>
        <xdr:cNvSpPr txBox="1"/>
      </xdr:nvSpPr>
      <xdr:spPr>
        <a:xfrm>
          <a:off x="17820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34" name="直線コネクタ 733">
          <a:extLst>
            <a:ext uri="{FF2B5EF4-FFF2-40B4-BE49-F238E27FC236}">
              <a16:creationId xmlns:a16="http://schemas.microsoft.com/office/drawing/2014/main" id="{00000000-0008-0000-0600-0000DE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31</xdr:row>
      <xdr:rowOff>130827</xdr:rowOff>
    </xdr:from>
    <xdr:ext cx="467179" cy="259045"/>
    <xdr:sp macro="" textlink="">
      <xdr:nvSpPr>
        <xdr:cNvPr id="735" name="テキスト ボックス 734">
          <a:extLst>
            <a:ext uri="{FF2B5EF4-FFF2-40B4-BE49-F238E27FC236}">
              <a16:creationId xmlns:a16="http://schemas.microsoft.com/office/drawing/2014/main" id="{00000000-0008-0000-0600-0000DF020000}"/>
            </a:ext>
          </a:extLst>
        </xdr:cNvPr>
        <xdr:cNvSpPr txBox="1"/>
      </xdr:nvSpPr>
      <xdr:spPr>
        <a:xfrm>
          <a:off x="17820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36" name="直線コネクタ 735">
          <a:extLst>
            <a:ext uri="{FF2B5EF4-FFF2-40B4-BE49-F238E27FC236}">
              <a16:creationId xmlns:a16="http://schemas.microsoft.com/office/drawing/2014/main" id="{00000000-0008-0000-0600-0000E0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0" name="投資及び出資金グラフ枠">
          <a:extLst>
            <a:ext uri="{FF2B5EF4-FFF2-40B4-BE49-F238E27FC236}">
              <a16:creationId xmlns:a16="http://schemas.microsoft.com/office/drawing/2014/main" id="{00000000-0008-0000-0600-0000E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31</xdr:row>
      <xdr:rowOff>89281</xdr:rowOff>
    </xdr:from>
    <xdr:to>
      <xdr:col>116</xdr:col>
      <xdr:colOff>62864</xdr:colOff>
      <xdr:row>39</xdr:row>
      <xdr:rowOff>44450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flipV="1">
          <a:off x="22159595" y="5404231"/>
          <a:ext cx="1269" cy="13267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42" name="投資及び出資金最小値テキスト">
          <a:extLst>
            <a:ext uri="{FF2B5EF4-FFF2-40B4-BE49-F238E27FC236}">
              <a16:creationId xmlns:a16="http://schemas.microsoft.com/office/drawing/2014/main" id="{00000000-0008-0000-0600-0000E6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43" name="直線コネクタ 742">
          <a:extLst>
            <a:ext uri="{FF2B5EF4-FFF2-40B4-BE49-F238E27FC236}">
              <a16:creationId xmlns:a16="http://schemas.microsoft.com/office/drawing/2014/main" id="{00000000-0008-0000-0600-0000E7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30</xdr:row>
      <xdr:rowOff>35958</xdr:rowOff>
    </xdr:from>
    <xdr:ext cx="534377" cy="259045"/>
    <xdr:sp macro="" textlink="">
      <xdr:nvSpPr>
        <xdr:cNvPr id="744" name="投資及び出資金最大値テキスト">
          <a:extLst>
            <a:ext uri="{FF2B5EF4-FFF2-40B4-BE49-F238E27FC236}">
              <a16:creationId xmlns:a16="http://schemas.microsoft.com/office/drawing/2014/main" id="{00000000-0008-0000-0600-0000E8020000}"/>
            </a:ext>
          </a:extLst>
        </xdr:cNvPr>
        <xdr:cNvSpPr txBox="1"/>
      </xdr:nvSpPr>
      <xdr:spPr>
        <a:xfrm>
          <a:off x="22212300" y="5179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10,447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31</xdr:row>
      <xdr:rowOff>89281</xdr:rowOff>
    </xdr:from>
    <xdr:to>
      <xdr:col>116</xdr:col>
      <xdr:colOff>152400</xdr:colOff>
      <xdr:row>31</xdr:row>
      <xdr:rowOff>89281</xdr:rowOff>
    </xdr:to>
    <xdr:cxnSp macro="">
      <xdr:nvCxnSpPr>
        <xdr:cNvPr id="745" name="直線コネクタ 744">
          <a:extLst>
            <a:ext uri="{FF2B5EF4-FFF2-40B4-BE49-F238E27FC236}">
              <a16:creationId xmlns:a16="http://schemas.microsoft.com/office/drawing/2014/main" id="{00000000-0008-0000-0600-0000E9020000}"/>
            </a:ext>
          </a:extLst>
        </xdr:cNvPr>
        <xdr:cNvCxnSpPr/>
      </xdr:nvCxnSpPr>
      <xdr:spPr>
        <a:xfrm>
          <a:off x="22072600" y="54042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24892</xdr:rowOff>
    </xdr:from>
    <xdr:to>
      <xdr:col>116</xdr:col>
      <xdr:colOff>63500</xdr:colOff>
      <xdr:row>38</xdr:row>
      <xdr:rowOff>67691</xdr:rowOff>
    </xdr:to>
    <xdr:cxnSp macro="">
      <xdr:nvCxnSpPr>
        <xdr:cNvPr id="746" name="直線コネクタ 745">
          <a:extLst>
            <a:ext uri="{FF2B5EF4-FFF2-40B4-BE49-F238E27FC236}">
              <a16:creationId xmlns:a16="http://schemas.microsoft.com/office/drawing/2014/main" id="{00000000-0008-0000-0600-0000EA020000}"/>
            </a:ext>
          </a:extLst>
        </xdr:cNvPr>
        <xdr:cNvCxnSpPr/>
      </xdr:nvCxnSpPr>
      <xdr:spPr>
        <a:xfrm>
          <a:off x="21323300" y="6539992"/>
          <a:ext cx="838200" cy="427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5478</xdr:rowOff>
    </xdr:from>
    <xdr:ext cx="469744" cy="259045"/>
    <xdr:sp macro="" textlink="">
      <xdr:nvSpPr>
        <xdr:cNvPr id="747" name="投資及び出資金平均値テキスト">
          <a:extLst>
            <a:ext uri="{FF2B5EF4-FFF2-40B4-BE49-F238E27FC236}">
              <a16:creationId xmlns:a16="http://schemas.microsoft.com/office/drawing/2014/main" id="{00000000-0008-0000-0600-0000EB020000}"/>
            </a:ext>
          </a:extLst>
        </xdr:cNvPr>
        <xdr:cNvSpPr txBox="1"/>
      </xdr:nvSpPr>
      <xdr:spPr>
        <a:xfrm>
          <a:off x="22212300" y="652057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27051</xdr:rowOff>
    </xdr:from>
    <xdr:to>
      <xdr:col>116</xdr:col>
      <xdr:colOff>114300</xdr:colOff>
      <xdr:row>38</xdr:row>
      <xdr:rowOff>128651</xdr:rowOff>
    </xdr:to>
    <xdr:sp macro="" textlink="">
      <xdr:nvSpPr>
        <xdr:cNvPr id="748" name="フローチャート: 判断 747">
          <a:extLst>
            <a:ext uri="{FF2B5EF4-FFF2-40B4-BE49-F238E27FC236}">
              <a16:creationId xmlns:a16="http://schemas.microsoft.com/office/drawing/2014/main" id="{00000000-0008-0000-0600-0000EC020000}"/>
            </a:ext>
          </a:extLst>
        </xdr:cNvPr>
        <xdr:cNvSpPr/>
      </xdr:nvSpPr>
      <xdr:spPr>
        <a:xfrm>
          <a:off x="22110700" y="6542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24892</xdr:rowOff>
    </xdr:from>
    <xdr:to>
      <xdr:col>111</xdr:col>
      <xdr:colOff>177800</xdr:colOff>
      <xdr:row>38</xdr:row>
      <xdr:rowOff>30734</xdr:rowOff>
    </xdr:to>
    <xdr:cxnSp macro="">
      <xdr:nvCxnSpPr>
        <xdr:cNvPr id="749" name="直線コネクタ 748">
          <a:extLst>
            <a:ext uri="{FF2B5EF4-FFF2-40B4-BE49-F238E27FC236}">
              <a16:creationId xmlns:a16="http://schemas.microsoft.com/office/drawing/2014/main" id="{00000000-0008-0000-0600-0000ED020000}"/>
            </a:ext>
          </a:extLst>
        </xdr:cNvPr>
        <xdr:cNvCxnSpPr/>
      </xdr:nvCxnSpPr>
      <xdr:spPr>
        <a:xfrm flipV="1">
          <a:off x="20434300" y="6539992"/>
          <a:ext cx="889000" cy="5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6223</xdr:rowOff>
    </xdr:from>
    <xdr:to>
      <xdr:col>112</xdr:col>
      <xdr:colOff>38100</xdr:colOff>
      <xdr:row>38</xdr:row>
      <xdr:rowOff>107823</xdr:rowOff>
    </xdr:to>
    <xdr:sp macro="" textlink="">
      <xdr:nvSpPr>
        <xdr:cNvPr id="750" name="フローチャート: 判断 749">
          <a:extLst>
            <a:ext uri="{FF2B5EF4-FFF2-40B4-BE49-F238E27FC236}">
              <a16:creationId xmlns:a16="http://schemas.microsoft.com/office/drawing/2014/main" id="{00000000-0008-0000-0600-0000EE020000}"/>
            </a:ext>
          </a:extLst>
        </xdr:cNvPr>
        <xdr:cNvSpPr/>
      </xdr:nvSpPr>
      <xdr:spPr>
        <a:xfrm>
          <a:off x="21272500" y="65213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38</xdr:row>
      <xdr:rowOff>98950</xdr:rowOff>
    </xdr:from>
    <xdr:ext cx="469744" cy="259045"/>
    <xdr:sp macro="" textlink="">
      <xdr:nvSpPr>
        <xdr:cNvPr id="751" name="テキスト ボックス 750">
          <a:extLst>
            <a:ext uri="{FF2B5EF4-FFF2-40B4-BE49-F238E27FC236}">
              <a16:creationId xmlns:a16="http://schemas.microsoft.com/office/drawing/2014/main" id="{00000000-0008-0000-0600-0000EF020000}"/>
            </a:ext>
          </a:extLst>
        </xdr:cNvPr>
        <xdr:cNvSpPr txBox="1"/>
      </xdr:nvSpPr>
      <xdr:spPr>
        <a:xfrm>
          <a:off x="21088428" y="66140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37</xdr:row>
      <xdr:rowOff>155575</xdr:rowOff>
    </xdr:from>
    <xdr:to>
      <xdr:col>107</xdr:col>
      <xdr:colOff>50800</xdr:colOff>
      <xdr:row>38</xdr:row>
      <xdr:rowOff>30734</xdr:rowOff>
    </xdr:to>
    <xdr:cxnSp macro="">
      <xdr:nvCxnSpPr>
        <xdr:cNvPr id="752" name="直線コネクタ 751">
          <a:extLst>
            <a:ext uri="{FF2B5EF4-FFF2-40B4-BE49-F238E27FC236}">
              <a16:creationId xmlns:a16="http://schemas.microsoft.com/office/drawing/2014/main" id="{00000000-0008-0000-0600-0000F0020000}"/>
            </a:ext>
          </a:extLst>
        </xdr:cNvPr>
        <xdr:cNvCxnSpPr/>
      </xdr:nvCxnSpPr>
      <xdr:spPr>
        <a:xfrm>
          <a:off x="19545300" y="6499225"/>
          <a:ext cx="889000" cy="46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4699</xdr:rowOff>
    </xdr:from>
    <xdr:to>
      <xdr:col>107</xdr:col>
      <xdr:colOff>101600</xdr:colOff>
      <xdr:row>38</xdr:row>
      <xdr:rowOff>106299</xdr:rowOff>
    </xdr:to>
    <xdr:sp macro="" textlink="">
      <xdr:nvSpPr>
        <xdr:cNvPr id="753" name="フローチャート: 判断 752">
          <a:extLst>
            <a:ext uri="{FF2B5EF4-FFF2-40B4-BE49-F238E27FC236}">
              <a16:creationId xmlns:a16="http://schemas.microsoft.com/office/drawing/2014/main" id="{00000000-0008-0000-0600-0000F1020000}"/>
            </a:ext>
          </a:extLst>
        </xdr:cNvPr>
        <xdr:cNvSpPr/>
      </xdr:nvSpPr>
      <xdr:spPr>
        <a:xfrm>
          <a:off x="20383500" y="6519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38</xdr:row>
      <xdr:rowOff>97426</xdr:rowOff>
    </xdr:from>
    <xdr:ext cx="469744"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0199428" y="66125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36</xdr:row>
      <xdr:rowOff>139192</xdr:rowOff>
    </xdr:from>
    <xdr:to>
      <xdr:col>102</xdr:col>
      <xdr:colOff>114300</xdr:colOff>
      <xdr:row>37</xdr:row>
      <xdr:rowOff>155575</xdr:rowOff>
    </xdr:to>
    <xdr:cxnSp macro="">
      <xdr:nvCxnSpPr>
        <xdr:cNvPr id="755" name="直線コネクタ 754">
          <a:extLst>
            <a:ext uri="{FF2B5EF4-FFF2-40B4-BE49-F238E27FC236}">
              <a16:creationId xmlns:a16="http://schemas.microsoft.com/office/drawing/2014/main" id="{00000000-0008-0000-0600-0000F3020000}"/>
            </a:ext>
          </a:extLst>
        </xdr:cNvPr>
        <xdr:cNvCxnSpPr/>
      </xdr:nvCxnSpPr>
      <xdr:spPr>
        <a:xfrm>
          <a:off x="18656300" y="6311392"/>
          <a:ext cx="889000" cy="1878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162560</xdr:rowOff>
    </xdr:from>
    <xdr:to>
      <xdr:col>102</xdr:col>
      <xdr:colOff>165100</xdr:colOff>
      <xdr:row>38</xdr:row>
      <xdr:rowOff>92710</xdr:rowOff>
    </xdr:to>
    <xdr:sp macro="" textlink="">
      <xdr:nvSpPr>
        <xdr:cNvPr id="756" name="フローチャート: 判断 755">
          <a:extLst>
            <a:ext uri="{FF2B5EF4-FFF2-40B4-BE49-F238E27FC236}">
              <a16:creationId xmlns:a16="http://schemas.microsoft.com/office/drawing/2014/main" id="{00000000-0008-0000-0600-0000F4020000}"/>
            </a:ext>
          </a:extLst>
        </xdr:cNvPr>
        <xdr:cNvSpPr/>
      </xdr:nvSpPr>
      <xdr:spPr>
        <a:xfrm>
          <a:off x="19494500" y="650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38</xdr:row>
      <xdr:rowOff>83837</xdr:rowOff>
    </xdr:from>
    <xdr:ext cx="469744" cy="259045"/>
    <xdr:sp macro="" textlink="">
      <xdr:nvSpPr>
        <xdr:cNvPr id="757" name="テキスト ボックス 756">
          <a:extLst>
            <a:ext uri="{FF2B5EF4-FFF2-40B4-BE49-F238E27FC236}">
              <a16:creationId xmlns:a16="http://schemas.microsoft.com/office/drawing/2014/main" id="{00000000-0008-0000-0600-0000F5020000}"/>
            </a:ext>
          </a:extLst>
        </xdr:cNvPr>
        <xdr:cNvSpPr txBox="1"/>
      </xdr:nvSpPr>
      <xdr:spPr>
        <a:xfrm>
          <a:off x="19310428" y="65989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41910</xdr:rowOff>
    </xdr:from>
    <xdr:to>
      <xdr:col>98</xdr:col>
      <xdr:colOff>38100</xdr:colOff>
      <xdr:row>36</xdr:row>
      <xdr:rowOff>143510</xdr:rowOff>
    </xdr:to>
    <xdr:sp macro="" textlink="">
      <xdr:nvSpPr>
        <xdr:cNvPr id="758" name="フローチャート: 判断 757">
          <a:extLst>
            <a:ext uri="{FF2B5EF4-FFF2-40B4-BE49-F238E27FC236}">
              <a16:creationId xmlns:a16="http://schemas.microsoft.com/office/drawing/2014/main" id="{00000000-0008-0000-0600-0000F6020000}"/>
            </a:ext>
          </a:extLst>
        </xdr:cNvPr>
        <xdr:cNvSpPr/>
      </xdr:nvSpPr>
      <xdr:spPr>
        <a:xfrm>
          <a:off x="18605500" y="6214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34</xdr:row>
      <xdr:rowOff>160037</xdr:rowOff>
    </xdr:from>
    <xdr:ext cx="469744" cy="259045"/>
    <xdr:sp macro="" textlink="">
      <xdr:nvSpPr>
        <xdr:cNvPr id="759" name="テキスト ボックス 758">
          <a:extLst>
            <a:ext uri="{FF2B5EF4-FFF2-40B4-BE49-F238E27FC236}">
              <a16:creationId xmlns:a16="http://schemas.microsoft.com/office/drawing/2014/main" id="{00000000-0008-0000-0600-0000F7020000}"/>
            </a:ext>
          </a:extLst>
        </xdr:cNvPr>
        <xdr:cNvSpPr txBox="1"/>
      </xdr:nvSpPr>
      <xdr:spPr>
        <a:xfrm>
          <a:off x="18421428" y="59893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600-0000F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600-0000F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600-0000F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16891</xdr:rowOff>
    </xdr:from>
    <xdr:to>
      <xdr:col>116</xdr:col>
      <xdr:colOff>114300</xdr:colOff>
      <xdr:row>38</xdr:row>
      <xdr:rowOff>118491</xdr:rowOff>
    </xdr:to>
    <xdr:sp macro="" textlink="">
      <xdr:nvSpPr>
        <xdr:cNvPr id="765" name="楕円 764">
          <a:extLst>
            <a:ext uri="{FF2B5EF4-FFF2-40B4-BE49-F238E27FC236}">
              <a16:creationId xmlns:a16="http://schemas.microsoft.com/office/drawing/2014/main" id="{00000000-0008-0000-0600-0000FD020000}"/>
            </a:ext>
          </a:extLst>
        </xdr:cNvPr>
        <xdr:cNvSpPr/>
      </xdr:nvSpPr>
      <xdr:spPr>
        <a:xfrm>
          <a:off x="22110700" y="65319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39768</xdr:rowOff>
    </xdr:from>
    <xdr:ext cx="469744" cy="259045"/>
    <xdr:sp macro="" textlink="">
      <xdr:nvSpPr>
        <xdr:cNvPr id="766" name="投資及び出資金該当値テキスト">
          <a:extLst>
            <a:ext uri="{FF2B5EF4-FFF2-40B4-BE49-F238E27FC236}">
              <a16:creationId xmlns:a16="http://schemas.microsoft.com/office/drawing/2014/main" id="{00000000-0008-0000-0600-0000FE020000}"/>
            </a:ext>
          </a:extLst>
        </xdr:cNvPr>
        <xdr:cNvSpPr txBox="1"/>
      </xdr:nvSpPr>
      <xdr:spPr>
        <a:xfrm>
          <a:off x="22212300" y="63834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145542</xdr:rowOff>
    </xdr:from>
    <xdr:to>
      <xdr:col>112</xdr:col>
      <xdr:colOff>38100</xdr:colOff>
      <xdr:row>38</xdr:row>
      <xdr:rowOff>75692</xdr:rowOff>
    </xdr:to>
    <xdr:sp macro="" textlink="">
      <xdr:nvSpPr>
        <xdr:cNvPr id="767" name="楕円 766">
          <a:extLst>
            <a:ext uri="{FF2B5EF4-FFF2-40B4-BE49-F238E27FC236}">
              <a16:creationId xmlns:a16="http://schemas.microsoft.com/office/drawing/2014/main" id="{00000000-0008-0000-0600-0000FF020000}"/>
            </a:ext>
          </a:extLst>
        </xdr:cNvPr>
        <xdr:cNvSpPr/>
      </xdr:nvSpPr>
      <xdr:spPr>
        <a:xfrm>
          <a:off x="21272500" y="64891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92219</xdr:rowOff>
    </xdr:from>
    <xdr:ext cx="469744"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21088428" y="6264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151384</xdr:rowOff>
    </xdr:from>
    <xdr:to>
      <xdr:col>107</xdr:col>
      <xdr:colOff>101600</xdr:colOff>
      <xdr:row>38</xdr:row>
      <xdr:rowOff>81535</xdr:rowOff>
    </xdr:to>
    <xdr:sp macro="" textlink="">
      <xdr:nvSpPr>
        <xdr:cNvPr id="769" name="楕円 768">
          <a:extLst>
            <a:ext uri="{FF2B5EF4-FFF2-40B4-BE49-F238E27FC236}">
              <a16:creationId xmlns:a16="http://schemas.microsoft.com/office/drawing/2014/main" id="{00000000-0008-0000-0600-000001030000}"/>
            </a:ext>
          </a:extLst>
        </xdr:cNvPr>
        <xdr:cNvSpPr/>
      </xdr:nvSpPr>
      <xdr:spPr>
        <a:xfrm>
          <a:off x="20383500" y="6495034"/>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98061</xdr:rowOff>
    </xdr:from>
    <xdr:ext cx="469744"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20199428" y="62702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104775</xdr:rowOff>
    </xdr:from>
    <xdr:to>
      <xdr:col>102</xdr:col>
      <xdr:colOff>165100</xdr:colOff>
      <xdr:row>38</xdr:row>
      <xdr:rowOff>34925</xdr:rowOff>
    </xdr:to>
    <xdr:sp macro="" textlink="">
      <xdr:nvSpPr>
        <xdr:cNvPr id="771" name="楕円 770">
          <a:extLst>
            <a:ext uri="{FF2B5EF4-FFF2-40B4-BE49-F238E27FC236}">
              <a16:creationId xmlns:a16="http://schemas.microsoft.com/office/drawing/2014/main" id="{00000000-0008-0000-0600-000003030000}"/>
            </a:ext>
          </a:extLst>
        </xdr:cNvPr>
        <xdr:cNvSpPr/>
      </xdr:nvSpPr>
      <xdr:spPr>
        <a:xfrm>
          <a:off x="19494500" y="6448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51452</xdr:rowOff>
    </xdr:from>
    <xdr:ext cx="469744"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9310428" y="6223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36</xdr:row>
      <xdr:rowOff>88392</xdr:rowOff>
    </xdr:from>
    <xdr:to>
      <xdr:col>98</xdr:col>
      <xdr:colOff>38100</xdr:colOff>
      <xdr:row>37</xdr:row>
      <xdr:rowOff>18542</xdr:rowOff>
    </xdr:to>
    <xdr:sp macro="" textlink="">
      <xdr:nvSpPr>
        <xdr:cNvPr id="773" name="楕円 772">
          <a:extLst>
            <a:ext uri="{FF2B5EF4-FFF2-40B4-BE49-F238E27FC236}">
              <a16:creationId xmlns:a16="http://schemas.microsoft.com/office/drawing/2014/main" id="{00000000-0008-0000-0600-000005030000}"/>
            </a:ext>
          </a:extLst>
        </xdr:cNvPr>
        <xdr:cNvSpPr/>
      </xdr:nvSpPr>
      <xdr:spPr>
        <a:xfrm>
          <a:off x="18605500" y="6260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9669</xdr:rowOff>
    </xdr:from>
    <xdr:ext cx="469744"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8421428" y="63533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5" name="正方形/長方形 774">
          <a:extLst>
            <a:ext uri="{FF2B5EF4-FFF2-40B4-BE49-F238E27FC236}">
              <a16:creationId xmlns:a16="http://schemas.microsoft.com/office/drawing/2014/main" id="{00000000-0008-0000-0600-000007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6" name="正方形/長方形 775">
          <a:extLst>
            <a:ext uri="{FF2B5EF4-FFF2-40B4-BE49-F238E27FC236}">
              <a16:creationId xmlns:a16="http://schemas.microsoft.com/office/drawing/2014/main" id="{00000000-0008-0000-0600-000008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600-000009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600-00000A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600-00000B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600-00000C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600-00000D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2" name="正方形/長方形 781">
          <a:extLst>
            <a:ext uri="{FF2B5EF4-FFF2-40B4-BE49-F238E27FC236}">
              <a16:creationId xmlns:a16="http://schemas.microsoft.com/office/drawing/2014/main" id="{00000000-0008-0000-0600-00000E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3" name="テキスト ボックス 782">
          <a:extLst>
            <a:ext uri="{FF2B5EF4-FFF2-40B4-BE49-F238E27FC236}">
              <a16:creationId xmlns:a16="http://schemas.microsoft.com/office/drawing/2014/main" id="{00000000-0008-0000-0600-00000F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4" name="直線コネクタ 783">
          <a:extLst>
            <a:ext uri="{FF2B5EF4-FFF2-40B4-BE49-F238E27FC236}">
              <a16:creationId xmlns:a16="http://schemas.microsoft.com/office/drawing/2014/main" id="{00000000-0008-0000-0600-00001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58</xdr:row>
      <xdr:rowOff>139700</xdr:rowOff>
    </xdr:from>
    <xdr:to>
      <xdr:col>120</xdr:col>
      <xdr:colOff>114300</xdr:colOff>
      <xdr:row>58</xdr:row>
      <xdr:rowOff>139700</xdr:rowOff>
    </xdr:to>
    <xdr:cxnSp macro="">
      <xdr:nvCxnSpPr>
        <xdr:cNvPr id="785" name="直線コネクタ 784">
          <a:extLst>
            <a:ext uri="{FF2B5EF4-FFF2-40B4-BE49-F238E27FC236}">
              <a16:creationId xmlns:a16="http://schemas.microsoft.com/office/drawing/2014/main" id="{00000000-0008-0000-0600-000011030000}"/>
            </a:ext>
          </a:extLst>
        </xdr:cNvPr>
        <xdr:cNvCxnSpPr/>
      </xdr:nvCxnSpPr>
      <xdr:spPr>
        <a:xfrm>
          <a:off x="18288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57</xdr:row>
      <xdr:rowOff>168927</xdr:rowOff>
    </xdr:from>
    <xdr:ext cx="248786" cy="259045"/>
    <xdr:sp macro="" textlink="">
      <xdr:nvSpPr>
        <xdr:cNvPr id="786" name="テキスト ボックス 785">
          <a:extLst>
            <a:ext uri="{FF2B5EF4-FFF2-40B4-BE49-F238E27FC236}">
              <a16:creationId xmlns:a16="http://schemas.microsoft.com/office/drawing/2014/main" id="{00000000-0008-0000-0600-000012030000}"/>
            </a:ext>
          </a:extLst>
        </xdr:cNvPr>
        <xdr:cNvSpPr txBox="1"/>
      </xdr:nvSpPr>
      <xdr:spPr>
        <a:xfrm>
          <a:off x="18039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25400</xdr:rowOff>
    </xdr:from>
    <xdr:to>
      <xdr:col>120</xdr:col>
      <xdr:colOff>114300</xdr:colOff>
      <xdr:row>56</xdr:row>
      <xdr:rowOff>25400</xdr:rowOff>
    </xdr:to>
    <xdr:cxnSp macro="">
      <xdr:nvCxnSpPr>
        <xdr:cNvPr id="787" name="直線コネクタ 786">
          <a:extLst>
            <a:ext uri="{FF2B5EF4-FFF2-40B4-BE49-F238E27FC236}">
              <a16:creationId xmlns:a16="http://schemas.microsoft.com/office/drawing/2014/main" id="{00000000-0008-0000-0600-000013030000}"/>
            </a:ext>
          </a:extLst>
        </xdr:cNvPr>
        <xdr:cNvCxnSpPr/>
      </xdr:nvCxnSpPr>
      <xdr:spPr>
        <a:xfrm>
          <a:off x="18288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55</xdr:row>
      <xdr:rowOff>54627</xdr:rowOff>
    </xdr:from>
    <xdr:ext cx="531299"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17756701" y="9484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82550</xdr:rowOff>
    </xdr:from>
    <xdr:to>
      <xdr:col>120</xdr:col>
      <xdr:colOff>114300</xdr:colOff>
      <xdr:row>53</xdr:row>
      <xdr:rowOff>82550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8288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52</xdr:row>
      <xdr:rowOff>111777</xdr:rowOff>
    </xdr:from>
    <xdr:ext cx="531299" cy="259045"/>
    <xdr:sp macro="" textlink="">
      <xdr:nvSpPr>
        <xdr:cNvPr id="790" name="テキスト ボックス 789">
          <a:extLst>
            <a:ext uri="{FF2B5EF4-FFF2-40B4-BE49-F238E27FC236}">
              <a16:creationId xmlns:a16="http://schemas.microsoft.com/office/drawing/2014/main" id="{00000000-0008-0000-0600-000016030000}"/>
            </a:ext>
          </a:extLst>
        </xdr:cNvPr>
        <xdr:cNvSpPr txBox="1"/>
      </xdr:nvSpPr>
      <xdr:spPr>
        <a:xfrm>
          <a:off x="17756701" y="9027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139700</xdr:rowOff>
    </xdr:from>
    <xdr:to>
      <xdr:col>120</xdr:col>
      <xdr:colOff>114300</xdr:colOff>
      <xdr:row>50</xdr:row>
      <xdr:rowOff>139700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18288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168927</xdr:rowOff>
    </xdr:from>
    <xdr:ext cx="531299" cy="259045"/>
    <xdr:sp macro="" textlink="">
      <xdr:nvSpPr>
        <xdr:cNvPr id="792" name="テキスト ボックス 791">
          <a:extLst>
            <a:ext uri="{FF2B5EF4-FFF2-40B4-BE49-F238E27FC236}">
              <a16:creationId xmlns:a16="http://schemas.microsoft.com/office/drawing/2014/main" id="{00000000-0008-0000-0600-000018030000}"/>
            </a:ext>
          </a:extLst>
        </xdr:cNvPr>
        <xdr:cNvSpPr txBox="1"/>
      </xdr:nvSpPr>
      <xdr:spPr>
        <a:xfrm>
          <a:off x="17756701" y="8569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93" name="直線コネクタ 792">
          <a:extLst>
            <a:ext uri="{FF2B5EF4-FFF2-40B4-BE49-F238E27FC236}">
              <a16:creationId xmlns:a16="http://schemas.microsoft.com/office/drawing/2014/main" id="{00000000-0008-0000-0600-000019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47</xdr:row>
      <xdr:rowOff>54627</xdr:rowOff>
    </xdr:from>
    <xdr:ext cx="531299"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7756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95" name="貸付金グラフ枠">
          <a:extLst>
            <a:ext uri="{FF2B5EF4-FFF2-40B4-BE49-F238E27FC236}">
              <a16:creationId xmlns:a16="http://schemas.microsoft.com/office/drawing/2014/main" id="{00000000-0008-0000-0600-00001B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112816</xdr:rowOff>
    </xdr:from>
    <xdr:to>
      <xdr:col>116</xdr:col>
      <xdr:colOff>62864</xdr:colOff>
      <xdr:row>58</xdr:row>
      <xdr:rowOff>139700</xdr:rowOff>
    </xdr:to>
    <xdr:cxnSp macro="">
      <xdr:nvCxnSpPr>
        <xdr:cNvPr id="796" name="直線コネクタ 795">
          <a:extLst>
            <a:ext uri="{FF2B5EF4-FFF2-40B4-BE49-F238E27FC236}">
              <a16:creationId xmlns:a16="http://schemas.microsoft.com/office/drawing/2014/main" id="{00000000-0008-0000-0600-00001C030000}"/>
            </a:ext>
          </a:extLst>
        </xdr:cNvPr>
        <xdr:cNvCxnSpPr/>
      </xdr:nvCxnSpPr>
      <xdr:spPr>
        <a:xfrm flipV="1">
          <a:off x="22159595" y="8856766"/>
          <a:ext cx="1269" cy="122703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143966</xdr:rowOff>
    </xdr:from>
    <xdr:ext cx="249299" cy="259045"/>
    <xdr:sp macro="" textlink="">
      <xdr:nvSpPr>
        <xdr:cNvPr id="797" name="貸付金最小値テキスト">
          <a:extLst>
            <a:ext uri="{FF2B5EF4-FFF2-40B4-BE49-F238E27FC236}">
              <a16:creationId xmlns:a16="http://schemas.microsoft.com/office/drawing/2014/main" id="{00000000-0008-0000-0600-00001D030000}"/>
            </a:ext>
          </a:extLst>
        </xdr:cNvPr>
        <xdr:cNvSpPr txBox="1"/>
      </xdr:nvSpPr>
      <xdr:spPr>
        <a:xfrm>
          <a:off x="22212300" y="1008806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58</xdr:row>
      <xdr:rowOff>139700</xdr:rowOff>
    </xdr:from>
    <xdr:to>
      <xdr:col>116</xdr:col>
      <xdr:colOff>152400</xdr:colOff>
      <xdr:row>58</xdr:row>
      <xdr:rowOff>139700</xdr:rowOff>
    </xdr:to>
    <xdr:cxnSp macro="">
      <xdr:nvCxnSpPr>
        <xdr:cNvPr id="798" name="直線コネクタ 797">
          <a:extLst>
            <a:ext uri="{FF2B5EF4-FFF2-40B4-BE49-F238E27FC236}">
              <a16:creationId xmlns:a16="http://schemas.microsoft.com/office/drawing/2014/main" id="{00000000-0008-0000-0600-00001E030000}"/>
            </a:ext>
          </a:extLst>
        </xdr:cNvPr>
        <xdr:cNvCxnSpPr/>
      </xdr:nvCxnSpPr>
      <xdr:spPr>
        <a:xfrm>
          <a:off x="22072600" y="1008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59493</xdr:rowOff>
    </xdr:from>
    <xdr:ext cx="534377" cy="259045"/>
    <xdr:sp macro="" textlink="">
      <xdr:nvSpPr>
        <xdr:cNvPr id="799" name="貸付金最大値テキスト">
          <a:extLst>
            <a:ext uri="{FF2B5EF4-FFF2-40B4-BE49-F238E27FC236}">
              <a16:creationId xmlns:a16="http://schemas.microsoft.com/office/drawing/2014/main" id="{00000000-0008-0000-0600-00001F030000}"/>
            </a:ext>
          </a:extLst>
        </xdr:cNvPr>
        <xdr:cNvSpPr txBox="1"/>
      </xdr:nvSpPr>
      <xdr:spPr>
        <a:xfrm>
          <a:off x="22212300" y="8631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53,676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112816</xdr:rowOff>
    </xdr:from>
    <xdr:to>
      <xdr:col>116</xdr:col>
      <xdr:colOff>152400</xdr:colOff>
      <xdr:row>51</xdr:row>
      <xdr:rowOff>112816</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a:off x="22072600" y="885676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58</xdr:row>
      <xdr:rowOff>62982</xdr:rowOff>
    </xdr:from>
    <xdr:to>
      <xdr:col>116</xdr:col>
      <xdr:colOff>63500</xdr:colOff>
      <xdr:row>58</xdr:row>
      <xdr:rowOff>63484</xdr:rowOff>
    </xdr:to>
    <xdr:cxnSp macro="">
      <xdr:nvCxnSpPr>
        <xdr:cNvPr id="801" name="直線コネクタ 800">
          <a:extLst>
            <a:ext uri="{FF2B5EF4-FFF2-40B4-BE49-F238E27FC236}">
              <a16:creationId xmlns:a16="http://schemas.microsoft.com/office/drawing/2014/main" id="{00000000-0008-0000-0600-000021030000}"/>
            </a:ext>
          </a:extLst>
        </xdr:cNvPr>
        <xdr:cNvCxnSpPr/>
      </xdr:nvCxnSpPr>
      <xdr:spPr>
        <a:xfrm>
          <a:off x="21323300" y="10007082"/>
          <a:ext cx="838200" cy="5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16967</xdr:rowOff>
    </xdr:from>
    <xdr:ext cx="469744" cy="259045"/>
    <xdr:sp macro="" textlink="">
      <xdr:nvSpPr>
        <xdr:cNvPr id="802" name="貸付金平均値テキスト">
          <a:extLst>
            <a:ext uri="{FF2B5EF4-FFF2-40B4-BE49-F238E27FC236}">
              <a16:creationId xmlns:a16="http://schemas.microsoft.com/office/drawing/2014/main" id="{00000000-0008-0000-0600-000022030000}"/>
            </a:ext>
          </a:extLst>
        </xdr:cNvPr>
        <xdr:cNvSpPr txBox="1"/>
      </xdr:nvSpPr>
      <xdr:spPr>
        <a:xfrm>
          <a:off x="22212300" y="996106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38540</xdr:rowOff>
    </xdr:from>
    <xdr:to>
      <xdr:col>116</xdr:col>
      <xdr:colOff>114300</xdr:colOff>
      <xdr:row>58</xdr:row>
      <xdr:rowOff>140140</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22110700" y="9982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58</xdr:row>
      <xdr:rowOff>61427</xdr:rowOff>
    </xdr:from>
    <xdr:to>
      <xdr:col>111</xdr:col>
      <xdr:colOff>177800</xdr:colOff>
      <xdr:row>58</xdr:row>
      <xdr:rowOff>62982</xdr:rowOff>
    </xdr:to>
    <xdr:cxnSp macro="">
      <xdr:nvCxnSpPr>
        <xdr:cNvPr id="804" name="直線コネクタ 803">
          <a:extLst>
            <a:ext uri="{FF2B5EF4-FFF2-40B4-BE49-F238E27FC236}">
              <a16:creationId xmlns:a16="http://schemas.microsoft.com/office/drawing/2014/main" id="{00000000-0008-0000-0600-000024030000}"/>
            </a:ext>
          </a:extLst>
        </xdr:cNvPr>
        <xdr:cNvCxnSpPr/>
      </xdr:nvCxnSpPr>
      <xdr:spPr>
        <a:xfrm>
          <a:off x="20434300" y="10005527"/>
          <a:ext cx="889000" cy="1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39819</xdr:rowOff>
    </xdr:from>
    <xdr:to>
      <xdr:col>112</xdr:col>
      <xdr:colOff>38100</xdr:colOff>
      <xdr:row>58</xdr:row>
      <xdr:rowOff>141419</xdr:rowOff>
    </xdr:to>
    <xdr:sp macro="" textlink="">
      <xdr:nvSpPr>
        <xdr:cNvPr id="805" name="フローチャート: 判断 804">
          <a:extLst>
            <a:ext uri="{FF2B5EF4-FFF2-40B4-BE49-F238E27FC236}">
              <a16:creationId xmlns:a16="http://schemas.microsoft.com/office/drawing/2014/main" id="{00000000-0008-0000-0600-000025030000}"/>
            </a:ext>
          </a:extLst>
        </xdr:cNvPr>
        <xdr:cNvSpPr/>
      </xdr:nvSpPr>
      <xdr:spPr>
        <a:xfrm>
          <a:off x="21272500" y="99839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58</xdr:row>
      <xdr:rowOff>132546</xdr:rowOff>
    </xdr:from>
    <xdr:ext cx="469744"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088428" y="1007664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61085</xdr:rowOff>
    </xdr:from>
    <xdr:to>
      <xdr:col>107</xdr:col>
      <xdr:colOff>50800</xdr:colOff>
      <xdr:row>58</xdr:row>
      <xdr:rowOff>61427</xdr:rowOff>
    </xdr:to>
    <xdr:cxnSp macro="">
      <xdr:nvCxnSpPr>
        <xdr:cNvPr id="807" name="直線コネクタ 806">
          <a:extLst>
            <a:ext uri="{FF2B5EF4-FFF2-40B4-BE49-F238E27FC236}">
              <a16:creationId xmlns:a16="http://schemas.microsoft.com/office/drawing/2014/main" id="{00000000-0008-0000-0600-000027030000}"/>
            </a:ext>
          </a:extLst>
        </xdr:cNvPr>
        <xdr:cNvCxnSpPr/>
      </xdr:nvCxnSpPr>
      <xdr:spPr>
        <a:xfrm>
          <a:off x="19545300" y="10005185"/>
          <a:ext cx="889000" cy="3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41488</xdr:rowOff>
    </xdr:from>
    <xdr:to>
      <xdr:col>107</xdr:col>
      <xdr:colOff>101600</xdr:colOff>
      <xdr:row>58</xdr:row>
      <xdr:rowOff>143088</xdr:rowOff>
    </xdr:to>
    <xdr:sp macro="" textlink="">
      <xdr:nvSpPr>
        <xdr:cNvPr id="808" name="フローチャート: 判断 807">
          <a:extLst>
            <a:ext uri="{FF2B5EF4-FFF2-40B4-BE49-F238E27FC236}">
              <a16:creationId xmlns:a16="http://schemas.microsoft.com/office/drawing/2014/main" id="{00000000-0008-0000-0600-000028030000}"/>
            </a:ext>
          </a:extLst>
        </xdr:cNvPr>
        <xdr:cNvSpPr/>
      </xdr:nvSpPr>
      <xdr:spPr>
        <a:xfrm>
          <a:off x="20383500" y="9985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58</xdr:row>
      <xdr:rowOff>134215</xdr:rowOff>
    </xdr:from>
    <xdr:ext cx="469744"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20199428" y="1007831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59438</xdr:rowOff>
    </xdr:from>
    <xdr:to>
      <xdr:col>102</xdr:col>
      <xdr:colOff>114300</xdr:colOff>
      <xdr:row>58</xdr:row>
      <xdr:rowOff>61085</xdr:rowOff>
    </xdr:to>
    <xdr:cxnSp macro="">
      <xdr:nvCxnSpPr>
        <xdr:cNvPr id="810" name="直線コネクタ 809">
          <a:extLst>
            <a:ext uri="{FF2B5EF4-FFF2-40B4-BE49-F238E27FC236}">
              <a16:creationId xmlns:a16="http://schemas.microsoft.com/office/drawing/2014/main" id="{00000000-0008-0000-0600-00002A030000}"/>
            </a:ext>
          </a:extLst>
        </xdr:cNvPr>
        <xdr:cNvCxnSpPr/>
      </xdr:nvCxnSpPr>
      <xdr:spPr>
        <a:xfrm>
          <a:off x="18656300" y="10003538"/>
          <a:ext cx="889000" cy="1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37099</xdr:rowOff>
    </xdr:from>
    <xdr:to>
      <xdr:col>102</xdr:col>
      <xdr:colOff>165100</xdr:colOff>
      <xdr:row>58</xdr:row>
      <xdr:rowOff>138699</xdr:rowOff>
    </xdr:to>
    <xdr:sp macro="" textlink="">
      <xdr:nvSpPr>
        <xdr:cNvPr id="811" name="フローチャート: 判断 810">
          <a:extLst>
            <a:ext uri="{FF2B5EF4-FFF2-40B4-BE49-F238E27FC236}">
              <a16:creationId xmlns:a16="http://schemas.microsoft.com/office/drawing/2014/main" id="{00000000-0008-0000-0600-00002B030000}"/>
            </a:ext>
          </a:extLst>
        </xdr:cNvPr>
        <xdr:cNvSpPr/>
      </xdr:nvSpPr>
      <xdr:spPr>
        <a:xfrm>
          <a:off x="19494500" y="99811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58</xdr:row>
      <xdr:rowOff>129826</xdr:rowOff>
    </xdr:from>
    <xdr:ext cx="469744" cy="259045"/>
    <xdr:sp macro="" textlink="">
      <xdr:nvSpPr>
        <xdr:cNvPr id="812" name="テキスト ボックス 811">
          <a:extLst>
            <a:ext uri="{FF2B5EF4-FFF2-40B4-BE49-F238E27FC236}">
              <a16:creationId xmlns:a16="http://schemas.microsoft.com/office/drawing/2014/main" id="{00000000-0008-0000-0600-00002C030000}"/>
            </a:ext>
          </a:extLst>
        </xdr:cNvPr>
        <xdr:cNvSpPr txBox="1"/>
      </xdr:nvSpPr>
      <xdr:spPr>
        <a:xfrm>
          <a:off x="19310428" y="100739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57</xdr:row>
      <xdr:rowOff>143856</xdr:rowOff>
    </xdr:from>
    <xdr:to>
      <xdr:col>98</xdr:col>
      <xdr:colOff>38100</xdr:colOff>
      <xdr:row>58</xdr:row>
      <xdr:rowOff>74006</xdr:rowOff>
    </xdr:to>
    <xdr:sp macro="" textlink="">
      <xdr:nvSpPr>
        <xdr:cNvPr id="813" name="フローチャート: 判断 812">
          <a:extLst>
            <a:ext uri="{FF2B5EF4-FFF2-40B4-BE49-F238E27FC236}">
              <a16:creationId xmlns:a16="http://schemas.microsoft.com/office/drawing/2014/main" id="{00000000-0008-0000-0600-00002D030000}"/>
            </a:ext>
          </a:extLst>
        </xdr:cNvPr>
        <xdr:cNvSpPr/>
      </xdr:nvSpPr>
      <xdr:spPr>
        <a:xfrm>
          <a:off x="18605500" y="9916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90533</xdr:rowOff>
    </xdr:from>
    <xdr:ext cx="469744" cy="259045"/>
    <xdr:sp macro="" textlink="">
      <xdr:nvSpPr>
        <xdr:cNvPr id="814" name="テキスト ボックス 813">
          <a:extLst>
            <a:ext uri="{FF2B5EF4-FFF2-40B4-BE49-F238E27FC236}">
              <a16:creationId xmlns:a16="http://schemas.microsoft.com/office/drawing/2014/main" id="{00000000-0008-0000-0600-00002E030000}"/>
            </a:ext>
          </a:extLst>
        </xdr:cNvPr>
        <xdr:cNvSpPr txBox="1"/>
      </xdr:nvSpPr>
      <xdr:spPr>
        <a:xfrm>
          <a:off x="18421428" y="96917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6" name="テキスト ボックス 815">
          <a:extLst>
            <a:ext uri="{FF2B5EF4-FFF2-40B4-BE49-F238E27FC236}">
              <a16:creationId xmlns:a16="http://schemas.microsoft.com/office/drawing/2014/main" id="{00000000-0008-0000-0600-000030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8" name="テキスト ボックス 817">
          <a:extLst>
            <a:ext uri="{FF2B5EF4-FFF2-40B4-BE49-F238E27FC236}">
              <a16:creationId xmlns:a16="http://schemas.microsoft.com/office/drawing/2014/main" id="{00000000-0008-0000-0600-000032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12684</xdr:rowOff>
    </xdr:from>
    <xdr:to>
      <xdr:col>116</xdr:col>
      <xdr:colOff>114300</xdr:colOff>
      <xdr:row>58</xdr:row>
      <xdr:rowOff>114284</xdr:rowOff>
    </xdr:to>
    <xdr:sp macro="" textlink="">
      <xdr:nvSpPr>
        <xdr:cNvPr id="820" name="楕円 819">
          <a:extLst>
            <a:ext uri="{FF2B5EF4-FFF2-40B4-BE49-F238E27FC236}">
              <a16:creationId xmlns:a16="http://schemas.microsoft.com/office/drawing/2014/main" id="{00000000-0008-0000-0600-000034030000}"/>
            </a:ext>
          </a:extLst>
        </xdr:cNvPr>
        <xdr:cNvSpPr/>
      </xdr:nvSpPr>
      <xdr:spPr>
        <a:xfrm>
          <a:off x="22110700" y="9956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56</xdr:row>
      <xdr:rowOff>143511</xdr:rowOff>
    </xdr:from>
    <xdr:ext cx="469744" cy="259045"/>
    <xdr:sp macro="" textlink="">
      <xdr:nvSpPr>
        <xdr:cNvPr id="821" name="貸付金該当値テキスト">
          <a:extLst>
            <a:ext uri="{FF2B5EF4-FFF2-40B4-BE49-F238E27FC236}">
              <a16:creationId xmlns:a16="http://schemas.microsoft.com/office/drawing/2014/main" id="{00000000-0008-0000-0600-000035030000}"/>
            </a:ext>
          </a:extLst>
        </xdr:cNvPr>
        <xdr:cNvSpPr txBox="1"/>
      </xdr:nvSpPr>
      <xdr:spPr>
        <a:xfrm>
          <a:off x="22212300" y="9744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3,334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12182</xdr:rowOff>
    </xdr:from>
    <xdr:to>
      <xdr:col>112</xdr:col>
      <xdr:colOff>38100</xdr:colOff>
      <xdr:row>58</xdr:row>
      <xdr:rowOff>113782</xdr:rowOff>
    </xdr:to>
    <xdr:sp macro="" textlink="">
      <xdr:nvSpPr>
        <xdr:cNvPr id="822" name="楕円 821">
          <a:extLst>
            <a:ext uri="{FF2B5EF4-FFF2-40B4-BE49-F238E27FC236}">
              <a16:creationId xmlns:a16="http://schemas.microsoft.com/office/drawing/2014/main" id="{00000000-0008-0000-0600-000036030000}"/>
            </a:ext>
          </a:extLst>
        </xdr:cNvPr>
        <xdr:cNvSpPr/>
      </xdr:nvSpPr>
      <xdr:spPr>
        <a:xfrm>
          <a:off x="21272500" y="99562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56</xdr:row>
      <xdr:rowOff>130309</xdr:rowOff>
    </xdr:from>
    <xdr:ext cx="469744" cy="259045"/>
    <xdr:sp macro="" textlink="">
      <xdr:nvSpPr>
        <xdr:cNvPr id="823" name="テキスト ボックス 822">
          <a:extLst>
            <a:ext uri="{FF2B5EF4-FFF2-40B4-BE49-F238E27FC236}">
              <a16:creationId xmlns:a16="http://schemas.microsoft.com/office/drawing/2014/main" id="{00000000-0008-0000-0600-000037030000}"/>
            </a:ext>
          </a:extLst>
        </xdr:cNvPr>
        <xdr:cNvSpPr txBox="1"/>
      </xdr:nvSpPr>
      <xdr:spPr>
        <a:xfrm>
          <a:off x="21088428" y="9731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10627</xdr:rowOff>
    </xdr:from>
    <xdr:to>
      <xdr:col>107</xdr:col>
      <xdr:colOff>101600</xdr:colOff>
      <xdr:row>58</xdr:row>
      <xdr:rowOff>112227</xdr:rowOff>
    </xdr:to>
    <xdr:sp macro="" textlink="">
      <xdr:nvSpPr>
        <xdr:cNvPr id="824" name="楕円 823">
          <a:extLst>
            <a:ext uri="{FF2B5EF4-FFF2-40B4-BE49-F238E27FC236}">
              <a16:creationId xmlns:a16="http://schemas.microsoft.com/office/drawing/2014/main" id="{00000000-0008-0000-0600-000038030000}"/>
            </a:ext>
          </a:extLst>
        </xdr:cNvPr>
        <xdr:cNvSpPr/>
      </xdr:nvSpPr>
      <xdr:spPr>
        <a:xfrm>
          <a:off x="20383500" y="99547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56</xdr:row>
      <xdr:rowOff>128754</xdr:rowOff>
    </xdr:from>
    <xdr:ext cx="469744" cy="259045"/>
    <xdr:sp macro="" textlink="">
      <xdr:nvSpPr>
        <xdr:cNvPr id="825" name="テキスト ボックス 824">
          <a:extLst>
            <a:ext uri="{FF2B5EF4-FFF2-40B4-BE49-F238E27FC236}">
              <a16:creationId xmlns:a16="http://schemas.microsoft.com/office/drawing/2014/main" id="{00000000-0008-0000-0600-000039030000}"/>
            </a:ext>
          </a:extLst>
        </xdr:cNvPr>
        <xdr:cNvSpPr txBox="1"/>
      </xdr:nvSpPr>
      <xdr:spPr>
        <a:xfrm>
          <a:off x="20199428" y="972995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10285</xdr:rowOff>
    </xdr:from>
    <xdr:to>
      <xdr:col>102</xdr:col>
      <xdr:colOff>165100</xdr:colOff>
      <xdr:row>58</xdr:row>
      <xdr:rowOff>111885</xdr:rowOff>
    </xdr:to>
    <xdr:sp macro="" textlink="">
      <xdr:nvSpPr>
        <xdr:cNvPr id="826" name="楕円 825">
          <a:extLst>
            <a:ext uri="{FF2B5EF4-FFF2-40B4-BE49-F238E27FC236}">
              <a16:creationId xmlns:a16="http://schemas.microsoft.com/office/drawing/2014/main" id="{00000000-0008-0000-0600-00003A030000}"/>
            </a:ext>
          </a:extLst>
        </xdr:cNvPr>
        <xdr:cNvSpPr/>
      </xdr:nvSpPr>
      <xdr:spPr>
        <a:xfrm>
          <a:off x="19494500" y="9954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56</xdr:row>
      <xdr:rowOff>128412</xdr:rowOff>
    </xdr:from>
    <xdr:ext cx="469744" cy="259045"/>
    <xdr:sp macro="" textlink="">
      <xdr:nvSpPr>
        <xdr:cNvPr id="827" name="テキスト ボックス 826">
          <a:extLst>
            <a:ext uri="{FF2B5EF4-FFF2-40B4-BE49-F238E27FC236}">
              <a16:creationId xmlns:a16="http://schemas.microsoft.com/office/drawing/2014/main" id="{00000000-0008-0000-0600-00003B030000}"/>
            </a:ext>
          </a:extLst>
        </xdr:cNvPr>
        <xdr:cNvSpPr txBox="1"/>
      </xdr:nvSpPr>
      <xdr:spPr>
        <a:xfrm>
          <a:off x="19310428" y="97296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8638</xdr:rowOff>
    </xdr:from>
    <xdr:to>
      <xdr:col>98</xdr:col>
      <xdr:colOff>38100</xdr:colOff>
      <xdr:row>58</xdr:row>
      <xdr:rowOff>110238</xdr:rowOff>
    </xdr:to>
    <xdr:sp macro="" textlink="">
      <xdr:nvSpPr>
        <xdr:cNvPr id="828" name="楕円 827">
          <a:extLst>
            <a:ext uri="{FF2B5EF4-FFF2-40B4-BE49-F238E27FC236}">
              <a16:creationId xmlns:a16="http://schemas.microsoft.com/office/drawing/2014/main" id="{00000000-0008-0000-0600-00003C030000}"/>
            </a:ext>
          </a:extLst>
        </xdr:cNvPr>
        <xdr:cNvSpPr/>
      </xdr:nvSpPr>
      <xdr:spPr>
        <a:xfrm>
          <a:off x="18605500" y="99527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58</xdr:row>
      <xdr:rowOff>101365</xdr:rowOff>
    </xdr:from>
    <xdr:ext cx="469744" cy="259045"/>
    <xdr:sp macro="" textlink="">
      <xdr:nvSpPr>
        <xdr:cNvPr id="829" name="テキスト ボックス 828">
          <a:extLst>
            <a:ext uri="{FF2B5EF4-FFF2-40B4-BE49-F238E27FC236}">
              <a16:creationId xmlns:a16="http://schemas.microsoft.com/office/drawing/2014/main" id="{00000000-0008-0000-0600-00003D030000}"/>
            </a:ext>
          </a:extLst>
        </xdr:cNvPr>
        <xdr:cNvSpPr txBox="1"/>
      </xdr:nvSpPr>
      <xdr:spPr>
        <a:xfrm>
          <a:off x="18421428" y="100454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30" name="正方形/長方形 829">
          <a:extLst>
            <a:ext uri="{FF2B5EF4-FFF2-40B4-BE49-F238E27FC236}">
              <a16:creationId xmlns:a16="http://schemas.microsoft.com/office/drawing/2014/main" id="{00000000-0008-0000-0600-00003E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31" name="正方形/長方形 830">
          <a:extLst>
            <a:ext uri="{FF2B5EF4-FFF2-40B4-BE49-F238E27FC236}">
              <a16:creationId xmlns:a16="http://schemas.microsoft.com/office/drawing/2014/main" id="{00000000-0008-0000-0600-00003F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32" name="正方形/長方形 831">
          <a:extLst>
            <a:ext uri="{FF2B5EF4-FFF2-40B4-BE49-F238E27FC236}">
              <a16:creationId xmlns:a16="http://schemas.microsoft.com/office/drawing/2014/main" id="{00000000-0008-0000-0600-000040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33" name="正方形/長方形 832">
          <a:extLst>
            <a:ext uri="{FF2B5EF4-FFF2-40B4-BE49-F238E27FC236}">
              <a16:creationId xmlns:a16="http://schemas.microsoft.com/office/drawing/2014/main" id="{00000000-0008-0000-0600-000041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34" name="正方形/長方形 833">
          <a:extLst>
            <a:ext uri="{FF2B5EF4-FFF2-40B4-BE49-F238E27FC236}">
              <a16:creationId xmlns:a16="http://schemas.microsoft.com/office/drawing/2014/main" id="{00000000-0008-0000-0600-000042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35" name="正方形/長方形 834">
          <a:extLst>
            <a:ext uri="{FF2B5EF4-FFF2-40B4-BE49-F238E27FC236}">
              <a16:creationId xmlns:a16="http://schemas.microsoft.com/office/drawing/2014/main" id="{00000000-0008-0000-0600-000043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36" name="正方形/長方形 835">
          <a:extLst>
            <a:ext uri="{FF2B5EF4-FFF2-40B4-BE49-F238E27FC236}">
              <a16:creationId xmlns:a16="http://schemas.microsoft.com/office/drawing/2014/main" id="{00000000-0008-0000-0600-000044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34,258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37" name="正方形/長方形 836">
          <a:extLst>
            <a:ext uri="{FF2B5EF4-FFF2-40B4-BE49-F238E27FC236}">
              <a16:creationId xmlns:a16="http://schemas.microsoft.com/office/drawing/2014/main" id="{00000000-0008-0000-0600-000045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38" name="テキスト ボックス 837">
          <a:extLst>
            <a:ext uri="{FF2B5EF4-FFF2-40B4-BE49-F238E27FC236}">
              <a16:creationId xmlns:a16="http://schemas.microsoft.com/office/drawing/2014/main" id="{00000000-0008-0000-0600-000046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39" name="直線コネクタ 838">
          <a:extLst>
            <a:ext uri="{FF2B5EF4-FFF2-40B4-BE49-F238E27FC236}">
              <a16:creationId xmlns:a16="http://schemas.microsoft.com/office/drawing/2014/main" id="{00000000-0008-0000-0600-000047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80</xdr:row>
      <xdr:rowOff>111777</xdr:rowOff>
    </xdr:from>
    <xdr:ext cx="531299" cy="259045"/>
    <xdr:sp macro="" textlink="">
      <xdr:nvSpPr>
        <xdr:cNvPr id="840" name="テキスト ボックス 839">
          <a:extLst>
            <a:ext uri="{FF2B5EF4-FFF2-40B4-BE49-F238E27FC236}">
              <a16:creationId xmlns:a16="http://schemas.microsoft.com/office/drawing/2014/main" id="{00000000-0008-0000-0600-000048030000}"/>
            </a:ext>
          </a:extLst>
        </xdr:cNvPr>
        <xdr:cNvSpPr txBox="1"/>
      </xdr:nvSpPr>
      <xdr:spPr>
        <a:xfrm>
          <a:off x="17756701" y="1382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42" name="テキスト ボックス 841">
          <a:extLst>
            <a:ext uri="{FF2B5EF4-FFF2-40B4-BE49-F238E27FC236}">
              <a16:creationId xmlns:a16="http://schemas.microsoft.com/office/drawing/2014/main" id="{00000000-0008-0000-0600-00004A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44" name="テキスト ボックス 843">
          <a:extLst>
            <a:ext uri="{FF2B5EF4-FFF2-40B4-BE49-F238E27FC236}">
              <a16:creationId xmlns:a16="http://schemas.microsoft.com/office/drawing/2014/main" id="{00000000-0008-0000-0600-00004C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48" name="テキスト ボックス 847">
          <a:extLst>
            <a:ext uri="{FF2B5EF4-FFF2-40B4-BE49-F238E27FC236}">
              <a16:creationId xmlns:a16="http://schemas.microsoft.com/office/drawing/2014/main" id="{00000000-0008-0000-0600-000050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49" name="直線コネクタ 848">
          <a:extLst>
            <a:ext uri="{FF2B5EF4-FFF2-40B4-BE49-F238E27FC236}">
              <a16:creationId xmlns:a16="http://schemas.microsoft.com/office/drawing/2014/main" id="{00000000-0008-0000-0600-000051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69</xdr:row>
      <xdr:rowOff>92727</xdr:rowOff>
    </xdr:from>
    <xdr:ext cx="531299" cy="259045"/>
    <xdr:sp macro="" textlink="">
      <xdr:nvSpPr>
        <xdr:cNvPr id="850" name="テキスト ボックス 849">
          <a:extLst>
            <a:ext uri="{FF2B5EF4-FFF2-40B4-BE49-F238E27FC236}">
              <a16:creationId xmlns:a16="http://schemas.microsoft.com/office/drawing/2014/main" id="{00000000-0008-0000-0600-000052030000}"/>
            </a:ext>
          </a:extLst>
        </xdr:cNvPr>
        <xdr:cNvSpPr txBox="1"/>
      </xdr:nvSpPr>
      <xdr:spPr>
        <a:xfrm>
          <a:off x="17756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67</xdr:row>
      <xdr:rowOff>54627</xdr:rowOff>
    </xdr:from>
    <xdr:ext cx="531299"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7756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53" name="繰出金グラフ枠">
          <a:extLst>
            <a:ext uri="{FF2B5EF4-FFF2-40B4-BE49-F238E27FC236}">
              <a16:creationId xmlns:a16="http://schemas.microsoft.com/office/drawing/2014/main" id="{00000000-0008-0000-0600-000055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120307</xdr:rowOff>
    </xdr:from>
    <xdr:to>
      <xdr:col>116</xdr:col>
      <xdr:colOff>62864</xdr:colOff>
      <xdr:row>79</xdr:row>
      <xdr:rowOff>84035</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22159595" y="12121807"/>
          <a:ext cx="1269" cy="15067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79</xdr:row>
      <xdr:rowOff>87862</xdr:rowOff>
    </xdr:from>
    <xdr:ext cx="534377" cy="259045"/>
    <xdr:sp macro="" textlink="">
      <xdr:nvSpPr>
        <xdr:cNvPr id="855" name="繰出金最小値テキスト">
          <a:extLst>
            <a:ext uri="{FF2B5EF4-FFF2-40B4-BE49-F238E27FC236}">
              <a16:creationId xmlns:a16="http://schemas.microsoft.com/office/drawing/2014/main" id="{00000000-0008-0000-0600-000057030000}"/>
            </a:ext>
          </a:extLst>
        </xdr:cNvPr>
        <xdr:cNvSpPr txBox="1"/>
      </xdr:nvSpPr>
      <xdr:spPr>
        <a:xfrm>
          <a:off x="22212300" y="136324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84035</xdr:rowOff>
    </xdr:from>
    <xdr:to>
      <xdr:col>116</xdr:col>
      <xdr:colOff>152400</xdr:colOff>
      <xdr:row>79</xdr:row>
      <xdr:rowOff>84035</xdr:rowOff>
    </xdr:to>
    <xdr:cxnSp macro="">
      <xdr:nvCxnSpPr>
        <xdr:cNvPr id="856" name="直線コネクタ 855">
          <a:extLst>
            <a:ext uri="{FF2B5EF4-FFF2-40B4-BE49-F238E27FC236}">
              <a16:creationId xmlns:a16="http://schemas.microsoft.com/office/drawing/2014/main" id="{00000000-0008-0000-0600-000058030000}"/>
            </a:ext>
          </a:extLst>
        </xdr:cNvPr>
        <xdr:cNvCxnSpPr/>
      </xdr:nvCxnSpPr>
      <xdr:spPr>
        <a:xfrm>
          <a:off x="22072600" y="136285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66984</xdr:rowOff>
    </xdr:from>
    <xdr:ext cx="534377" cy="259045"/>
    <xdr:sp macro="" textlink="">
      <xdr:nvSpPr>
        <xdr:cNvPr id="857" name="繰出金最大値テキスト">
          <a:extLst>
            <a:ext uri="{FF2B5EF4-FFF2-40B4-BE49-F238E27FC236}">
              <a16:creationId xmlns:a16="http://schemas.microsoft.com/office/drawing/2014/main" id="{00000000-0008-0000-0600-000059030000}"/>
            </a:ext>
          </a:extLst>
        </xdr:cNvPr>
        <xdr:cNvSpPr txBox="1"/>
      </xdr:nvSpPr>
      <xdr:spPr>
        <a:xfrm>
          <a:off x="22212300" y="118970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58,509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120307</xdr:rowOff>
    </xdr:from>
    <xdr:to>
      <xdr:col>116</xdr:col>
      <xdr:colOff>152400</xdr:colOff>
      <xdr:row>70</xdr:row>
      <xdr:rowOff>120307</xdr:rowOff>
    </xdr:to>
    <xdr:cxnSp macro="">
      <xdr:nvCxnSpPr>
        <xdr:cNvPr id="858" name="直線コネクタ 857">
          <a:extLst>
            <a:ext uri="{FF2B5EF4-FFF2-40B4-BE49-F238E27FC236}">
              <a16:creationId xmlns:a16="http://schemas.microsoft.com/office/drawing/2014/main" id="{00000000-0008-0000-0600-00005A030000}"/>
            </a:ext>
          </a:extLst>
        </xdr:cNvPr>
        <xdr:cNvCxnSpPr/>
      </xdr:nvCxnSpPr>
      <xdr:spPr>
        <a:xfrm>
          <a:off x="22072600" y="121218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77</xdr:row>
      <xdr:rowOff>22389</xdr:rowOff>
    </xdr:from>
    <xdr:to>
      <xdr:col>116</xdr:col>
      <xdr:colOff>63500</xdr:colOff>
      <xdr:row>77</xdr:row>
      <xdr:rowOff>56299</xdr:rowOff>
    </xdr:to>
    <xdr:cxnSp macro="">
      <xdr:nvCxnSpPr>
        <xdr:cNvPr id="859" name="直線コネクタ 858">
          <a:extLst>
            <a:ext uri="{FF2B5EF4-FFF2-40B4-BE49-F238E27FC236}">
              <a16:creationId xmlns:a16="http://schemas.microsoft.com/office/drawing/2014/main" id="{00000000-0008-0000-0600-00005B030000}"/>
            </a:ext>
          </a:extLst>
        </xdr:cNvPr>
        <xdr:cNvCxnSpPr/>
      </xdr:nvCxnSpPr>
      <xdr:spPr>
        <a:xfrm flipV="1">
          <a:off x="21323300" y="13224039"/>
          <a:ext cx="838200" cy="33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73</xdr:row>
      <xdr:rowOff>136123</xdr:rowOff>
    </xdr:from>
    <xdr:ext cx="534377" cy="259045"/>
    <xdr:sp macro="" textlink="">
      <xdr:nvSpPr>
        <xdr:cNvPr id="860" name="繰出金平均値テキスト">
          <a:extLst>
            <a:ext uri="{FF2B5EF4-FFF2-40B4-BE49-F238E27FC236}">
              <a16:creationId xmlns:a16="http://schemas.microsoft.com/office/drawing/2014/main" id="{00000000-0008-0000-0600-00005C030000}"/>
            </a:ext>
          </a:extLst>
        </xdr:cNvPr>
        <xdr:cNvSpPr txBox="1"/>
      </xdr:nvSpPr>
      <xdr:spPr>
        <a:xfrm>
          <a:off x="22212300" y="1265197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39,361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113246</xdr:rowOff>
    </xdr:from>
    <xdr:to>
      <xdr:col>116</xdr:col>
      <xdr:colOff>114300</xdr:colOff>
      <xdr:row>75</xdr:row>
      <xdr:rowOff>43396</xdr:rowOff>
    </xdr:to>
    <xdr:sp macro="" textlink="">
      <xdr:nvSpPr>
        <xdr:cNvPr id="861" name="フローチャート: 判断 860">
          <a:extLst>
            <a:ext uri="{FF2B5EF4-FFF2-40B4-BE49-F238E27FC236}">
              <a16:creationId xmlns:a16="http://schemas.microsoft.com/office/drawing/2014/main" id="{00000000-0008-0000-0600-00005D030000}"/>
            </a:ext>
          </a:extLst>
        </xdr:cNvPr>
        <xdr:cNvSpPr/>
      </xdr:nvSpPr>
      <xdr:spPr>
        <a:xfrm>
          <a:off x="22110700" y="128005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56299</xdr:rowOff>
    </xdr:from>
    <xdr:to>
      <xdr:col>111</xdr:col>
      <xdr:colOff>177800</xdr:colOff>
      <xdr:row>77</xdr:row>
      <xdr:rowOff>83159</xdr:rowOff>
    </xdr:to>
    <xdr:cxnSp macro="">
      <xdr:nvCxnSpPr>
        <xdr:cNvPr id="862" name="直線コネクタ 861">
          <a:extLst>
            <a:ext uri="{FF2B5EF4-FFF2-40B4-BE49-F238E27FC236}">
              <a16:creationId xmlns:a16="http://schemas.microsoft.com/office/drawing/2014/main" id="{00000000-0008-0000-0600-00005E030000}"/>
            </a:ext>
          </a:extLst>
        </xdr:cNvPr>
        <xdr:cNvCxnSpPr/>
      </xdr:nvCxnSpPr>
      <xdr:spPr>
        <a:xfrm flipV="1">
          <a:off x="20434300" y="13257949"/>
          <a:ext cx="889000" cy="26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74</xdr:row>
      <xdr:rowOff>138468</xdr:rowOff>
    </xdr:from>
    <xdr:to>
      <xdr:col>112</xdr:col>
      <xdr:colOff>38100</xdr:colOff>
      <xdr:row>75</xdr:row>
      <xdr:rowOff>68618</xdr:rowOff>
    </xdr:to>
    <xdr:sp macro="" textlink="">
      <xdr:nvSpPr>
        <xdr:cNvPr id="863" name="フローチャート: 判断 862">
          <a:extLst>
            <a:ext uri="{FF2B5EF4-FFF2-40B4-BE49-F238E27FC236}">
              <a16:creationId xmlns:a16="http://schemas.microsoft.com/office/drawing/2014/main" id="{00000000-0008-0000-0600-00005F030000}"/>
            </a:ext>
          </a:extLst>
        </xdr:cNvPr>
        <xdr:cNvSpPr/>
      </xdr:nvSpPr>
      <xdr:spPr>
        <a:xfrm>
          <a:off x="21272500" y="12825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85145</xdr:rowOff>
    </xdr:from>
    <xdr:ext cx="534377"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1056111" y="1260099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38,699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77</xdr:row>
      <xdr:rowOff>83159</xdr:rowOff>
    </xdr:from>
    <xdr:to>
      <xdr:col>107</xdr:col>
      <xdr:colOff>50800</xdr:colOff>
      <xdr:row>77</xdr:row>
      <xdr:rowOff>97752</xdr:rowOff>
    </xdr:to>
    <xdr:cxnSp macro="">
      <xdr:nvCxnSpPr>
        <xdr:cNvPr id="865" name="直線コネクタ 864">
          <a:extLst>
            <a:ext uri="{FF2B5EF4-FFF2-40B4-BE49-F238E27FC236}">
              <a16:creationId xmlns:a16="http://schemas.microsoft.com/office/drawing/2014/main" id="{00000000-0008-0000-0600-000061030000}"/>
            </a:ext>
          </a:extLst>
        </xdr:cNvPr>
        <xdr:cNvCxnSpPr/>
      </xdr:nvCxnSpPr>
      <xdr:spPr>
        <a:xfrm flipV="1">
          <a:off x="19545300" y="13284809"/>
          <a:ext cx="889000" cy="14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46533</xdr:rowOff>
    </xdr:from>
    <xdr:to>
      <xdr:col>107</xdr:col>
      <xdr:colOff>101600</xdr:colOff>
      <xdr:row>75</xdr:row>
      <xdr:rowOff>148134</xdr:rowOff>
    </xdr:to>
    <xdr:sp macro="" textlink="">
      <xdr:nvSpPr>
        <xdr:cNvPr id="866" name="フローチャート: 判断 865">
          <a:extLst>
            <a:ext uri="{FF2B5EF4-FFF2-40B4-BE49-F238E27FC236}">
              <a16:creationId xmlns:a16="http://schemas.microsoft.com/office/drawing/2014/main" id="{00000000-0008-0000-0600-000062030000}"/>
            </a:ext>
          </a:extLst>
        </xdr:cNvPr>
        <xdr:cNvSpPr/>
      </xdr:nvSpPr>
      <xdr:spPr>
        <a:xfrm>
          <a:off x="20383500" y="12905283"/>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164660</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20167111" y="12680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77</xdr:row>
      <xdr:rowOff>90323</xdr:rowOff>
    </xdr:from>
    <xdr:to>
      <xdr:col>102</xdr:col>
      <xdr:colOff>114300</xdr:colOff>
      <xdr:row>77</xdr:row>
      <xdr:rowOff>97752</xdr:rowOff>
    </xdr:to>
    <xdr:cxnSp macro="">
      <xdr:nvCxnSpPr>
        <xdr:cNvPr id="868" name="直線コネクタ 867">
          <a:extLst>
            <a:ext uri="{FF2B5EF4-FFF2-40B4-BE49-F238E27FC236}">
              <a16:creationId xmlns:a16="http://schemas.microsoft.com/office/drawing/2014/main" id="{00000000-0008-0000-0600-000064030000}"/>
            </a:ext>
          </a:extLst>
        </xdr:cNvPr>
        <xdr:cNvCxnSpPr/>
      </xdr:nvCxnSpPr>
      <xdr:spPr>
        <a:xfrm>
          <a:off x="18656300" y="13291973"/>
          <a:ext cx="889000" cy="74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80099</xdr:rowOff>
    </xdr:from>
    <xdr:to>
      <xdr:col>102</xdr:col>
      <xdr:colOff>165100</xdr:colOff>
      <xdr:row>76</xdr:row>
      <xdr:rowOff>10249</xdr:rowOff>
    </xdr:to>
    <xdr:sp macro="" textlink="">
      <xdr:nvSpPr>
        <xdr:cNvPr id="869" name="フローチャート: 判断 868">
          <a:extLst>
            <a:ext uri="{FF2B5EF4-FFF2-40B4-BE49-F238E27FC236}">
              <a16:creationId xmlns:a16="http://schemas.microsoft.com/office/drawing/2014/main" id="{00000000-0008-0000-0600-000065030000}"/>
            </a:ext>
          </a:extLst>
        </xdr:cNvPr>
        <xdr:cNvSpPr/>
      </xdr:nvSpPr>
      <xdr:spPr>
        <a:xfrm>
          <a:off x="19494500" y="129388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74</xdr:row>
      <xdr:rowOff>26776</xdr:rowOff>
    </xdr:from>
    <xdr:ext cx="534377"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19278111" y="127140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35,731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115608</xdr:rowOff>
    </xdr:from>
    <xdr:to>
      <xdr:col>98</xdr:col>
      <xdr:colOff>38100</xdr:colOff>
      <xdr:row>76</xdr:row>
      <xdr:rowOff>45758</xdr:rowOff>
    </xdr:to>
    <xdr:sp macro="" textlink="">
      <xdr:nvSpPr>
        <xdr:cNvPr id="871" name="フローチャート: 判断 870">
          <a:extLst>
            <a:ext uri="{FF2B5EF4-FFF2-40B4-BE49-F238E27FC236}">
              <a16:creationId xmlns:a16="http://schemas.microsoft.com/office/drawing/2014/main" id="{00000000-0008-0000-0600-000067030000}"/>
            </a:ext>
          </a:extLst>
        </xdr:cNvPr>
        <xdr:cNvSpPr/>
      </xdr:nvSpPr>
      <xdr:spPr>
        <a:xfrm>
          <a:off x="18605500" y="12974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74</xdr:row>
      <xdr:rowOff>62285</xdr:rowOff>
    </xdr:from>
    <xdr:ext cx="534377"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18389111" y="12749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34,799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73" name="テキスト ボックス 872">
          <a:extLst>
            <a:ext uri="{FF2B5EF4-FFF2-40B4-BE49-F238E27FC236}">
              <a16:creationId xmlns:a16="http://schemas.microsoft.com/office/drawing/2014/main" id="{00000000-0008-0000-0600-000069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75" name="テキスト ボックス 874">
          <a:extLst>
            <a:ext uri="{FF2B5EF4-FFF2-40B4-BE49-F238E27FC236}">
              <a16:creationId xmlns:a16="http://schemas.microsoft.com/office/drawing/2014/main" id="{00000000-0008-0000-0600-00006B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77" name="テキスト ボックス 876">
          <a:extLst>
            <a:ext uri="{FF2B5EF4-FFF2-40B4-BE49-F238E27FC236}">
              <a16:creationId xmlns:a16="http://schemas.microsoft.com/office/drawing/2014/main" id="{00000000-0008-0000-0600-00006D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143039</xdr:rowOff>
    </xdr:from>
    <xdr:to>
      <xdr:col>116</xdr:col>
      <xdr:colOff>114300</xdr:colOff>
      <xdr:row>77</xdr:row>
      <xdr:rowOff>73189</xdr:rowOff>
    </xdr:to>
    <xdr:sp macro="" textlink="">
      <xdr:nvSpPr>
        <xdr:cNvPr id="878" name="楕円 877">
          <a:extLst>
            <a:ext uri="{FF2B5EF4-FFF2-40B4-BE49-F238E27FC236}">
              <a16:creationId xmlns:a16="http://schemas.microsoft.com/office/drawing/2014/main" id="{00000000-0008-0000-0600-00006E030000}"/>
            </a:ext>
          </a:extLst>
        </xdr:cNvPr>
        <xdr:cNvSpPr/>
      </xdr:nvSpPr>
      <xdr:spPr>
        <a:xfrm>
          <a:off x="22110700" y="13173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76</xdr:row>
      <xdr:rowOff>121466</xdr:rowOff>
    </xdr:from>
    <xdr:ext cx="534377" cy="259045"/>
    <xdr:sp macro="" textlink="">
      <xdr:nvSpPr>
        <xdr:cNvPr id="879" name="繰出金該当値テキスト">
          <a:extLst>
            <a:ext uri="{FF2B5EF4-FFF2-40B4-BE49-F238E27FC236}">
              <a16:creationId xmlns:a16="http://schemas.microsoft.com/office/drawing/2014/main" id="{00000000-0008-0000-0600-00006F030000}"/>
            </a:ext>
          </a:extLst>
        </xdr:cNvPr>
        <xdr:cNvSpPr txBox="1"/>
      </xdr:nvSpPr>
      <xdr:spPr>
        <a:xfrm>
          <a:off x="22212300" y="131516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29,579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77</xdr:row>
      <xdr:rowOff>5499</xdr:rowOff>
    </xdr:from>
    <xdr:to>
      <xdr:col>112</xdr:col>
      <xdr:colOff>38100</xdr:colOff>
      <xdr:row>77</xdr:row>
      <xdr:rowOff>107099</xdr:rowOff>
    </xdr:to>
    <xdr:sp macro="" textlink="">
      <xdr:nvSpPr>
        <xdr:cNvPr id="880" name="楕円 879">
          <a:extLst>
            <a:ext uri="{FF2B5EF4-FFF2-40B4-BE49-F238E27FC236}">
              <a16:creationId xmlns:a16="http://schemas.microsoft.com/office/drawing/2014/main" id="{00000000-0008-0000-0600-000070030000}"/>
            </a:ext>
          </a:extLst>
        </xdr:cNvPr>
        <xdr:cNvSpPr/>
      </xdr:nvSpPr>
      <xdr:spPr>
        <a:xfrm>
          <a:off x="21272500" y="13207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77</xdr:row>
      <xdr:rowOff>98226</xdr:rowOff>
    </xdr:from>
    <xdr:ext cx="534377"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21056111" y="13299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77</xdr:row>
      <xdr:rowOff>32359</xdr:rowOff>
    </xdr:from>
    <xdr:to>
      <xdr:col>107</xdr:col>
      <xdr:colOff>101600</xdr:colOff>
      <xdr:row>77</xdr:row>
      <xdr:rowOff>133959</xdr:rowOff>
    </xdr:to>
    <xdr:sp macro="" textlink="">
      <xdr:nvSpPr>
        <xdr:cNvPr id="882" name="楕円 881">
          <a:extLst>
            <a:ext uri="{FF2B5EF4-FFF2-40B4-BE49-F238E27FC236}">
              <a16:creationId xmlns:a16="http://schemas.microsoft.com/office/drawing/2014/main" id="{00000000-0008-0000-0600-000072030000}"/>
            </a:ext>
          </a:extLst>
        </xdr:cNvPr>
        <xdr:cNvSpPr/>
      </xdr:nvSpPr>
      <xdr:spPr>
        <a:xfrm>
          <a:off x="20383500" y="13234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77</xdr:row>
      <xdr:rowOff>125086</xdr:rowOff>
    </xdr:from>
    <xdr:ext cx="534377"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20167111" y="133267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27,984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77</xdr:row>
      <xdr:rowOff>46952</xdr:rowOff>
    </xdr:from>
    <xdr:to>
      <xdr:col>102</xdr:col>
      <xdr:colOff>165100</xdr:colOff>
      <xdr:row>77</xdr:row>
      <xdr:rowOff>148552</xdr:rowOff>
    </xdr:to>
    <xdr:sp macro="" textlink="">
      <xdr:nvSpPr>
        <xdr:cNvPr id="884" name="楕円 883">
          <a:extLst>
            <a:ext uri="{FF2B5EF4-FFF2-40B4-BE49-F238E27FC236}">
              <a16:creationId xmlns:a16="http://schemas.microsoft.com/office/drawing/2014/main" id="{00000000-0008-0000-0600-000074030000}"/>
            </a:ext>
          </a:extLst>
        </xdr:cNvPr>
        <xdr:cNvSpPr/>
      </xdr:nvSpPr>
      <xdr:spPr>
        <a:xfrm>
          <a:off x="19494500" y="13248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77</xdr:row>
      <xdr:rowOff>139679</xdr:rowOff>
    </xdr:from>
    <xdr:ext cx="534377" cy="259045"/>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9278111" y="133413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77</xdr:row>
      <xdr:rowOff>39523</xdr:rowOff>
    </xdr:from>
    <xdr:to>
      <xdr:col>98</xdr:col>
      <xdr:colOff>38100</xdr:colOff>
      <xdr:row>77</xdr:row>
      <xdr:rowOff>141123</xdr:rowOff>
    </xdr:to>
    <xdr:sp macro="" textlink="">
      <xdr:nvSpPr>
        <xdr:cNvPr id="886" name="楕円 885">
          <a:extLst>
            <a:ext uri="{FF2B5EF4-FFF2-40B4-BE49-F238E27FC236}">
              <a16:creationId xmlns:a16="http://schemas.microsoft.com/office/drawing/2014/main" id="{00000000-0008-0000-0600-000076030000}"/>
            </a:ext>
          </a:extLst>
        </xdr:cNvPr>
        <xdr:cNvSpPr/>
      </xdr:nvSpPr>
      <xdr:spPr>
        <a:xfrm>
          <a:off x="18605500" y="132411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77</xdr:row>
      <xdr:rowOff>132250</xdr:rowOff>
    </xdr:from>
    <xdr:ext cx="534377" cy="259045"/>
    <xdr:sp macro="" textlink="">
      <xdr:nvSpPr>
        <xdr:cNvPr id="887" name="テキスト ボックス 886">
          <a:extLst>
            <a:ext uri="{FF2B5EF4-FFF2-40B4-BE49-F238E27FC236}">
              <a16:creationId xmlns:a16="http://schemas.microsoft.com/office/drawing/2014/main" id="{00000000-0008-0000-0600-000077030000}"/>
            </a:ext>
          </a:extLst>
        </xdr:cNvPr>
        <xdr:cNvSpPr txBox="1"/>
      </xdr:nvSpPr>
      <xdr:spPr>
        <a:xfrm>
          <a:off x="18389111" y="13333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27,796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88" name="正方形/長方形 887">
          <a:extLst>
            <a:ext uri="{FF2B5EF4-FFF2-40B4-BE49-F238E27FC236}">
              <a16:creationId xmlns:a16="http://schemas.microsoft.com/office/drawing/2014/main" id="{00000000-0008-0000-0600-000078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89" name="正方形/長方形 888">
          <a:extLst>
            <a:ext uri="{FF2B5EF4-FFF2-40B4-BE49-F238E27FC236}">
              <a16:creationId xmlns:a16="http://schemas.microsoft.com/office/drawing/2014/main" id="{00000000-0008-0000-0600-000079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90" name="正方形/長方形 889">
          <a:extLst>
            <a:ext uri="{FF2B5EF4-FFF2-40B4-BE49-F238E27FC236}">
              <a16:creationId xmlns:a16="http://schemas.microsoft.com/office/drawing/2014/main" id="{00000000-0008-0000-0600-00007A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91" name="正方形/長方形 890">
          <a:extLst>
            <a:ext uri="{FF2B5EF4-FFF2-40B4-BE49-F238E27FC236}">
              <a16:creationId xmlns:a16="http://schemas.microsoft.com/office/drawing/2014/main" id="{00000000-0008-0000-0600-00007B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92" name="正方形/長方形 891">
          <a:extLst>
            <a:ext uri="{FF2B5EF4-FFF2-40B4-BE49-F238E27FC236}">
              <a16:creationId xmlns:a16="http://schemas.microsoft.com/office/drawing/2014/main" id="{00000000-0008-0000-0600-00007C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93" name="正方形/長方形 892">
          <a:extLst>
            <a:ext uri="{FF2B5EF4-FFF2-40B4-BE49-F238E27FC236}">
              <a16:creationId xmlns:a16="http://schemas.microsoft.com/office/drawing/2014/main" id="{00000000-0008-0000-0600-00007D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94" name="正方形/長方形 893">
          <a:extLst>
            <a:ext uri="{FF2B5EF4-FFF2-40B4-BE49-F238E27FC236}">
              <a16:creationId xmlns:a16="http://schemas.microsoft.com/office/drawing/2014/main" id="{00000000-0008-0000-0600-00007E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95" name="正方形/長方形 894">
          <a:extLst>
            <a:ext uri="{FF2B5EF4-FFF2-40B4-BE49-F238E27FC236}">
              <a16:creationId xmlns:a16="http://schemas.microsoft.com/office/drawing/2014/main" id="{00000000-0008-0000-0600-00007F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96" name="テキスト ボックス 895">
          <a:extLst>
            <a:ext uri="{FF2B5EF4-FFF2-40B4-BE49-F238E27FC236}">
              <a16:creationId xmlns:a16="http://schemas.microsoft.com/office/drawing/2014/main" id="{00000000-0008-0000-0600-000080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98" name="直線コネクタ 897">
          <a:extLst>
            <a:ext uri="{FF2B5EF4-FFF2-40B4-BE49-F238E27FC236}">
              <a16:creationId xmlns:a16="http://schemas.microsoft.com/office/drawing/2014/main" id="{00000000-0008-0000-0600-000082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99" name="テキスト ボックス 898">
          <a:extLst>
            <a:ext uri="{FF2B5EF4-FFF2-40B4-BE49-F238E27FC236}">
              <a16:creationId xmlns:a16="http://schemas.microsoft.com/office/drawing/2014/main" id="{00000000-0008-0000-0600-000083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902" name="前年度繰上充用金グラフ枠">
          <a:extLst>
            <a:ext uri="{FF2B5EF4-FFF2-40B4-BE49-F238E27FC236}">
              <a16:creationId xmlns:a16="http://schemas.microsoft.com/office/drawing/2014/main" id="{00000000-0008-0000-0600-000086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904" name="前年度繰上充用金最小値テキスト">
          <a:extLst>
            <a:ext uri="{FF2B5EF4-FFF2-40B4-BE49-F238E27FC236}">
              <a16:creationId xmlns:a16="http://schemas.microsoft.com/office/drawing/2014/main" id="{00000000-0008-0000-0600-000088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5" name="直線コネクタ 904">
          <a:extLst>
            <a:ext uri="{FF2B5EF4-FFF2-40B4-BE49-F238E27FC236}">
              <a16:creationId xmlns:a16="http://schemas.microsoft.com/office/drawing/2014/main" id="{00000000-0008-0000-0600-000089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906" name="前年度繰上充用金最大値テキスト">
          <a:extLst>
            <a:ext uri="{FF2B5EF4-FFF2-40B4-BE49-F238E27FC236}">
              <a16:creationId xmlns:a16="http://schemas.microsoft.com/office/drawing/2014/main" id="{00000000-0008-0000-0600-00008A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907" name="直線コネクタ 906">
          <a:extLst>
            <a:ext uri="{FF2B5EF4-FFF2-40B4-BE49-F238E27FC236}">
              <a16:creationId xmlns:a16="http://schemas.microsoft.com/office/drawing/2014/main" id="{00000000-0008-0000-0600-00008B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908" name="直線コネクタ 907">
          <a:extLst>
            <a:ext uri="{FF2B5EF4-FFF2-40B4-BE49-F238E27FC236}">
              <a16:creationId xmlns:a16="http://schemas.microsoft.com/office/drawing/2014/main" id="{00000000-0008-0000-0600-00008C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909" name="前年度繰上充用金平均値テキスト">
          <a:extLst>
            <a:ext uri="{FF2B5EF4-FFF2-40B4-BE49-F238E27FC236}">
              <a16:creationId xmlns:a16="http://schemas.microsoft.com/office/drawing/2014/main" id="{00000000-0008-0000-0600-00008D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0" name="フローチャート: 判断 909">
          <a:extLst>
            <a:ext uri="{FF2B5EF4-FFF2-40B4-BE49-F238E27FC236}">
              <a16:creationId xmlns:a16="http://schemas.microsoft.com/office/drawing/2014/main" id="{00000000-0008-0000-0600-00008E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11" name="直線コネクタ 910">
          <a:extLst>
            <a:ext uri="{FF2B5EF4-FFF2-40B4-BE49-F238E27FC236}">
              <a16:creationId xmlns:a16="http://schemas.microsoft.com/office/drawing/2014/main" id="{00000000-0008-0000-0600-00008F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12" name="フローチャート: 判断 911">
          <a:extLst>
            <a:ext uri="{FF2B5EF4-FFF2-40B4-BE49-F238E27FC236}">
              <a16:creationId xmlns:a16="http://schemas.microsoft.com/office/drawing/2014/main" id="{00000000-0008-0000-0600-000090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14" name="直線コネクタ 913">
          <a:extLst>
            <a:ext uri="{FF2B5EF4-FFF2-40B4-BE49-F238E27FC236}">
              <a16:creationId xmlns:a16="http://schemas.microsoft.com/office/drawing/2014/main" id="{00000000-0008-0000-0600-000092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15" name="フローチャート: 判断 914">
          <a:extLst>
            <a:ext uri="{FF2B5EF4-FFF2-40B4-BE49-F238E27FC236}">
              <a16:creationId xmlns:a16="http://schemas.microsoft.com/office/drawing/2014/main" id="{00000000-0008-0000-0600-000093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17" name="直線コネクタ 916">
          <a:extLst>
            <a:ext uri="{FF2B5EF4-FFF2-40B4-BE49-F238E27FC236}">
              <a16:creationId xmlns:a16="http://schemas.microsoft.com/office/drawing/2014/main" id="{00000000-0008-0000-0600-000095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18" name="フローチャート: 判断 917">
          <a:extLst>
            <a:ext uri="{FF2B5EF4-FFF2-40B4-BE49-F238E27FC236}">
              <a16:creationId xmlns:a16="http://schemas.microsoft.com/office/drawing/2014/main" id="{00000000-0008-0000-0600-000096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0" name="フローチャート: 判断 919">
          <a:extLst>
            <a:ext uri="{FF2B5EF4-FFF2-40B4-BE49-F238E27FC236}">
              <a16:creationId xmlns:a16="http://schemas.microsoft.com/office/drawing/2014/main" id="{00000000-0008-0000-0600-000098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22" name="テキスト ボックス 921">
          <a:extLst>
            <a:ext uri="{FF2B5EF4-FFF2-40B4-BE49-F238E27FC236}">
              <a16:creationId xmlns:a16="http://schemas.microsoft.com/office/drawing/2014/main" id="{00000000-0008-0000-0600-00009A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24" name="テキスト ボックス 923">
          <a:extLst>
            <a:ext uri="{FF2B5EF4-FFF2-40B4-BE49-F238E27FC236}">
              <a16:creationId xmlns:a16="http://schemas.microsoft.com/office/drawing/2014/main" id="{00000000-0008-0000-0600-00009C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26" name="テキスト ボックス 925">
          <a:extLst>
            <a:ext uri="{FF2B5EF4-FFF2-40B4-BE49-F238E27FC236}">
              <a16:creationId xmlns:a16="http://schemas.microsoft.com/office/drawing/2014/main" id="{00000000-0008-0000-0600-00009E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27" name="楕円 926">
          <a:extLst>
            <a:ext uri="{FF2B5EF4-FFF2-40B4-BE49-F238E27FC236}">
              <a16:creationId xmlns:a16="http://schemas.microsoft.com/office/drawing/2014/main" id="{00000000-0008-0000-0600-00009F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28" name="前年度繰上充用金該当値テキスト">
          <a:extLst>
            <a:ext uri="{FF2B5EF4-FFF2-40B4-BE49-F238E27FC236}">
              <a16:creationId xmlns:a16="http://schemas.microsoft.com/office/drawing/2014/main" id="{00000000-0008-0000-0600-0000A0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29" name="楕円 928">
          <a:extLst>
            <a:ext uri="{FF2B5EF4-FFF2-40B4-BE49-F238E27FC236}">
              <a16:creationId xmlns:a16="http://schemas.microsoft.com/office/drawing/2014/main" id="{00000000-0008-0000-0600-0000A1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30" name="テキスト ボックス 929">
          <a:extLst>
            <a:ext uri="{FF2B5EF4-FFF2-40B4-BE49-F238E27FC236}">
              <a16:creationId xmlns:a16="http://schemas.microsoft.com/office/drawing/2014/main" id="{00000000-0008-0000-0600-0000A2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31" name="楕円 930">
          <a:extLst>
            <a:ext uri="{FF2B5EF4-FFF2-40B4-BE49-F238E27FC236}">
              <a16:creationId xmlns:a16="http://schemas.microsoft.com/office/drawing/2014/main" id="{00000000-0008-0000-0600-0000A3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32" name="テキスト ボックス 931">
          <a:extLst>
            <a:ext uri="{FF2B5EF4-FFF2-40B4-BE49-F238E27FC236}">
              <a16:creationId xmlns:a16="http://schemas.microsoft.com/office/drawing/2014/main" id="{00000000-0008-0000-0600-0000A4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33" name="楕円 932">
          <a:extLst>
            <a:ext uri="{FF2B5EF4-FFF2-40B4-BE49-F238E27FC236}">
              <a16:creationId xmlns:a16="http://schemas.microsoft.com/office/drawing/2014/main" id="{00000000-0008-0000-0600-0000A5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34" name="テキスト ボックス 933">
          <a:extLst>
            <a:ext uri="{FF2B5EF4-FFF2-40B4-BE49-F238E27FC236}">
              <a16:creationId xmlns:a16="http://schemas.microsoft.com/office/drawing/2014/main" id="{00000000-0008-0000-0600-0000A6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35" name="楕円 934">
          <a:extLst>
            <a:ext uri="{FF2B5EF4-FFF2-40B4-BE49-F238E27FC236}">
              <a16:creationId xmlns:a16="http://schemas.microsoft.com/office/drawing/2014/main" id="{00000000-0008-0000-0600-0000A7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36" name="テキスト ボックス 935">
          <a:extLst>
            <a:ext uri="{FF2B5EF4-FFF2-40B4-BE49-F238E27FC236}">
              <a16:creationId xmlns:a16="http://schemas.microsoft.com/office/drawing/2014/main" id="{00000000-0008-0000-0600-0000A8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37" name="正方形/長方形 936">
          <a:extLst>
            <a:ext uri="{FF2B5EF4-FFF2-40B4-BE49-F238E27FC236}">
              <a16:creationId xmlns:a16="http://schemas.microsoft.com/office/drawing/2014/main" id="{00000000-0008-0000-0600-0000A9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38" name="正方形/長方形 937">
          <a:extLst>
            <a:ext uri="{FF2B5EF4-FFF2-40B4-BE49-F238E27FC236}">
              <a16:creationId xmlns:a16="http://schemas.microsoft.com/office/drawing/2014/main" id="{00000000-0008-0000-0600-0000AA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39" name="テキスト ボックス 938">
          <a:extLst>
            <a:ext uri="{FF2B5EF4-FFF2-40B4-BE49-F238E27FC236}">
              <a16:creationId xmlns:a16="http://schemas.microsoft.com/office/drawing/2014/main" id="{00000000-0008-0000-0600-0000AB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住民一人当たりのコストについては、人件費及び物件費が類似団体平均よりも高い水準となっており、補助費等や公債費が類似団体よりも低い水準となっている。</a:t>
          </a:r>
        </a:p>
        <a:p>
          <a:r>
            <a:rPr kumimoji="1" lang="ja-JP" altLang="en-US" sz="1300">
              <a:latin typeface="ＭＳ Ｐゴシック" panose="020B0600070205080204" pitchFamily="50" charset="-128"/>
              <a:ea typeface="ＭＳ Ｐゴシック" panose="020B0600070205080204" pitchFamily="50" charset="-128"/>
            </a:rPr>
            <a:t>人件費については、類似団体と比較して消防部門や教育部門において職員数が多いことから高い傾向にある。</a:t>
          </a:r>
        </a:p>
        <a:p>
          <a:r>
            <a:rPr kumimoji="1" lang="ja-JP" altLang="en-US" sz="1300">
              <a:latin typeface="ＭＳ Ｐゴシック" panose="020B0600070205080204" pitchFamily="50" charset="-128"/>
              <a:ea typeface="ＭＳ Ｐゴシック" panose="020B0600070205080204" pitchFamily="50" charset="-128"/>
            </a:rPr>
            <a:t>物件費については、充実した公共施設における指定管理制度の導入等を含むこれらの施設の運営・維持・管理等の外部委託を行っている等から高い傾向にある。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公債費は、大規模な社会資本整備で活用した地方債の償還により今後も増加が見込まれる。</a:t>
          </a:r>
        </a:p>
        <a:p>
          <a:endParaRPr kumimoji="1" lang="ja-JP" altLang="en-US" sz="13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千葉県袖ケ浦市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66,091
64,826
94.82
32,344,718
30,939,177
1,160,335
17,755,879
17,266,339</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4.7
11.2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40</xdr:row>
      <xdr:rowOff>111777</xdr:rowOff>
    </xdr:from>
    <xdr:ext cx="467179" cy="259045"/>
    <xdr:sp macro="" textlink="">
      <xdr:nvSpPr>
        <xdr:cNvPr id="42" name="テキスト ボックス 41">
          <a:extLst>
            <a:ext uri="{FF2B5EF4-FFF2-40B4-BE49-F238E27FC236}">
              <a16:creationId xmlns:a16="http://schemas.microsoft.com/office/drawing/2014/main" id="{00000000-0008-0000-0700-00002A000000}"/>
            </a:ext>
          </a:extLst>
        </xdr:cNvPr>
        <xdr:cNvSpPr txBox="1"/>
      </xdr:nvSpPr>
      <xdr:spPr>
        <a:xfrm>
          <a:off x="294821" y="6969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139700</xdr:rowOff>
    </xdr:from>
    <xdr:to>
      <xdr:col>28</xdr:col>
      <xdr:colOff>114300</xdr:colOff>
      <xdr:row>38</xdr:row>
      <xdr:rowOff>139700</xdr:rowOff>
    </xdr:to>
    <xdr:cxnSp macro="">
      <xdr:nvCxnSpPr>
        <xdr:cNvPr id="43" name="直線コネクタ 42">
          <a:extLst>
            <a:ext uri="{FF2B5EF4-FFF2-40B4-BE49-F238E27FC236}">
              <a16:creationId xmlns:a16="http://schemas.microsoft.com/office/drawing/2014/main" id="{00000000-0008-0000-0700-00002B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37</xdr:row>
      <xdr:rowOff>168927</xdr:rowOff>
    </xdr:from>
    <xdr:ext cx="467179" cy="259045"/>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294821" y="6512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5" name="直線コネクタ 44">
          <a:extLst>
            <a:ext uri="{FF2B5EF4-FFF2-40B4-BE49-F238E27FC236}">
              <a16:creationId xmlns:a16="http://schemas.microsoft.com/office/drawing/2014/main" id="{00000000-0008-0000-0700-00002D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35</xdr:row>
      <xdr:rowOff>54627</xdr:rowOff>
    </xdr:from>
    <xdr:ext cx="467179" cy="259045"/>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a:off x="294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7" name="直線コネクタ 46">
          <a:extLst>
            <a:ext uri="{FF2B5EF4-FFF2-40B4-BE49-F238E27FC236}">
              <a16:creationId xmlns:a16="http://schemas.microsoft.com/office/drawing/2014/main" id="{00000000-0008-0000-0700-00002F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111777</xdr:rowOff>
    </xdr:from>
    <xdr:ext cx="467179" cy="259045"/>
    <xdr:sp macro="" textlink="">
      <xdr:nvSpPr>
        <xdr:cNvPr id="48" name="テキスト ボックス 47">
          <a:extLst>
            <a:ext uri="{FF2B5EF4-FFF2-40B4-BE49-F238E27FC236}">
              <a16:creationId xmlns:a16="http://schemas.microsoft.com/office/drawing/2014/main" id="{00000000-0008-0000-0700-000030000000}"/>
            </a:ext>
          </a:extLst>
        </xdr:cNvPr>
        <xdr:cNvSpPr txBox="1"/>
      </xdr:nvSpPr>
      <xdr:spPr>
        <a:xfrm>
          <a:off x="294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9" name="直線コネクタ 48">
          <a:extLst>
            <a:ext uri="{FF2B5EF4-FFF2-40B4-BE49-F238E27FC236}">
              <a16:creationId xmlns:a16="http://schemas.microsoft.com/office/drawing/2014/main" id="{00000000-0008-0000-0700-000031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29</xdr:row>
      <xdr:rowOff>168927</xdr:rowOff>
    </xdr:from>
    <xdr:ext cx="467179" cy="259045"/>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a:off x="294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1" name="直線コネクタ 50">
          <a:extLst>
            <a:ext uri="{FF2B5EF4-FFF2-40B4-BE49-F238E27FC236}">
              <a16:creationId xmlns:a16="http://schemas.microsoft.com/office/drawing/2014/main" id="{00000000-0008-0000-0700-000033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27</xdr:row>
      <xdr:rowOff>54627</xdr:rowOff>
    </xdr:from>
    <xdr:ext cx="467179" cy="259045"/>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a:off x="294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3" name="議会費グラフ枠">
          <a:extLst>
            <a:ext uri="{FF2B5EF4-FFF2-40B4-BE49-F238E27FC236}">
              <a16:creationId xmlns:a16="http://schemas.microsoft.com/office/drawing/2014/main" id="{00000000-0008-0000-0700-000035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103124</xdr:rowOff>
    </xdr:from>
    <xdr:to>
      <xdr:col>24</xdr:col>
      <xdr:colOff>62865</xdr:colOff>
      <xdr:row>38</xdr:row>
      <xdr:rowOff>10313</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flipV="1">
          <a:off x="4633595" y="5246624"/>
          <a:ext cx="1270" cy="12787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14140</xdr:rowOff>
    </xdr:from>
    <xdr:ext cx="469744" cy="259045"/>
    <xdr:sp macro="" textlink="">
      <xdr:nvSpPr>
        <xdr:cNvPr id="55" name="議会費最小値テキスト">
          <a:extLst>
            <a:ext uri="{FF2B5EF4-FFF2-40B4-BE49-F238E27FC236}">
              <a16:creationId xmlns:a16="http://schemas.microsoft.com/office/drawing/2014/main" id="{00000000-0008-0000-0700-000037000000}"/>
            </a:ext>
          </a:extLst>
        </xdr:cNvPr>
        <xdr:cNvSpPr txBox="1"/>
      </xdr:nvSpPr>
      <xdr:spPr>
        <a:xfrm>
          <a:off x="4686300" y="65292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10313</xdr:rowOff>
    </xdr:from>
    <xdr:to>
      <xdr:col>24</xdr:col>
      <xdr:colOff>152400</xdr:colOff>
      <xdr:row>38</xdr:row>
      <xdr:rowOff>10313</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4546600" y="65254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49801</xdr:rowOff>
    </xdr:from>
    <xdr:ext cx="469744" cy="259045"/>
    <xdr:sp macro="" textlink="">
      <xdr:nvSpPr>
        <xdr:cNvPr id="57" name="議会費最大値テキスト">
          <a:extLst>
            <a:ext uri="{FF2B5EF4-FFF2-40B4-BE49-F238E27FC236}">
              <a16:creationId xmlns:a16="http://schemas.microsoft.com/office/drawing/2014/main" id="{00000000-0008-0000-0700-000039000000}"/>
            </a:ext>
          </a:extLst>
        </xdr:cNvPr>
        <xdr:cNvSpPr txBox="1"/>
      </xdr:nvSpPr>
      <xdr:spPr>
        <a:xfrm>
          <a:off x="4686300" y="50218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5,080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103124</xdr:rowOff>
    </xdr:from>
    <xdr:to>
      <xdr:col>24</xdr:col>
      <xdr:colOff>152400</xdr:colOff>
      <xdr:row>30</xdr:row>
      <xdr:rowOff>103124</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a:off x="4546600" y="52466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33</xdr:row>
      <xdr:rowOff>62890</xdr:rowOff>
    </xdr:from>
    <xdr:to>
      <xdr:col>24</xdr:col>
      <xdr:colOff>63500</xdr:colOff>
      <xdr:row>33</xdr:row>
      <xdr:rowOff>109982</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3797300" y="5720740"/>
          <a:ext cx="838200" cy="470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34</xdr:row>
      <xdr:rowOff>140936</xdr:rowOff>
    </xdr:from>
    <xdr:ext cx="469744" cy="259045"/>
    <xdr:sp macro="" textlink="">
      <xdr:nvSpPr>
        <xdr:cNvPr id="60" name="議会費平均値テキスト">
          <a:extLst>
            <a:ext uri="{FF2B5EF4-FFF2-40B4-BE49-F238E27FC236}">
              <a16:creationId xmlns:a16="http://schemas.microsoft.com/office/drawing/2014/main" id="{00000000-0008-0000-0700-00003C000000}"/>
            </a:ext>
          </a:extLst>
        </xdr:cNvPr>
        <xdr:cNvSpPr txBox="1"/>
      </xdr:nvSpPr>
      <xdr:spPr>
        <a:xfrm>
          <a:off x="4686300" y="597023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34</xdr:row>
      <xdr:rowOff>162509</xdr:rowOff>
    </xdr:from>
    <xdr:to>
      <xdr:col>24</xdr:col>
      <xdr:colOff>114300</xdr:colOff>
      <xdr:row>35</xdr:row>
      <xdr:rowOff>92659</xdr:rowOff>
    </xdr:to>
    <xdr:sp macro="" textlink="">
      <xdr:nvSpPr>
        <xdr:cNvPr id="61" name="フローチャート: 判断 60">
          <a:extLst>
            <a:ext uri="{FF2B5EF4-FFF2-40B4-BE49-F238E27FC236}">
              <a16:creationId xmlns:a16="http://schemas.microsoft.com/office/drawing/2014/main" id="{00000000-0008-0000-0700-00003D000000}"/>
            </a:ext>
          </a:extLst>
        </xdr:cNvPr>
        <xdr:cNvSpPr/>
      </xdr:nvSpPr>
      <xdr:spPr>
        <a:xfrm>
          <a:off x="4584700" y="59918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33</xdr:row>
      <xdr:rowOff>86665</xdr:rowOff>
    </xdr:from>
    <xdr:to>
      <xdr:col>19</xdr:col>
      <xdr:colOff>177800</xdr:colOff>
      <xdr:row>33</xdr:row>
      <xdr:rowOff>109982</xdr:rowOff>
    </xdr:to>
    <xdr:cxnSp macro="">
      <xdr:nvCxnSpPr>
        <xdr:cNvPr id="62" name="直線コネクタ 61">
          <a:extLst>
            <a:ext uri="{FF2B5EF4-FFF2-40B4-BE49-F238E27FC236}">
              <a16:creationId xmlns:a16="http://schemas.microsoft.com/office/drawing/2014/main" id="{00000000-0008-0000-0700-00003E000000}"/>
            </a:ext>
          </a:extLst>
        </xdr:cNvPr>
        <xdr:cNvCxnSpPr/>
      </xdr:nvCxnSpPr>
      <xdr:spPr>
        <a:xfrm>
          <a:off x="2908300" y="5744515"/>
          <a:ext cx="889000" cy="23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35</xdr:row>
      <xdr:rowOff>3861</xdr:rowOff>
    </xdr:from>
    <xdr:to>
      <xdr:col>20</xdr:col>
      <xdr:colOff>38100</xdr:colOff>
      <xdr:row>35</xdr:row>
      <xdr:rowOff>105461</xdr:rowOff>
    </xdr:to>
    <xdr:sp macro="" textlink="">
      <xdr:nvSpPr>
        <xdr:cNvPr id="63" name="フローチャート: 判断 62">
          <a:extLst>
            <a:ext uri="{FF2B5EF4-FFF2-40B4-BE49-F238E27FC236}">
              <a16:creationId xmlns:a16="http://schemas.microsoft.com/office/drawing/2014/main" id="{00000000-0008-0000-0700-00003F000000}"/>
            </a:ext>
          </a:extLst>
        </xdr:cNvPr>
        <xdr:cNvSpPr/>
      </xdr:nvSpPr>
      <xdr:spPr>
        <a:xfrm>
          <a:off x="3746500" y="60046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96588</xdr:rowOff>
    </xdr:from>
    <xdr:ext cx="469744" cy="259045"/>
    <xdr:sp macro="" textlink="">
      <xdr:nvSpPr>
        <xdr:cNvPr id="64" name="テキスト ボックス 63">
          <a:extLst>
            <a:ext uri="{FF2B5EF4-FFF2-40B4-BE49-F238E27FC236}">
              <a16:creationId xmlns:a16="http://schemas.microsoft.com/office/drawing/2014/main" id="{00000000-0008-0000-0700-000040000000}"/>
            </a:ext>
          </a:extLst>
        </xdr:cNvPr>
        <xdr:cNvSpPr txBox="1"/>
      </xdr:nvSpPr>
      <xdr:spPr>
        <a:xfrm>
          <a:off x="3562428" y="60973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33</xdr:row>
      <xdr:rowOff>86665</xdr:rowOff>
    </xdr:from>
    <xdr:to>
      <xdr:col>15</xdr:col>
      <xdr:colOff>50800</xdr:colOff>
      <xdr:row>33</xdr:row>
      <xdr:rowOff>98552</xdr:rowOff>
    </xdr:to>
    <xdr:cxnSp macro="">
      <xdr:nvCxnSpPr>
        <xdr:cNvPr id="65" name="直線コネクタ 64">
          <a:extLst>
            <a:ext uri="{FF2B5EF4-FFF2-40B4-BE49-F238E27FC236}">
              <a16:creationId xmlns:a16="http://schemas.microsoft.com/office/drawing/2014/main" id="{00000000-0008-0000-0700-000041000000}"/>
            </a:ext>
          </a:extLst>
        </xdr:cNvPr>
        <xdr:cNvCxnSpPr/>
      </xdr:nvCxnSpPr>
      <xdr:spPr>
        <a:xfrm flipV="1">
          <a:off x="2019300" y="5744515"/>
          <a:ext cx="889000" cy="118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29007</xdr:rowOff>
    </xdr:from>
    <xdr:to>
      <xdr:col>15</xdr:col>
      <xdr:colOff>101600</xdr:colOff>
      <xdr:row>35</xdr:row>
      <xdr:rowOff>130607</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2857500" y="6029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121734</xdr:rowOff>
    </xdr:from>
    <xdr:ext cx="469744" cy="259045"/>
    <xdr:sp macro="" textlink="">
      <xdr:nvSpPr>
        <xdr:cNvPr id="67" name="テキスト ボックス 66">
          <a:extLst>
            <a:ext uri="{FF2B5EF4-FFF2-40B4-BE49-F238E27FC236}">
              <a16:creationId xmlns:a16="http://schemas.microsoft.com/office/drawing/2014/main" id="{00000000-0008-0000-0700-000043000000}"/>
            </a:ext>
          </a:extLst>
        </xdr:cNvPr>
        <xdr:cNvSpPr txBox="1"/>
      </xdr:nvSpPr>
      <xdr:spPr>
        <a:xfrm>
          <a:off x="2673428" y="61224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33</xdr:row>
      <xdr:rowOff>98552</xdr:rowOff>
    </xdr:from>
    <xdr:to>
      <xdr:col>10</xdr:col>
      <xdr:colOff>114300</xdr:colOff>
      <xdr:row>33</xdr:row>
      <xdr:rowOff>107696</xdr:rowOff>
    </xdr:to>
    <xdr:cxnSp macro="">
      <xdr:nvCxnSpPr>
        <xdr:cNvPr id="68" name="直線コネクタ 67">
          <a:extLst>
            <a:ext uri="{FF2B5EF4-FFF2-40B4-BE49-F238E27FC236}">
              <a16:creationId xmlns:a16="http://schemas.microsoft.com/office/drawing/2014/main" id="{00000000-0008-0000-0700-000044000000}"/>
            </a:ext>
          </a:extLst>
        </xdr:cNvPr>
        <xdr:cNvCxnSpPr/>
      </xdr:nvCxnSpPr>
      <xdr:spPr>
        <a:xfrm flipV="1">
          <a:off x="1130300" y="5756402"/>
          <a:ext cx="889000" cy="91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35</xdr:row>
      <xdr:rowOff>16205</xdr:rowOff>
    </xdr:from>
    <xdr:to>
      <xdr:col>10</xdr:col>
      <xdr:colOff>165100</xdr:colOff>
      <xdr:row>35</xdr:row>
      <xdr:rowOff>117805</xdr:rowOff>
    </xdr:to>
    <xdr:sp macro="" textlink="">
      <xdr:nvSpPr>
        <xdr:cNvPr id="69" name="フローチャート: 判断 68">
          <a:extLst>
            <a:ext uri="{FF2B5EF4-FFF2-40B4-BE49-F238E27FC236}">
              <a16:creationId xmlns:a16="http://schemas.microsoft.com/office/drawing/2014/main" id="{00000000-0008-0000-0700-000045000000}"/>
            </a:ext>
          </a:extLst>
        </xdr:cNvPr>
        <xdr:cNvSpPr/>
      </xdr:nvSpPr>
      <xdr:spPr>
        <a:xfrm>
          <a:off x="1968500" y="601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108932</xdr:rowOff>
    </xdr:from>
    <xdr:ext cx="469744" cy="259045"/>
    <xdr:sp macro="" textlink="">
      <xdr:nvSpPr>
        <xdr:cNvPr id="70" name="テキスト ボックス 69">
          <a:extLst>
            <a:ext uri="{FF2B5EF4-FFF2-40B4-BE49-F238E27FC236}">
              <a16:creationId xmlns:a16="http://schemas.microsoft.com/office/drawing/2014/main" id="{00000000-0008-0000-0700-000046000000}"/>
            </a:ext>
          </a:extLst>
        </xdr:cNvPr>
        <xdr:cNvSpPr txBox="1"/>
      </xdr:nvSpPr>
      <xdr:spPr>
        <a:xfrm>
          <a:off x="1784428" y="6109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35</xdr:row>
      <xdr:rowOff>75641</xdr:rowOff>
    </xdr:from>
    <xdr:to>
      <xdr:col>6</xdr:col>
      <xdr:colOff>38100</xdr:colOff>
      <xdr:row>36</xdr:row>
      <xdr:rowOff>5791</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1079500" y="607639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168368</xdr:rowOff>
    </xdr:from>
    <xdr:ext cx="469744"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895428" y="61691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33</xdr:row>
      <xdr:rowOff>12090</xdr:rowOff>
    </xdr:from>
    <xdr:to>
      <xdr:col>24</xdr:col>
      <xdr:colOff>114300</xdr:colOff>
      <xdr:row>33</xdr:row>
      <xdr:rowOff>113690</xdr:rowOff>
    </xdr:to>
    <xdr:sp macro="" textlink="">
      <xdr:nvSpPr>
        <xdr:cNvPr id="78" name="楕円 77">
          <a:extLst>
            <a:ext uri="{FF2B5EF4-FFF2-40B4-BE49-F238E27FC236}">
              <a16:creationId xmlns:a16="http://schemas.microsoft.com/office/drawing/2014/main" id="{00000000-0008-0000-0700-00004E000000}"/>
            </a:ext>
          </a:extLst>
        </xdr:cNvPr>
        <xdr:cNvSpPr/>
      </xdr:nvSpPr>
      <xdr:spPr>
        <a:xfrm>
          <a:off x="4584700" y="5669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32</xdr:row>
      <xdr:rowOff>34967</xdr:rowOff>
    </xdr:from>
    <xdr:ext cx="469744" cy="259045"/>
    <xdr:sp macro="" textlink="">
      <xdr:nvSpPr>
        <xdr:cNvPr id="79" name="議会費該当値テキスト">
          <a:extLst>
            <a:ext uri="{FF2B5EF4-FFF2-40B4-BE49-F238E27FC236}">
              <a16:creationId xmlns:a16="http://schemas.microsoft.com/office/drawing/2014/main" id="{00000000-0008-0000-0700-00004F000000}"/>
            </a:ext>
          </a:extLst>
        </xdr:cNvPr>
        <xdr:cNvSpPr txBox="1"/>
      </xdr:nvSpPr>
      <xdr:spPr>
        <a:xfrm>
          <a:off x="4686300" y="5521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33</xdr:row>
      <xdr:rowOff>59182</xdr:rowOff>
    </xdr:from>
    <xdr:to>
      <xdr:col>20</xdr:col>
      <xdr:colOff>38100</xdr:colOff>
      <xdr:row>33</xdr:row>
      <xdr:rowOff>160782</xdr:rowOff>
    </xdr:to>
    <xdr:sp macro="" textlink="">
      <xdr:nvSpPr>
        <xdr:cNvPr id="80" name="楕円 79">
          <a:extLst>
            <a:ext uri="{FF2B5EF4-FFF2-40B4-BE49-F238E27FC236}">
              <a16:creationId xmlns:a16="http://schemas.microsoft.com/office/drawing/2014/main" id="{00000000-0008-0000-0700-000050000000}"/>
            </a:ext>
          </a:extLst>
        </xdr:cNvPr>
        <xdr:cNvSpPr/>
      </xdr:nvSpPr>
      <xdr:spPr>
        <a:xfrm>
          <a:off x="3746500" y="57170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32</xdr:row>
      <xdr:rowOff>5859</xdr:rowOff>
    </xdr:from>
    <xdr:ext cx="469744"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3562428" y="54922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33</xdr:row>
      <xdr:rowOff>35865</xdr:rowOff>
    </xdr:from>
    <xdr:to>
      <xdr:col>15</xdr:col>
      <xdr:colOff>101600</xdr:colOff>
      <xdr:row>33</xdr:row>
      <xdr:rowOff>137465</xdr:rowOff>
    </xdr:to>
    <xdr:sp macro="" textlink="">
      <xdr:nvSpPr>
        <xdr:cNvPr id="82" name="楕円 81">
          <a:extLst>
            <a:ext uri="{FF2B5EF4-FFF2-40B4-BE49-F238E27FC236}">
              <a16:creationId xmlns:a16="http://schemas.microsoft.com/office/drawing/2014/main" id="{00000000-0008-0000-0700-000052000000}"/>
            </a:ext>
          </a:extLst>
        </xdr:cNvPr>
        <xdr:cNvSpPr/>
      </xdr:nvSpPr>
      <xdr:spPr>
        <a:xfrm>
          <a:off x="2857500" y="56937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31</xdr:row>
      <xdr:rowOff>153992</xdr:rowOff>
    </xdr:from>
    <xdr:ext cx="469744" cy="259045"/>
    <xdr:sp macro="" textlink="">
      <xdr:nvSpPr>
        <xdr:cNvPr id="83" name="テキスト ボックス 82">
          <a:extLst>
            <a:ext uri="{FF2B5EF4-FFF2-40B4-BE49-F238E27FC236}">
              <a16:creationId xmlns:a16="http://schemas.microsoft.com/office/drawing/2014/main" id="{00000000-0008-0000-0700-000053000000}"/>
            </a:ext>
          </a:extLst>
        </xdr:cNvPr>
        <xdr:cNvSpPr txBox="1"/>
      </xdr:nvSpPr>
      <xdr:spPr>
        <a:xfrm>
          <a:off x="2673428" y="54689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33</xdr:row>
      <xdr:rowOff>47752</xdr:rowOff>
    </xdr:from>
    <xdr:to>
      <xdr:col>10</xdr:col>
      <xdr:colOff>165100</xdr:colOff>
      <xdr:row>33</xdr:row>
      <xdr:rowOff>149352</xdr:rowOff>
    </xdr:to>
    <xdr:sp macro="" textlink="">
      <xdr:nvSpPr>
        <xdr:cNvPr id="84" name="楕円 83">
          <a:extLst>
            <a:ext uri="{FF2B5EF4-FFF2-40B4-BE49-F238E27FC236}">
              <a16:creationId xmlns:a16="http://schemas.microsoft.com/office/drawing/2014/main" id="{00000000-0008-0000-0700-000054000000}"/>
            </a:ext>
          </a:extLst>
        </xdr:cNvPr>
        <xdr:cNvSpPr/>
      </xdr:nvSpPr>
      <xdr:spPr>
        <a:xfrm>
          <a:off x="1968500" y="57056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31</xdr:row>
      <xdr:rowOff>165879</xdr:rowOff>
    </xdr:from>
    <xdr:ext cx="469744" cy="259045"/>
    <xdr:sp macro="" textlink="">
      <xdr:nvSpPr>
        <xdr:cNvPr id="85" name="テキスト ボックス 84">
          <a:extLst>
            <a:ext uri="{FF2B5EF4-FFF2-40B4-BE49-F238E27FC236}">
              <a16:creationId xmlns:a16="http://schemas.microsoft.com/office/drawing/2014/main" id="{00000000-0008-0000-0700-000055000000}"/>
            </a:ext>
          </a:extLst>
        </xdr:cNvPr>
        <xdr:cNvSpPr txBox="1"/>
      </xdr:nvSpPr>
      <xdr:spPr>
        <a:xfrm>
          <a:off x="1784428" y="548082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33</xdr:row>
      <xdr:rowOff>56896</xdr:rowOff>
    </xdr:from>
    <xdr:to>
      <xdr:col>6</xdr:col>
      <xdr:colOff>38100</xdr:colOff>
      <xdr:row>33</xdr:row>
      <xdr:rowOff>158496</xdr:rowOff>
    </xdr:to>
    <xdr:sp macro="" textlink="">
      <xdr:nvSpPr>
        <xdr:cNvPr id="86" name="楕円 85">
          <a:extLst>
            <a:ext uri="{FF2B5EF4-FFF2-40B4-BE49-F238E27FC236}">
              <a16:creationId xmlns:a16="http://schemas.microsoft.com/office/drawing/2014/main" id="{00000000-0008-0000-0700-000056000000}"/>
            </a:ext>
          </a:extLst>
        </xdr:cNvPr>
        <xdr:cNvSpPr/>
      </xdr:nvSpPr>
      <xdr:spPr>
        <a:xfrm>
          <a:off x="1079500" y="5714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32</xdr:row>
      <xdr:rowOff>3573</xdr:rowOff>
    </xdr:from>
    <xdr:ext cx="469744" cy="259045"/>
    <xdr:sp macro="" textlink="">
      <xdr:nvSpPr>
        <xdr:cNvPr id="87" name="テキスト ボックス 86">
          <a:extLst>
            <a:ext uri="{FF2B5EF4-FFF2-40B4-BE49-F238E27FC236}">
              <a16:creationId xmlns:a16="http://schemas.microsoft.com/office/drawing/2014/main" id="{00000000-0008-0000-0700-000057000000}"/>
            </a:ext>
          </a:extLst>
        </xdr:cNvPr>
        <xdr:cNvSpPr txBox="1"/>
      </xdr:nvSpPr>
      <xdr:spPr>
        <a:xfrm>
          <a:off x="895428" y="54899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47,393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6" name="テキスト ボックス 95">
          <a:extLst>
            <a:ext uri="{FF2B5EF4-FFF2-40B4-BE49-F238E27FC236}">
              <a16:creationId xmlns:a16="http://schemas.microsoft.com/office/drawing/2014/main" id="{00000000-0008-0000-0700-000060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98878</xdr:rowOff>
    </xdr:from>
    <xdr:to>
      <xdr:col>28</xdr:col>
      <xdr:colOff>114300</xdr:colOff>
      <xdr:row>59</xdr:row>
      <xdr:rowOff>98878</xdr:rowOff>
    </xdr:to>
    <xdr:cxnSp macro="">
      <xdr:nvCxnSpPr>
        <xdr:cNvPr id="98" name="直線コネクタ 97">
          <a:extLst>
            <a:ext uri="{FF2B5EF4-FFF2-40B4-BE49-F238E27FC236}">
              <a16:creationId xmlns:a16="http://schemas.microsoft.com/office/drawing/2014/main" id="{00000000-0008-0000-0700-000062000000}"/>
            </a:ext>
          </a:extLst>
        </xdr:cNvPr>
        <xdr:cNvCxnSpPr/>
      </xdr:nvCxnSpPr>
      <xdr:spPr>
        <a:xfrm>
          <a:off x="762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128105</xdr:rowOff>
    </xdr:from>
    <xdr:ext cx="248786" cy="259045"/>
    <xdr:sp macro="" textlink="">
      <xdr:nvSpPr>
        <xdr:cNvPr id="99" name="テキスト ボックス 98">
          <a:extLst>
            <a:ext uri="{FF2B5EF4-FFF2-40B4-BE49-F238E27FC236}">
              <a16:creationId xmlns:a16="http://schemas.microsoft.com/office/drawing/2014/main" id="{00000000-0008-0000-0700-000063000000}"/>
            </a:ext>
          </a:extLst>
        </xdr:cNvPr>
        <xdr:cNvSpPr txBox="1"/>
      </xdr:nvSpPr>
      <xdr:spPr>
        <a:xfrm>
          <a:off x="513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115207</xdr:rowOff>
    </xdr:from>
    <xdr:to>
      <xdr:col>28</xdr:col>
      <xdr:colOff>114300</xdr:colOff>
      <xdr:row>57</xdr:row>
      <xdr:rowOff>115207</xdr:rowOff>
    </xdr:to>
    <xdr:cxnSp macro="">
      <xdr:nvCxnSpPr>
        <xdr:cNvPr id="100" name="直線コネクタ 99">
          <a:extLst>
            <a:ext uri="{FF2B5EF4-FFF2-40B4-BE49-F238E27FC236}">
              <a16:creationId xmlns:a16="http://schemas.microsoft.com/office/drawing/2014/main" id="{00000000-0008-0000-0700-000064000000}"/>
            </a:ext>
          </a:extLst>
        </xdr:cNvPr>
        <xdr:cNvCxnSpPr/>
      </xdr:nvCxnSpPr>
      <xdr:spPr>
        <a:xfrm>
          <a:off x="762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56</xdr:row>
      <xdr:rowOff>144434</xdr:rowOff>
    </xdr:from>
    <xdr:ext cx="531299" cy="259045"/>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230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131535</xdr:rowOff>
    </xdr:from>
    <xdr:to>
      <xdr:col>28</xdr:col>
      <xdr:colOff>114300</xdr:colOff>
      <xdr:row>55</xdr:row>
      <xdr:rowOff>131535</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54</xdr:row>
      <xdr:rowOff>160762</xdr:rowOff>
    </xdr:from>
    <xdr:ext cx="595419" cy="259045"/>
    <xdr:sp macro="" textlink="">
      <xdr:nvSpPr>
        <xdr:cNvPr id="103" name="テキスト ボックス 102">
          <a:extLst>
            <a:ext uri="{FF2B5EF4-FFF2-40B4-BE49-F238E27FC236}">
              <a16:creationId xmlns:a16="http://schemas.microsoft.com/office/drawing/2014/main" id="{00000000-0008-0000-0700-000067000000}"/>
            </a:ext>
          </a:extLst>
        </xdr:cNvPr>
        <xdr:cNvSpPr txBox="1"/>
      </xdr:nvSpPr>
      <xdr:spPr>
        <a:xfrm>
          <a:off x="166581" y="9419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147865</xdr:rowOff>
    </xdr:from>
    <xdr:to>
      <xdr:col>28</xdr:col>
      <xdr:colOff>114300</xdr:colOff>
      <xdr:row>53</xdr:row>
      <xdr:rowOff>147865</xdr:rowOff>
    </xdr:to>
    <xdr:cxnSp macro="">
      <xdr:nvCxnSpPr>
        <xdr:cNvPr id="104" name="直線コネクタ 103">
          <a:extLst>
            <a:ext uri="{FF2B5EF4-FFF2-40B4-BE49-F238E27FC236}">
              <a16:creationId xmlns:a16="http://schemas.microsoft.com/office/drawing/2014/main" id="{00000000-0008-0000-0700-000068000000}"/>
            </a:ext>
          </a:extLst>
        </xdr:cNvPr>
        <xdr:cNvCxnSpPr/>
      </xdr:nvCxnSpPr>
      <xdr:spPr>
        <a:xfrm>
          <a:off x="762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5642</xdr:rowOff>
    </xdr:from>
    <xdr:ext cx="595419" cy="259045"/>
    <xdr:sp macro="" textlink="">
      <xdr:nvSpPr>
        <xdr:cNvPr id="105" name="テキスト ボックス 104">
          <a:extLst>
            <a:ext uri="{FF2B5EF4-FFF2-40B4-BE49-F238E27FC236}">
              <a16:creationId xmlns:a16="http://schemas.microsoft.com/office/drawing/2014/main" id="{00000000-0008-0000-0700-000069000000}"/>
            </a:ext>
          </a:extLst>
        </xdr:cNvPr>
        <xdr:cNvSpPr txBox="1"/>
      </xdr:nvSpPr>
      <xdr:spPr>
        <a:xfrm>
          <a:off x="166581" y="9092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51</xdr:row>
      <xdr:rowOff>164193</xdr:rowOff>
    </xdr:from>
    <xdr:to>
      <xdr:col>28</xdr:col>
      <xdr:colOff>114300</xdr:colOff>
      <xdr:row>51</xdr:row>
      <xdr:rowOff>164193</xdr:rowOff>
    </xdr:to>
    <xdr:cxnSp macro="">
      <xdr:nvCxnSpPr>
        <xdr:cNvPr id="106" name="直線コネクタ 105">
          <a:extLst>
            <a:ext uri="{FF2B5EF4-FFF2-40B4-BE49-F238E27FC236}">
              <a16:creationId xmlns:a16="http://schemas.microsoft.com/office/drawing/2014/main" id="{00000000-0008-0000-0700-00006A000000}"/>
            </a:ext>
          </a:extLst>
        </xdr:cNvPr>
        <xdr:cNvCxnSpPr/>
      </xdr:nvCxnSpPr>
      <xdr:spPr>
        <a:xfrm>
          <a:off x="762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21970</xdr:rowOff>
    </xdr:from>
    <xdr:ext cx="595419" cy="259045"/>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166581" y="8765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9072</xdr:rowOff>
    </xdr:from>
    <xdr:to>
      <xdr:col>28</xdr:col>
      <xdr:colOff>114300</xdr:colOff>
      <xdr:row>50</xdr:row>
      <xdr:rowOff>9072</xdr:rowOff>
    </xdr:to>
    <xdr:cxnSp macro="">
      <xdr:nvCxnSpPr>
        <xdr:cNvPr id="108" name="直線コネクタ 107">
          <a:extLst>
            <a:ext uri="{FF2B5EF4-FFF2-40B4-BE49-F238E27FC236}">
              <a16:creationId xmlns:a16="http://schemas.microsoft.com/office/drawing/2014/main" id="{00000000-0008-0000-0700-00006C000000}"/>
            </a:ext>
          </a:extLst>
        </xdr:cNvPr>
        <xdr:cNvCxnSpPr/>
      </xdr:nvCxnSpPr>
      <xdr:spPr>
        <a:xfrm>
          <a:off x="762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38299</xdr:rowOff>
    </xdr:from>
    <xdr:ext cx="595419" cy="259045"/>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a:off x="166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11" name="テキスト ボックス 110">
          <a:extLst>
            <a:ext uri="{FF2B5EF4-FFF2-40B4-BE49-F238E27FC236}">
              <a16:creationId xmlns:a16="http://schemas.microsoft.com/office/drawing/2014/main" id="{00000000-0008-0000-0700-00006F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2" name="総務費グラフ枠">
          <a:extLst>
            <a:ext uri="{FF2B5EF4-FFF2-40B4-BE49-F238E27FC236}">
              <a16:creationId xmlns:a16="http://schemas.microsoft.com/office/drawing/2014/main" id="{00000000-0008-0000-0700-000070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63524</xdr:rowOff>
    </xdr:from>
    <xdr:to>
      <xdr:col>24</xdr:col>
      <xdr:colOff>62865</xdr:colOff>
      <xdr:row>58</xdr:row>
      <xdr:rowOff>64843</xdr:rowOff>
    </xdr:to>
    <xdr:cxnSp macro="">
      <xdr:nvCxnSpPr>
        <xdr:cNvPr id="113" name="直線コネクタ 112">
          <a:extLst>
            <a:ext uri="{FF2B5EF4-FFF2-40B4-BE49-F238E27FC236}">
              <a16:creationId xmlns:a16="http://schemas.microsoft.com/office/drawing/2014/main" id="{00000000-0008-0000-0700-000071000000}"/>
            </a:ext>
          </a:extLst>
        </xdr:cNvPr>
        <xdr:cNvCxnSpPr/>
      </xdr:nvCxnSpPr>
      <xdr:spPr>
        <a:xfrm flipV="1">
          <a:off x="4633595" y="8807474"/>
          <a:ext cx="1270" cy="120146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68670</xdr:rowOff>
    </xdr:from>
    <xdr:ext cx="534377" cy="259045"/>
    <xdr:sp macro="" textlink="">
      <xdr:nvSpPr>
        <xdr:cNvPr id="114" name="総務費最小値テキスト">
          <a:extLst>
            <a:ext uri="{FF2B5EF4-FFF2-40B4-BE49-F238E27FC236}">
              <a16:creationId xmlns:a16="http://schemas.microsoft.com/office/drawing/2014/main" id="{00000000-0008-0000-0700-000072000000}"/>
            </a:ext>
          </a:extLst>
        </xdr:cNvPr>
        <xdr:cNvSpPr txBox="1"/>
      </xdr:nvSpPr>
      <xdr:spPr>
        <a:xfrm>
          <a:off x="4686300" y="1001277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31,461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64843</xdr:rowOff>
    </xdr:from>
    <xdr:to>
      <xdr:col>24</xdr:col>
      <xdr:colOff>152400</xdr:colOff>
      <xdr:row>58</xdr:row>
      <xdr:rowOff>64843</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a:off x="4546600" y="100089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10201</xdr:rowOff>
    </xdr:from>
    <xdr:ext cx="599010" cy="259045"/>
    <xdr:sp macro="" textlink="">
      <xdr:nvSpPr>
        <xdr:cNvPr id="116" name="総務費最大値テキスト">
          <a:extLst>
            <a:ext uri="{FF2B5EF4-FFF2-40B4-BE49-F238E27FC236}">
              <a16:creationId xmlns:a16="http://schemas.microsoft.com/office/drawing/2014/main" id="{00000000-0008-0000-0700-000074000000}"/>
            </a:ext>
          </a:extLst>
        </xdr:cNvPr>
        <xdr:cNvSpPr txBox="1"/>
      </xdr:nvSpPr>
      <xdr:spPr>
        <a:xfrm>
          <a:off x="4686300" y="858270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215,413</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63524</xdr:rowOff>
    </xdr:from>
    <xdr:to>
      <xdr:col>24</xdr:col>
      <xdr:colOff>152400</xdr:colOff>
      <xdr:row>51</xdr:row>
      <xdr:rowOff>63524</xdr:rowOff>
    </xdr:to>
    <xdr:cxnSp macro="">
      <xdr:nvCxnSpPr>
        <xdr:cNvPr id="117" name="直線コネクタ 116">
          <a:extLst>
            <a:ext uri="{FF2B5EF4-FFF2-40B4-BE49-F238E27FC236}">
              <a16:creationId xmlns:a16="http://schemas.microsoft.com/office/drawing/2014/main" id="{00000000-0008-0000-0700-000075000000}"/>
            </a:ext>
          </a:extLst>
        </xdr:cNvPr>
        <xdr:cNvCxnSpPr/>
      </xdr:nvCxnSpPr>
      <xdr:spPr>
        <a:xfrm>
          <a:off x="4546600" y="88074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64680</xdr:rowOff>
    </xdr:from>
    <xdr:to>
      <xdr:col>24</xdr:col>
      <xdr:colOff>63500</xdr:colOff>
      <xdr:row>57</xdr:row>
      <xdr:rowOff>9313</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flipV="1">
          <a:off x="3797300" y="9665880"/>
          <a:ext cx="838200" cy="1160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84008</xdr:rowOff>
    </xdr:from>
    <xdr:ext cx="534377" cy="259045"/>
    <xdr:sp macro="" textlink="">
      <xdr:nvSpPr>
        <xdr:cNvPr id="119" name="総務費平均値テキスト">
          <a:extLst>
            <a:ext uri="{FF2B5EF4-FFF2-40B4-BE49-F238E27FC236}">
              <a16:creationId xmlns:a16="http://schemas.microsoft.com/office/drawing/2014/main" id="{00000000-0008-0000-0700-000077000000}"/>
            </a:ext>
          </a:extLst>
        </xdr:cNvPr>
        <xdr:cNvSpPr txBox="1"/>
      </xdr:nvSpPr>
      <xdr:spPr>
        <a:xfrm>
          <a:off x="4686300" y="968520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69,946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105581</xdr:rowOff>
    </xdr:from>
    <xdr:to>
      <xdr:col>24</xdr:col>
      <xdr:colOff>114300</xdr:colOff>
      <xdr:row>57</xdr:row>
      <xdr:rowOff>35731</xdr:rowOff>
    </xdr:to>
    <xdr:sp macro="" textlink="">
      <xdr:nvSpPr>
        <xdr:cNvPr id="120" name="フローチャート: 判断 119">
          <a:extLst>
            <a:ext uri="{FF2B5EF4-FFF2-40B4-BE49-F238E27FC236}">
              <a16:creationId xmlns:a16="http://schemas.microsoft.com/office/drawing/2014/main" id="{00000000-0008-0000-0700-000078000000}"/>
            </a:ext>
          </a:extLst>
        </xdr:cNvPr>
        <xdr:cNvSpPr/>
      </xdr:nvSpPr>
      <xdr:spPr>
        <a:xfrm>
          <a:off x="4584700" y="97067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18379</xdr:rowOff>
    </xdr:from>
    <xdr:to>
      <xdr:col>19</xdr:col>
      <xdr:colOff>177800</xdr:colOff>
      <xdr:row>57</xdr:row>
      <xdr:rowOff>9313</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908300" y="9619579"/>
          <a:ext cx="889000" cy="162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147800</xdr:rowOff>
    </xdr:from>
    <xdr:to>
      <xdr:col>20</xdr:col>
      <xdr:colOff>38100</xdr:colOff>
      <xdr:row>57</xdr:row>
      <xdr:rowOff>77950</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3746500" y="9749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69077</xdr:rowOff>
    </xdr:from>
    <xdr:ext cx="534377"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3530111" y="98417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18379</xdr:rowOff>
    </xdr:from>
    <xdr:to>
      <xdr:col>15</xdr:col>
      <xdr:colOff>50800</xdr:colOff>
      <xdr:row>56</xdr:row>
      <xdr:rowOff>99192</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flipV="1">
          <a:off x="2019300" y="9619579"/>
          <a:ext cx="889000" cy="80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126305</xdr:rowOff>
    </xdr:from>
    <xdr:to>
      <xdr:col>15</xdr:col>
      <xdr:colOff>101600</xdr:colOff>
      <xdr:row>57</xdr:row>
      <xdr:rowOff>56455</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2857500" y="97275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47582</xdr:rowOff>
    </xdr:from>
    <xdr:ext cx="534377"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2641111" y="98202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53</xdr:row>
      <xdr:rowOff>52740</xdr:rowOff>
    </xdr:from>
    <xdr:to>
      <xdr:col>10</xdr:col>
      <xdr:colOff>114300</xdr:colOff>
      <xdr:row>56</xdr:row>
      <xdr:rowOff>99192</xdr:rowOff>
    </xdr:to>
    <xdr:cxnSp macro="">
      <xdr:nvCxnSpPr>
        <xdr:cNvPr id="127" name="直線コネクタ 126">
          <a:extLst>
            <a:ext uri="{FF2B5EF4-FFF2-40B4-BE49-F238E27FC236}">
              <a16:creationId xmlns:a16="http://schemas.microsoft.com/office/drawing/2014/main" id="{00000000-0008-0000-0700-00007F000000}"/>
            </a:ext>
          </a:extLst>
        </xdr:cNvPr>
        <xdr:cNvCxnSpPr/>
      </xdr:nvCxnSpPr>
      <xdr:spPr>
        <a:xfrm>
          <a:off x="1130300" y="9139590"/>
          <a:ext cx="889000" cy="560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121942</xdr:rowOff>
    </xdr:from>
    <xdr:to>
      <xdr:col>10</xdr:col>
      <xdr:colOff>165100</xdr:colOff>
      <xdr:row>57</xdr:row>
      <xdr:rowOff>52092</xdr:rowOff>
    </xdr:to>
    <xdr:sp macro="" textlink="">
      <xdr:nvSpPr>
        <xdr:cNvPr id="128" name="フローチャート: 判断 127">
          <a:extLst>
            <a:ext uri="{FF2B5EF4-FFF2-40B4-BE49-F238E27FC236}">
              <a16:creationId xmlns:a16="http://schemas.microsoft.com/office/drawing/2014/main" id="{00000000-0008-0000-0700-000080000000}"/>
            </a:ext>
          </a:extLst>
        </xdr:cNvPr>
        <xdr:cNvSpPr/>
      </xdr:nvSpPr>
      <xdr:spPr>
        <a:xfrm>
          <a:off x="1968500" y="9723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43219</xdr:rowOff>
    </xdr:from>
    <xdr:ext cx="534377"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1752111" y="9815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67,441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52</xdr:row>
      <xdr:rowOff>155704</xdr:rowOff>
    </xdr:from>
    <xdr:to>
      <xdr:col>6</xdr:col>
      <xdr:colOff>38100</xdr:colOff>
      <xdr:row>53</xdr:row>
      <xdr:rowOff>85854</xdr:rowOff>
    </xdr:to>
    <xdr:sp macro="" textlink="">
      <xdr:nvSpPr>
        <xdr:cNvPr id="130" name="フローチャート: 判断 129">
          <a:extLst>
            <a:ext uri="{FF2B5EF4-FFF2-40B4-BE49-F238E27FC236}">
              <a16:creationId xmlns:a16="http://schemas.microsoft.com/office/drawing/2014/main" id="{00000000-0008-0000-0700-000082000000}"/>
            </a:ext>
          </a:extLst>
        </xdr:cNvPr>
        <xdr:cNvSpPr/>
      </xdr:nvSpPr>
      <xdr:spPr>
        <a:xfrm>
          <a:off x="1079500" y="9071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51</xdr:row>
      <xdr:rowOff>102381</xdr:rowOff>
    </xdr:from>
    <xdr:ext cx="59901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830795" y="88463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167,272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13880</xdr:rowOff>
    </xdr:from>
    <xdr:to>
      <xdr:col>24</xdr:col>
      <xdr:colOff>114300</xdr:colOff>
      <xdr:row>56</xdr:row>
      <xdr:rowOff>115480</xdr:rowOff>
    </xdr:to>
    <xdr:sp macro="" textlink="">
      <xdr:nvSpPr>
        <xdr:cNvPr id="137" name="楕円 136">
          <a:extLst>
            <a:ext uri="{FF2B5EF4-FFF2-40B4-BE49-F238E27FC236}">
              <a16:creationId xmlns:a16="http://schemas.microsoft.com/office/drawing/2014/main" id="{00000000-0008-0000-0700-000089000000}"/>
            </a:ext>
          </a:extLst>
        </xdr:cNvPr>
        <xdr:cNvSpPr/>
      </xdr:nvSpPr>
      <xdr:spPr>
        <a:xfrm>
          <a:off x="4584700" y="961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36757</xdr:rowOff>
    </xdr:from>
    <xdr:ext cx="534377" cy="259045"/>
    <xdr:sp macro="" textlink="">
      <xdr:nvSpPr>
        <xdr:cNvPr id="138" name="総務費該当値テキスト">
          <a:extLst>
            <a:ext uri="{FF2B5EF4-FFF2-40B4-BE49-F238E27FC236}">
              <a16:creationId xmlns:a16="http://schemas.microsoft.com/office/drawing/2014/main" id="{00000000-0008-0000-0700-00008A000000}"/>
            </a:ext>
          </a:extLst>
        </xdr:cNvPr>
        <xdr:cNvSpPr txBox="1"/>
      </xdr:nvSpPr>
      <xdr:spPr>
        <a:xfrm>
          <a:off x="4686300" y="94665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83,986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129963</xdr:rowOff>
    </xdr:from>
    <xdr:to>
      <xdr:col>20</xdr:col>
      <xdr:colOff>38100</xdr:colOff>
      <xdr:row>57</xdr:row>
      <xdr:rowOff>60113</xdr:rowOff>
    </xdr:to>
    <xdr:sp macro="" textlink="">
      <xdr:nvSpPr>
        <xdr:cNvPr id="139" name="楕円 138">
          <a:extLst>
            <a:ext uri="{FF2B5EF4-FFF2-40B4-BE49-F238E27FC236}">
              <a16:creationId xmlns:a16="http://schemas.microsoft.com/office/drawing/2014/main" id="{00000000-0008-0000-0700-00008B000000}"/>
            </a:ext>
          </a:extLst>
        </xdr:cNvPr>
        <xdr:cNvSpPr/>
      </xdr:nvSpPr>
      <xdr:spPr>
        <a:xfrm>
          <a:off x="3746500" y="9731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55</xdr:row>
      <xdr:rowOff>76640</xdr:rowOff>
    </xdr:from>
    <xdr:ext cx="534377" cy="259045"/>
    <xdr:sp macro="" textlink="">
      <xdr:nvSpPr>
        <xdr:cNvPr id="140" name="テキスト ボックス 139">
          <a:extLst>
            <a:ext uri="{FF2B5EF4-FFF2-40B4-BE49-F238E27FC236}">
              <a16:creationId xmlns:a16="http://schemas.microsoft.com/office/drawing/2014/main" id="{00000000-0008-0000-0700-00008C000000}"/>
            </a:ext>
          </a:extLst>
        </xdr:cNvPr>
        <xdr:cNvSpPr txBox="1"/>
      </xdr:nvSpPr>
      <xdr:spPr>
        <a:xfrm>
          <a:off x="3530111" y="95063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55</xdr:row>
      <xdr:rowOff>139029</xdr:rowOff>
    </xdr:from>
    <xdr:to>
      <xdr:col>15</xdr:col>
      <xdr:colOff>101600</xdr:colOff>
      <xdr:row>56</xdr:row>
      <xdr:rowOff>69179</xdr:rowOff>
    </xdr:to>
    <xdr:sp macro="" textlink="">
      <xdr:nvSpPr>
        <xdr:cNvPr id="141" name="楕円 140">
          <a:extLst>
            <a:ext uri="{FF2B5EF4-FFF2-40B4-BE49-F238E27FC236}">
              <a16:creationId xmlns:a16="http://schemas.microsoft.com/office/drawing/2014/main" id="{00000000-0008-0000-0700-00008D000000}"/>
            </a:ext>
          </a:extLst>
        </xdr:cNvPr>
        <xdr:cNvSpPr/>
      </xdr:nvSpPr>
      <xdr:spPr>
        <a:xfrm>
          <a:off x="2857500" y="95687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85706</xdr:rowOff>
    </xdr:from>
    <xdr:ext cx="534377" cy="259045"/>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2641111" y="93440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91,075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48392</xdr:rowOff>
    </xdr:from>
    <xdr:to>
      <xdr:col>10</xdr:col>
      <xdr:colOff>165100</xdr:colOff>
      <xdr:row>56</xdr:row>
      <xdr:rowOff>149992</xdr:rowOff>
    </xdr:to>
    <xdr:sp macro="" textlink="">
      <xdr:nvSpPr>
        <xdr:cNvPr id="143" name="楕円 142">
          <a:extLst>
            <a:ext uri="{FF2B5EF4-FFF2-40B4-BE49-F238E27FC236}">
              <a16:creationId xmlns:a16="http://schemas.microsoft.com/office/drawing/2014/main" id="{00000000-0008-0000-0700-00008F000000}"/>
            </a:ext>
          </a:extLst>
        </xdr:cNvPr>
        <xdr:cNvSpPr/>
      </xdr:nvSpPr>
      <xdr:spPr>
        <a:xfrm>
          <a:off x="1968500" y="9649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166519</xdr:rowOff>
    </xdr:from>
    <xdr:ext cx="534377" cy="259045"/>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a:off x="1752111" y="9424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53</xdr:row>
      <xdr:rowOff>1940</xdr:rowOff>
    </xdr:from>
    <xdr:to>
      <xdr:col>6</xdr:col>
      <xdr:colOff>38100</xdr:colOff>
      <xdr:row>53</xdr:row>
      <xdr:rowOff>103540</xdr:rowOff>
    </xdr:to>
    <xdr:sp macro="" textlink="">
      <xdr:nvSpPr>
        <xdr:cNvPr id="145" name="楕円 144">
          <a:extLst>
            <a:ext uri="{FF2B5EF4-FFF2-40B4-BE49-F238E27FC236}">
              <a16:creationId xmlns:a16="http://schemas.microsoft.com/office/drawing/2014/main" id="{00000000-0008-0000-0700-000091000000}"/>
            </a:ext>
          </a:extLst>
        </xdr:cNvPr>
        <xdr:cNvSpPr/>
      </xdr:nvSpPr>
      <xdr:spPr>
        <a:xfrm>
          <a:off x="1079500" y="9088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53</xdr:row>
      <xdr:rowOff>94667</xdr:rowOff>
    </xdr:from>
    <xdr:ext cx="599010" cy="259045"/>
    <xdr:sp macro="" textlink="">
      <xdr:nvSpPr>
        <xdr:cNvPr id="146" name="テキスト ボックス 145">
          <a:extLst>
            <a:ext uri="{FF2B5EF4-FFF2-40B4-BE49-F238E27FC236}">
              <a16:creationId xmlns:a16="http://schemas.microsoft.com/office/drawing/2014/main" id="{00000000-0008-0000-0700-000092000000}"/>
            </a:ext>
          </a:extLst>
        </xdr:cNvPr>
        <xdr:cNvSpPr txBox="1"/>
      </xdr:nvSpPr>
      <xdr:spPr>
        <a:xfrm>
          <a:off x="830795" y="91815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164,564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189,787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5" name="テキスト ボックス 154">
          <a:extLst>
            <a:ext uri="{FF2B5EF4-FFF2-40B4-BE49-F238E27FC236}">
              <a16:creationId xmlns:a16="http://schemas.microsoft.com/office/drawing/2014/main" id="{00000000-0008-0000-0700-00009B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6" name="直線コネクタ 155">
          <a:extLst>
            <a:ext uri="{FF2B5EF4-FFF2-40B4-BE49-F238E27FC236}">
              <a16:creationId xmlns:a16="http://schemas.microsoft.com/office/drawing/2014/main" id="{00000000-0008-0000-0700-00009C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80</xdr:row>
      <xdr:rowOff>111777</xdr:rowOff>
    </xdr:from>
    <xdr:ext cx="595419" cy="259045"/>
    <xdr:sp macro="" textlink="">
      <xdr:nvSpPr>
        <xdr:cNvPr id="157" name="テキスト ボックス 156">
          <a:extLst>
            <a:ext uri="{FF2B5EF4-FFF2-40B4-BE49-F238E27FC236}">
              <a16:creationId xmlns:a16="http://schemas.microsoft.com/office/drawing/2014/main" id="{00000000-0008-0000-0700-00009D000000}"/>
            </a:ext>
          </a:extLst>
        </xdr:cNvPr>
        <xdr:cNvSpPr txBox="1"/>
      </xdr:nvSpPr>
      <xdr:spPr>
        <a:xfrm>
          <a:off x="166581" y="1382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8" name="直線コネクタ 157">
          <a:extLst>
            <a:ext uri="{FF2B5EF4-FFF2-40B4-BE49-F238E27FC236}">
              <a16:creationId xmlns:a16="http://schemas.microsoft.com/office/drawing/2014/main" id="{00000000-0008-0000-0700-00009E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59" name="テキスト ボックス 158">
          <a:extLst>
            <a:ext uri="{FF2B5EF4-FFF2-40B4-BE49-F238E27FC236}">
              <a16:creationId xmlns:a16="http://schemas.microsoft.com/office/drawing/2014/main" id="{00000000-0008-0000-0700-00009F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0" name="直線コネクタ 159">
          <a:extLst>
            <a:ext uri="{FF2B5EF4-FFF2-40B4-BE49-F238E27FC236}">
              <a16:creationId xmlns:a16="http://schemas.microsoft.com/office/drawing/2014/main" id="{00000000-0008-0000-0700-0000A0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1" name="テキスト ボックス 160">
          <a:extLst>
            <a:ext uri="{FF2B5EF4-FFF2-40B4-BE49-F238E27FC236}">
              <a16:creationId xmlns:a16="http://schemas.microsoft.com/office/drawing/2014/main" id="{00000000-0008-0000-0700-0000A1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2" name="直線コネクタ 161">
          <a:extLst>
            <a:ext uri="{FF2B5EF4-FFF2-40B4-BE49-F238E27FC236}">
              <a16:creationId xmlns:a16="http://schemas.microsoft.com/office/drawing/2014/main" id="{00000000-0008-0000-0700-0000A2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3" name="テキスト ボックス 162">
          <a:extLst>
            <a:ext uri="{FF2B5EF4-FFF2-40B4-BE49-F238E27FC236}">
              <a16:creationId xmlns:a16="http://schemas.microsoft.com/office/drawing/2014/main" id="{00000000-0008-0000-0700-0000A3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4" name="直線コネクタ 163">
          <a:extLst>
            <a:ext uri="{FF2B5EF4-FFF2-40B4-BE49-F238E27FC236}">
              <a16:creationId xmlns:a16="http://schemas.microsoft.com/office/drawing/2014/main" id="{00000000-0008-0000-0700-0000A4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5" name="テキスト ボックス 164">
          <a:extLst>
            <a:ext uri="{FF2B5EF4-FFF2-40B4-BE49-F238E27FC236}">
              <a16:creationId xmlns:a16="http://schemas.microsoft.com/office/drawing/2014/main" id="{00000000-0008-0000-0700-0000A5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6" name="直線コネクタ 165">
          <a:extLst>
            <a:ext uri="{FF2B5EF4-FFF2-40B4-BE49-F238E27FC236}">
              <a16:creationId xmlns:a16="http://schemas.microsoft.com/office/drawing/2014/main" id="{00000000-0008-0000-0700-0000A6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7" name="テキスト ボックス 166">
          <a:extLst>
            <a:ext uri="{FF2B5EF4-FFF2-40B4-BE49-F238E27FC236}">
              <a16:creationId xmlns:a16="http://schemas.microsoft.com/office/drawing/2014/main" id="{00000000-0008-0000-0700-0000A7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8" name="民生費グラフ枠">
          <a:extLst>
            <a:ext uri="{FF2B5EF4-FFF2-40B4-BE49-F238E27FC236}">
              <a16:creationId xmlns:a16="http://schemas.microsoft.com/office/drawing/2014/main" id="{00000000-0008-0000-0700-0000A8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110082</xdr:rowOff>
    </xdr:from>
    <xdr:to>
      <xdr:col>24</xdr:col>
      <xdr:colOff>62865</xdr:colOff>
      <xdr:row>78</xdr:row>
      <xdr:rowOff>135621</xdr:rowOff>
    </xdr:to>
    <xdr:cxnSp macro="">
      <xdr:nvCxnSpPr>
        <xdr:cNvPr id="169" name="直線コネクタ 168">
          <a:extLst>
            <a:ext uri="{FF2B5EF4-FFF2-40B4-BE49-F238E27FC236}">
              <a16:creationId xmlns:a16="http://schemas.microsoft.com/office/drawing/2014/main" id="{00000000-0008-0000-0700-0000A9000000}"/>
            </a:ext>
          </a:extLst>
        </xdr:cNvPr>
        <xdr:cNvCxnSpPr/>
      </xdr:nvCxnSpPr>
      <xdr:spPr>
        <a:xfrm flipV="1">
          <a:off x="4633595" y="12111582"/>
          <a:ext cx="1270" cy="139713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78</xdr:row>
      <xdr:rowOff>139448</xdr:rowOff>
    </xdr:from>
    <xdr:ext cx="599010" cy="259045"/>
    <xdr:sp macro="" textlink="">
      <xdr:nvSpPr>
        <xdr:cNvPr id="170" name="民生費最小値テキスト">
          <a:extLst>
            <a:ext uri="{FF2B5EF4-FFF2-40B4-BE49-F238E27FC236}">
              <a16:creationId xmlns:a16="http://schemas.microsoft.com/office/drawing/2014/main" id="{00000000-0008-0000-0700-0000AA000000}"/>
            </a:ext>
          </a:extLst>
        </xdr:cNvPr>
        <xdr:cNvSpPr txBox="1"/>
      </xdr:nvSpPr>
      <xdr:spPr>
        <a:xfrm>
          <a:off x="4686300" y="1351254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150,446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135621</xdr:rowOff>
    </xdr:from>
    <xdr:to>
      <xdr:col>24</xdr:col>
      <xdr:colOff>152400</xdr:colOff>
      <xdr:row>78</xdr:row>
      <xdr:rowOff>135621</xdr:rowOff>
    </xdr:to>
    <xdr:cxnSp macro="">
      <xdr:nvCxnSpPr>
        <xdr:cNvPr id="171" name="直線コネクタ 170">
          <a:extLst>
            <a:ext uri="{FF2B5EF4-FFF2-40B4-BE49-F238E27FC236}">
              <a16:creationId xmlns:a16="http://schemas.microsoft.com/office/drawing/2014/main" id="{00000000-0008-0000-0700-0000AB000000}"/>
            </a:ext>
          </a:extLst>
        </xdr:cNvPr>
        <xdr:cNvCxnSpPr/>
      </xdr:nvCxnSpPr>
      <xdr:spPr>
        <a:xfrm>
          <a:off x="4546600" y="13508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56759</xdr:rowOff>
    </xdr:from>
    <xdr:ext cx="599010" cy="259045"/>
    <xdr:sp macro="" textlink="">
      <xdr:nvSpPr>
        <xdr:cNvPr id="172" name="民生費最大値テキスト">
          <a:extLst>
            <a:ext uri="{FF2B5EF4-FFF2-40B4-BE49-F238E27FC236}">
              <a16:creationId xmlns:a16="http://schemas.microsoft.com/office/drawing/2014/main" id="{00000000-0008-0000-0700-0000AC000000}"/>
            </a:ext>
          </a:extLst>
        </xdr:cNvPr>
        <xdr:cNvSpPr txBox="1"/>
      </xdr:nvSpPr>
      <xdr:spPr>
        <a:xfrm>
          <a:off x="4686300" y="118868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303,239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110082</xdr:rowOff>
    </xdr:from>
    <xdr:to>
      <xdr:col>24</xdr:col>
      <xdr:colOff>152400</xdr:colOff>
      <xdr:row>70</xdr:row>
      <xdr:rowOff>110082</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a:off x="4546600" y="12111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76</xdr:row>
      <xdr:rowOff>90258</xdr:rowOff>
    </xdr:from>
    <xdr:to>
      <xdr:col>24</xdr:col>
      <xdr:colOff>63500</xdr:colOff>
      <xdr:row>77</xdr:row>
      <xdr:rowOff>85585</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flipV="1">
          <a:off x="3797300" y="13120458"/>
          <a:ext cx="838200" cy="166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74</xdr:row>
      <xdr:rowOff>143387</xdr:rowOff>
    </xdr:from>
    <xdr:ext cx="599010" cy="259045"/>
    <xdr:sp macro="" textlink="">
      <xdr:nvSpPr>
        <xdr:cNvPr id="175" name="民生費平均値テキスト">
          <a:extLst>
            <a:ext uri="{FF2B5EF4-FFF2-40B4-BE49-F238E27FC236}">
              <a16:creationId xmlns:a16="http://schemas.microsoft.com/office/drawing/2014/main" id="{00000000-0008-0000-0700-0000AF000000}"/>
            </a:ext>
          </a:extLst>
        </xdr:cNvPr>
        <xdr:cNvSpPr txBox="1"/>
      </xdr:nvSpPr>
      <xdr:spPr>
        <a:xfrm>
          <a:off x="4686300" y="128306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202,793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120510</xdr:rowOff>
    </xdr:from>
    <xdr:to>
      <xdr:col>24</xdr:col>
      <xdr:colOff>114300</xdr:colOff>
      <xdr:row>76</xdr:row>
      <xdr:rowOff>50660</xdr:rowOff>
    </xdr:to>
    <xdr:sp macro="" textlink="">
      <xdr:nvSpPr>
        <xdr:cNvPr id="176" name="フローチャート: 判断 175">
          <a:extLst>
            <a:ext uri="{FF2B5EF4-FFF2-40B4-BE49-F238E27FC236}">
              <a16:creationId xmlns:a16="http://schemas.microsoft.com/office/drawing/2014/main" id="{00000000-0008-0000-0700-0000B0000000}"/>
            </a:ext>
          </a:extLst>
        </xdr:cNvPr>
        <xdr:cNvSpPr/>
      </xdr:nvSpPr>
      <xdr:spPr>
        <a:xfrm>
          <a:off x="4584700" y="12979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77</xdr:row>
      <xdr:rowOff>85585</xdr:rowOff>
    </xdr:from>
    <xdr:to>
      <xdr:col>19</xdr:col>
      <xdr:colOff>177800</xdr:colOff>
      <xdr:row>78</xdr:row>
      <xdr:rowOff>63942</xdr:rowOff>
    </xdr:to>
    <xdr:cxnSp macro="">
      <xdr:nvCxnSpPr>
        <xdr:cNvPr id="177" name="直線コネクタ 176">
          <a:extLst>
            <a:ext uri="{FF2B5EF4-FFF2-40B4-BE49-F238E27FC236}">
              <a16:creationId xmlns:a16="http://schemas.microsoft.com/office/drawing/2014/main" id="{00000000-0008-0000-0700-0000B1000000}"/>
            </a:ext>
          </a:extLst>
        </xdr:cNvPr>
        <xdr:cNvCxnSpPr/>
      </xdr:nvCxnSpPr>
      <xdr:spPr>
        <a:xfrm flipV="1">
          <a:off x="2908300" y="13287235"/>
          <a:ext cx="889000" cy="1498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69816</xdr:rowOff>
    </xdr:from>
    <xdr:to>
      <xdr:col>20</xdr:col>
      <xdr:colOff>38100</xdr:colOff>
      <xdr:row>76</xdr:row>
      <xdr:rowOff>171416</xdr:rowOff>
    </xdr:to>
    <xdr:sp macro="" textlink="">
      <xdr:nvSpPr>
        <xdr:cNvPr id="178" name="フローチャート: 判断 177">
          <a:extLst>
            <a:ext uri="{FF2B5EF4-FFF2-40B4-BE49-F238E27FC236}">
              <a16:creationId xmlns:a16="http://schemas.microsoft.com/office/drawing/2014/main" id="{00000000-0008-0000-0700-0000B2000000}"/>
            </a:ext>
          </a:extLst>
        </xdr:cNvPr>
        <xdr:cNvSpPr/>
      </xdr:nvSpPr>
      <xdr:spPr>
        <a:xfrm>
          <a:off x="3746500" y="131000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75</xdr:row>
      <xdr:rowOff>16494</xdr:rowOff>
    </xdr:from>
    <xdr:ext cx="599010" cy="259045"/>
    <xdr:sp macro="" textlink="">
      <xdr:nvSpPr>
        <xdr:cNvPr id="179" name="テキスト ボックス 178">
          <a:extLst>
            <a:ext uri="{FF2B5EF4-FFF2-40B4-BE49-F238E27FC236}">
              <a16:creationId xmlns:a16="http://schemas.microsoft.com/office/drawing/2014/main" id="{00000000-0008-0000-0700-0000B3000000}"/>
            </a:ext>
          </a:extLst>
        </xdr:cNvPr>
        <xdr:cNvSpPr txBox="1"/>
      </xdr:nvSpPr>
      <xdr:spPr>
        <a:xfrm>
          <a:off x="3497795" y="1287524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189,587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77</xdr:row>
      <xdr:rowOff>147847</xdr:rowOff>
    </xdr:from>
    <xdr:to>
      <xdr:col>15</xdr:col>
      <xdr:colOff>50800</xdr:colOff>
      <xdr:row>78</xdr:row>
      <xdr:rowOff>63942</xdr:rowOff>
    </xdr:to>
    <xdr:cxnSp macro="">
      <xdr:nvCxnSpPr>
        <xdr:cNvPr id="180" name="直線コネクタ 179">
          <a:extLst>
            <a:ext uri="{FF2B5EF4-FFF2-40B4-BE49-F238E27FC236}">
              <a16:creationId xmlns:a16="http://schemas.microsoft.com/office/drawing/2014/main" id="{00000000-0008-0000-0700-0000B4000000}"/>
            </a:ext>
          </a:extLst>
        </xdr:cNvPr>
        <xdr:cNvCxnSpPr/>
      </xdr:nvCxnSpPr>
      <xdr:spPr>
        <a:xfrm>
          <a:off x="2019300" y="13349497"/>
          <a:ext cx="889000" cy="87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163131</xdr:rowOff>
    </xdr:from>
    <xdr:to>
      <xdr:col>15</xdr:col>
      <xdr:colOff>101600</xdr:colOff>
      <xdr:row>77</xdr:row>
      <xdr:rowOff>93281</xdr:rowOff>
    </xdr:to>
    <xdr:sp macro="" textlink="">
      <xdr:nvSpPr>
        <xdr:cNvPr id="181" name="フローチャート: 判断 180">
          <a:extLst>
            <a:ext uri="{FF2B5EF4-FFF2-40B4-BE49-F238E27FC236}">
              <a16:creationId xmlns:a16="http://schemas.microsoft.com/office/drawing/2014/main" id="{00000000-0008-0000-0700-0000B5000000}"/>
            </a:ext>
          </a:extLst>
        </xdr:cNvPr>
        <xdr:cNvSpPr/>
      </xdr:nvSpPr>
      <xdr:spPr>
        <a:xfrm>
          <a:off x="2857500" y="131933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75</xdr:row>
      <xdr:rowOff>109808</xdr:rowOff>
    </xdr:from>
    <xdr:ext cx="599010" cy="259045"/>
    <xdr:sp macro="" textlink="">
      <xdr:nvSpPr>
        <xdr:cNvPr id="182" name="テキスト ボックス 181">
          <a:extLst>
            <a:ext uri="{FF2B5EF4-FFF2-40B4-BE49-F238E27FC236}">
              <a16:creationId xmlns:a16="http://schemas.microsoft.com/office/drawing/2014/main" id="{00000000-0008-0000-0700-0000B6000000}"/>
            </a:ext>
          </a:extLst>
        </xdr:cNvPr>
        <xdr:cNvSpPr txBox="1"/>
      </xdr:nvSpPr>
      <xdr:spPr>
        <a:xfrm>
          <a:off x="2608795" y="129685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179,382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77</xdr:row>
      <xdr:rowOff>147847</xdr:rowOff>
    </xdr:from>
    <xdr:to>
      <xdr:col>10</xdr:col>
      <xdr:colOff>114300</xdr:colOff>
      <xdr:row>79</xdr:row>
      <xdr:rowOff>69986</xdr:rowOff>
    </xdr:to>
    <xdr:cxnSp macro="">
      <xdr:nvCxnSpPr>
        <xdr:cNvPr id="183" name="直線コネクタ 182">
          <a:extLst>
            <a:ext uri="{FF2B5EF4-FFF2-40B4-BE49-F238E27FC236}">
              <a16:creationId xmlns:a16="http://schemas.microsoft.com/office/drawing/2014/main" id="{00000000-0008-0000-0700-0000B7000000}"/>
            </a:ext>
          </a:extLst>
        </xdr:cNvPr>
        <xdr:cNvCxnSpPr/>
      </xdr:nvCxnSpPr>
      <xdr:spPr>
        <a:xfrm flipV="1">
          <a:off x="1130300" y="13349497"/>
          <a:ext cx="889000" cy="265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86010</xdr:rowOff>
    </xdr:from>
    <xdr:to>
      <xdr:col>10</xdr:col>
      <xdr:colOff>165100</xdr:colOff>
      <xdr:row>77</xdr:row>
      <xdr:rowOff>16160</xdr:rowOff>
    </xdr:to>
    <xdr:sp macro="" textlink="">
      <xdr:nvSpPr>
        <xdr:cNvPr id="184" name="フローチャート: 判断 183">
          <a:extLst>
            <a:ext uri="{FF2B5EF4-FFF2-40B4-BE49-F238E27FC236}">
              <a16:creationId xmlns:a16="http://schemas.microsoft.com/office/drawing/2014/main" id="{00000000-0008-0000-0700-0000B8000000}"/>
            </a:ext>
          </a:extLst>
        </xdr:cNvPr>
        <xdr:cNvSpPr/>
      </xdr:nvSpPr>
      <xdr:spPr>
        <a:xfrm>
          <a:off x="1968500" y="13116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75</xdr:row>
      <xdr:rowOff>32687</xdr:rowOff>
    </xdr:from>
    <xdr:ext cx="599010" cy="259045"/>
    <xdr:sp macro="" textlink="">
      <xdr:nvSpPr>
        <xdr:cNvPr id="185" name="テキスト ボックス 184">
          <a:extLst>
            <a:ext uri="{FF2B5EF4-FFF2-40B4-BE49-F238E27FC236}">
              <a16:creationId xmlns:a16="http://schemas.microsoft.com/office/drawing/2014/main" id="{00000000-0008-0000-0700-0000B9000000}"/>
            </a:ext>
          </a:extLst>
        </xdr:cNvPr>
        <xdr:cNvSpPr txBox="1"/>
      </xdr:nvSpPr>
      <xdr:spPr>
        <a:xfrm>
          <a:off x="1719795" y="128914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187,816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85635</xdr:rowOff>
    </xdr:from>
    <xdr:to>
      <xdr:col>6</xdr:col>
      <xdr:colOff>38100</xdr:colOff>
      <xdr:row>79</xdr:row>
      <xdr:rowOff>15785</xdr:rowOff>
    </xdr:to>
    <xdr:sp macro="" textlink="">
      <xdr:nvSpPr>
        <xdr:cNvPr id="186" name="フローチャート: 判断 185">
          <a:extLst>
            <a:ext uri="{FF2B5EF4-FFF2-40B4-BE49-F238E27FC236}">
              <a16:creationId xmlns:a16="http://schemas.microsoft.com/office/drawing/2014/main" id="{00000000-0008-0000-0700-0000BA000000}"/>
            </a:ext>
          </a:extLst>
        </xdr:cNvPr>
        <xdr:cNvSpPr/>
      </xdr:nvSpPr>
      <xdr:spPr>
        <a:xfrm>
          <a:off x="1079500" y="13458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32312</xdr:rowOff>
    </xdr:from>
    <xdr:ext cx="59901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830795" y="132339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150,357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76</xdr:row>
      <xdr:rowOff>39458</xdr:rowOff>
    </xdr:from>
    <xdr:to>
      <xdr:col>24</xdr:col>
      <xdr:colOff>114300</xdr:colOff>
      <xdr:row>76</xdr:row>
      <xdr:rowOff>141058</xdr:rowOff>
    </xdr:to>
    <xdr:sp macro="" textlink="">
      <xdr:nvSpPr>
        <xdr:cNvPr id="193" name="楕円 192">
          <a:extLst>
            <a:ext uri="{FF2B5EF4-FFF2-40B4-BE49-F238E27FC236}">
              <a16:creationId xmlns:a16="http://schemas.microsoft.com/office/drawing/2014/main" id="{00000000-0008-0000-0700-0000C1000000}"/>
            </a:ext>
          </a:extLst>
        </xdr:cNvPr>
        <xdr:cNvSpPr/>
      </xdr:nvSpPr>
      <xdr:spPr>
        <a:xfrm>
          <a:off x="4584700" y="130696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17885</xdr:rowOff>
    </xdr:from>
    <xdr:ext cx="599010" cy="259045"/>
    <xdr:sp macro="" textlink="">
      <xdr:nvSpPr>
        <xdr:cNvPr id="194" name="民生費該当値テキスト">
          <a:extLst>
            <a:ext uri="{FF2B5EF4-FFF2-40B4-BE49-F238E27FC236}">
              <a16:creationId xmlns:a16="http://schemas.microsoft.com/office/drawing/2014/main" id="{00000000-0008-0000-0700-0000C2000000}"/>
            </a:ext>
          </a:extLst>
        </xdr:cNvPr>
        <xdr:cNvSpPr txBox="1"/>
      </xdr:nvSpPr>
      <xdr:spPr>
        <a:xfrm>
          <a:off x="4686300" y="130480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192,907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34785</xdr:rowOff>
    </xdr:from>
    <xdr:to>
      <xdr:col>20</xdr:col>
      <xdr:colOff>38100</xdr:colOff>
      <xdr:row>77</xdr:row>
      <xdr:rowOff>136385</xdr:rowOff>
    </xdr:to>
    <xdr:sp macro="" textlink="">
      <xdr:nvSpPr>
        <xdr:cNvPr id="195" name="楕円 194">
          <a:extLst>
            <a:ext uri="{FF2B5EF4-FFF2-40B4-BE49-F238E27FC236}">
              <a16:creationId xmlns:a16="http://schemas.microsoft.com/office/drawing/2014/main" id="{00000000-0008-0000-0700-0000C3000000}"/>
            </a:ext>
          </a:extLst>
        </xdr:cNvPr>
        <xdr:cNvSpPr/>
      </xdr:nvSpPr>
      <xdr:spPr>
        <a:xfrm>
          <a:off x="3746500" y="132364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77</xdr:row>
      <xdr:rowOff>127512</xdr:rowOff>
    </xdr:from>
    <xdr:ext cx="599010" cy="259045"/>
    <xdr:sp macro="" textlink="">
      <xdr:nvSpPr>
        <xdr:cNvPr id="196" name="テキスト ボックス 195">
          <a:extLst>
            <a:ext uri="{FF2B5EF4-FFF2-40B4-BE49-F238E27FC236}">
              <a16:creationId xmlns:a16="http://schemas.microsoft.com/office/drawing/2014/main" id="{00000000-0008-0000-0700-0000C4000000}"/>
            </a:ext>
          </a:extLst>
        </xdr:cNvPr>
        <xdr:cNvSpPr txBox="1"/>
      </xdr:nvSpPr>
      <xdr:spPr>
        <a:xfrm>
          <a:off x="3497795" y="133291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174,668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13142</xdr:rowOff>
    </xdr:from>
    <xdr:to>
      <xdr:col>15</xdr:col>
      <xdr:colOff>101600</xdr:colOff>
      <xdr:row>78</xdr:row>
      <xdr:rowOff>114742</xdr:rowOff>
    </xdr:to>
    <xdr:sp macro="" textlink="">
      <xdr:nvSpPr>
        <xdr:cNvPr id="197" name="楕円 196">
          <a:extLst>
            <a:ext uri="{FF2B5EF4-FFF2-40B4-BE49-F238E27FC236}">
              <a16:creationId xmlns:a16="http://schemas.microsoft.com/office/drawing/2014/main" id="{00000000-0008-0000-0700-0000C5000000}"/>
            </a:ext>
          </a:extLst>
        </xdr:cNvPr>
        <xdr:cNvSpPr/>
      </xdr:nvSpPr>
      <xdr:spPr>
        <a:xfrm>
          <a:off x="2857500" y="133862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105869</xdr:rowOff>
    </xdr:from>
    <xdr:ext cx="599010" cy="259045"/>
    <xdr:sp macro="" textlink="">
      <xdr:nvSpPr>
        <xdr:cNvPr id="198" name="テキスト ボックス 197">
          <a:extLst>
            <a:ext uri="{FF2B5EF4-FFF2-40B4-BE49-F238E27FC236}">
              <a16:creationId xmlns:a16="http://schemas.microsoft.com/office/drawing/2014/main" id="{00000000-0008-0000-0700-0000C6000000}"/>
            </a:ext>
          </a:extLst>
        </xdr:cNvPr>
        <xdr:cNvSpPr txBox="1"/>
      </xdr:nvSpPr>
      <xdr:spPr>
        <a:xfrm>
          <a:off x="2608795" y="134789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158,285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97047</xdr:rowOff>
    </xdr:from>
    <xdr:to>
      <xdr:col>10</xdr:col>
      <xdr:colOff>165100</xdr:colOff>
      <xdr:row>78</xdr:row>
      <xdr:rowOff>27197</xdr:rowOff>
    </xdr:to>
    <xdr:sp macro="" textlink="">
      <xdr:nvSpPr>
        <xdr:cNvPr id="199" name="楕円 198">
          <a:extLst>
            <a:ext uri="{FF2B5EF4-FFF2-40B4-BE49-F238E27FC236}">
              <a16:creationId xmlns:a16="http://schemas.microsoft.com/office/drawing/2014/main" id="{00000000-0008-0000-0700-0000C7000000}"/>
            </a:ext>
          </a:extLst>
        </xdr:cNvPr>
        <xdr:cNvSpPr/>
      </xdr:nvSpPr>
      <xdr:spPr>
        <a:xfrm>
          <a:off x="1968500" y="132986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18324</xdr:rowOff>
    </xdr:from>
    <xdr:ext cx="599010" cy="259045"/>
    <xdr:sp macro="" textlink="">
      <xdr:nvSpPr>
        <xdr:cNvPr id="200" name="テキスト ボックス 199">
          <a:extLst>
            <a:ext uri="{FF2B5EF4-FFF2-40B4-BE49-F238E27FC236}">
              <a16:creationId xmlns:a16="http://schemas.microsoft.com/office/drawing/2014/main" id="{00000000-0008-0000-0700-0000C8000000}"/>
            </a:ext>
          </a:extLst>
        </xdr:cNvPr>
        <xdr:cNvSpPr txBox="1"/>
      </xdr:nvSpPr>
      <xdr:spPr>
        <a:xfrm>
          <a:off x="1719795" y="133914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167,859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79</xdr:row>
      <xdr:rowOff>19186</xdr:rowOff>
    </xdr:from>
    <xdr:to>
      <xdr:col>6</xdr:col>
      <xdr:colOff>38100</xdr:colOff>
      <xdr:row>79</xdr:row>
      <xdr:rowOff>120786</xdr:rowOff>
    </xdr:to>
    <xdr:sp macro="" textlink="">
      <xdr:nvSpPr>
        <xdr:cNvPr id="201" name="楕円 200">
          <a:extLst>
            <a:ext uri="{FF2B5EF4-FFF2-40B4-BE49-F238E27FC236}">
              <a16:creationId xmlns:a16="http://schemas.microsoft.com/office/drawing/2014/main" id="{00000000-0008-0000-0700-0000C9000000}"/>
            </a:ext>
          </a:extLst>
        </xdr:cNvPr>
        <xdr:cNvSpPr/>
      </xdr:nvSpPr>
      <xdr:spPr>
        <a:xfrm>
          <a:off x="1079500" y="135637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79</xdr:row>
      <xdr:rowOff>111913</xdr:rowOff>
    </xdr:from>
    <xdr:ext cx="599010" cy="259045"/>
    <xdr:sp macro="" textlink="">
      <xdr:nvSpPr>
        <xdr:cNvPr id="202" name="テキスト ボックス 201">
          <a:extLst>
            <a:ext uri="{FF2B5EF4-FFF2-40B4-BE49-F238E27FC236}">
              <a16:creationId xmlns:a16="http://schemas.microsoft.com/office/drawing/2014/main" id="{00000000-0008-0000-0700-0000CA000000}"/>
            </a:ext>
          </a:extLst>
        </xdr:cNvPr>
        <xdr:cNvSpPr txBox="1"/>
      </xdr:nvSpPr>
      <xdr:spPr>
        <a:xfrm>
          <a:off x="830795" y="136564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138,874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44,567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1" name="テキスト ボックス 210">
          <a:extLst>
            <a:ext uri="{FF2B5EF4-FFF2-40B4-BE49-F238E27FC236}">
              <a16:creationId xmlns:a16="http://schemas.microsoft.com/office/drawing/2014/main" id="{00000000-0008-0000-0700-0000D3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4" name="テキスト ボックス 213">
          <a:extLst>
            <a:ext uri="{FF2B5EF4-FFF2-40B4-BE49-F238E27FC236}">
              <a16:creationId xmlns:a16="http://schemas.microsoft.com/office/drawing/2014/main" id="{00000000-0008-0000-0700-0000D6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5" name="直線コネクタ 214">
          <a:extLst>
            <a:ext uri="{FF2B5EF4-FFF2-40B4-BE49-F238E27FC236}">
              <a16:creationId xmlns:a16="http://schemas.microsoft.com/office/drawing/2014/main" id="{00000000-0008-0000-0700-0000D7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6" name="テキスト ボックス 215">
          <a:extLst>
            <a:ext uri="{FF2B5EF4-FFF2-40B4-BE49-F238E27FC236}">
              <a16:creationId xmlns:a16="http://schemas.microsoft.com/office/drawing/2014/main" id="{00000000-0008-0000-0700-0000D8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7" name="直線コネクタ 216">
          <a:extLst>
            <a:ext uri="{FF2B5EF4-FFF2-40B4-BE49-F238E27FC236}">
              <a16:creationId xmlns:a16="http://schemas.microsoft.com/office/drawing/2014/main" id="{00000000-0008-0000-0700-0000D9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8" name="テキスト ボックス 217">
          <a:extLst>
            <a:ext uri="{FF2B5EF4-FFF2-40B4-BE49-F238E27FC236}">
              <a16:creationId xmlns:a16="http://schemas.microsoft.com/office/drawing/2014/main" id="{00000000-0008-0000-0700-0000DA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9" name="直線コネクタ 218">
          <a:extLst>
            <a:ext uri="{FF2B5EF4-FFF2-40B4-BE49-F238E27FC236}">
              <a16:creationId xmlns:a16="http://schemas.microsoft.com/office/drawing/2014/main" id="{00000000-0008-0000-0700-0000DB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0" name="テキスト ボックス 219">
          <a:extLst>
            <a:ext uri="{FF2B5EF4-FFF2-40B4-BE49-F238E27FC236}">
              <a16:creationId xmlns:a16="http://schemas.microsoft.com/office/drawing/2014/main" id="{00000000-0008-0000-0700-0000DC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1" name="直線コネクタ 220">
          <a:extLst>
            <a:ext uri="{FF2B5EF4-FFF2-40B4-BE49-F238E27FC236}">
              <a16:creationId xmlns:a16="http://schemas.microsoft.com/office/drawing/2014/main" id="{00000000-0008-0000-0700-0000DD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2" name="テキスト ボックス 221">
          <a:extLst>
            <a:ext uri="{FF2B5EF4-FFF2-40B4-BE49-F238E27FC236}">
              <a16:creationId xmlns:a16="http://schemas.microsoft.com/office/drawing/2014/main" id="{00000000-0008-0000-0700-0000DE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3" name="直線コネクタ 222">
          <a:extLst>
            <a:ext uri="{FF2B5EF4-FFF2-40B4-BE49-F238E27FC236}">
              <a16:creationId xmlns:a16="http://schemas.microsoft.com/office/drawing/2014/main" id="{00000000-0008-0000-0700-0000DF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4" name="テキスト ボックス 223">
          <a:extLst>
            <a:ext uri="{FF2B5EF4-FFF2-40B4-BE49-F238E27FC236}">
              <a16:creationId xmlns:a16="http://schemas.microsoft.com/office/drawing/2014/main" id="{00000000-0008-0000-0700-0000E0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5" name="衛生費グラフ枠">
          <a:extLst>
            <a:ext uri="{FF2B5EF4-FFF2-40B4-BE49-F238E27FC236}">
              <a16:creationId xmlns:a16="http://schemas.microsoft.com/office/drawing/2014/main" id="{00000000-0008-0000-0700-0000E1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89</xdr:row>
      <xdr:rowOff>144630</xdr:rowOff>
    </xdr:from>
    <xdr:to>
      <xdr:col>24</xdr:col>
      <xdr:colOff>62865</xdr:colOff>
      <xdr:row>98</xdr:row>
      <xdr:rowOff>127874</xdr:rowOff>
    </xdr:to>
    <xdr:cxnSp macro="">
      <xdr:nvCxnSpPr>
        <xdr:cNvPr id="226" name="直線コネクタ 225">
          <a:extLst>
            <a:ext uri="{FF2B5EF4-FFF2-40B4-BE49-F238E27FC236}">
              <a16:creationId xmlns:a16="http://schemas.microsoft.com/office/drawing/2014/main" id="{00000000-0008-0000-0700-0000E2000000}"/>
            </a:ext>
          </a:extLst>
        </xdr:cNvPr>
        <xdr:cNvCxnSpPr/>
      </xdr:nvCxnSpPr>
      <xdr:spPr>
        <a:xfrm flipV="1">
          <a:off x="4633595" y="15403680"/>
          <a:ext cx="1270" cy="15262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131701</xdr:rowOff>
    </xdr:from>
    <xdr:ext cx="534377" cy="259045"/>
    <xdr:sp macro="" textlink="">
      <xdr:nvSpPr>
        <xdr:cNvPr id="227" name="衛生費最小値テキスト">
          <a:extLst>
            <a:ext uri="{FF2B5EF4-FFF2-40B4-BE49-F238E27FC236}">
              <a16:creationId xmlns:a16="http://schemas.microsoft.com/office/drawing/2014/main" id="{00000000-0008-0000-0700-0000E3000000}"/>
            </a:ext>
          </a:extLst>
        </xdr:cNvPr>
        <xdr:cNvSpPr txBox="1"/>
      </xdr:nvSpPr>
      <xdr:spPr>
        <a:xfrm>
          <a:off x="4686300" y="169338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23,104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127874</xdr:rowOff>
    </xdr:from>
    <xdr:to>
      <xdr:col>24</xdr:col>
      <xdr:colOff>152400</xdr:colOff>
      <xdr:row>98</xdr:row>
      <xdr:rowOff>127874</xdr:rowOff>
    </xdr:to>
    <xdr:cxnSp macro="">
      <xdr:nvCxnSpPr>
        <xdr:cNvPr id="228" name="直線コネクタ 227">
          <a:extLst>
            <a:ext uri="{FF2B5EF4-FFF2-40B4-BE49-F238E27FC236}">
              <a16:creationId xmlns:a16="http://schemas.microsoft.com/office/drawing/2014/main" id="{00000000-0008-0000-0700-0000E4000000}"/>
            </a:ext>
          </a:extLst>
        </xdr:cNvPr>
        <xdr:cNvCxnSpPr/>
      </xdr:nvCxnSpPr>
      <xdr:spPr>
        <a:xfrm>
          <a:off x="4546600" y="1692997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91307</xdr:rowOff>
    </xdr:from>
    <xdr:ext cx="599010" cy="259045"/>
    <xdr:sp macro="" textlink="">
      <xdr:nvSpPr>
        <xdr:cNvPr id="229" name="衛生費最大値テキスト">
          <a:extLst>
            <a:ext uri="{FF2B5EF4-FFF2-40B4-BE49-F238E27FC236}">
              <a16:creationId xmlns:a16="http://schemas.microsoft.com/office/drawing/2014/main" id="{00000000-0008-0000-0700-0000E5000000}"/>
            </a:ext>
          </a:extLst>
        </xdr:cNvPr>
        <xdr:cNvSpPr txBox="1"/>
      </xdr:nvSpPr>
      <xdr:spPr>
        <a:xfrm>
          <a:off x="4686300" y="15178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423,706</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89</xdr:row>
      <xdr:rowOff>144630</xdr:rowOff>
    </xdr:from>
    <xdr:to>
      <xdr:col>24</xdr:col>
      <xdr:colOff>152400</xdr:colOff>
      <xdr:row>89</xdr:row>
      <xdr:rowOff>144630</xdr:rowOff>
    </xdr:to>
    <xdr:cxnSp macro="">
      <xdr:nvCxnSpPr>
        <xdr:cNvPr id="230" name="直線コネクタ 229">
          <a:extLst>
            <a:ext uri="{FF2B5EF4-FFF2-40B4-BE49-F238E27FC236}">
              <a16:creationId xmlns:a16="http://schemas.microsoft.com/office/drawing/2014/main" id="{00000000-0008-0000-0700-0000E6000000}"/>
            </a:ext>
          </a:extLst>
        </xdr:cNvPr>
        <xdr:cNvCxnSpPr/>
      </xdr:nvCxnSpPr>
      <xdr:spPr>
        <a:xfrm>
          <a:off x="4546600" y="15403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98</xdr:row>
      <xdr:rowOff>36502</xdr:rowOff>
    </xdr:from>
    <xdr:to>
      <xdr:col>24</xdr:col>
      <xdr:colOff>63500</xdr:colOff>
      <xdr:row>98</xdr:row>
      <xdr:rowOff>40914</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3797300" y="16838602"/>
          <a:ext cx="838200" cy="44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141964</xdr:rowOff>
    </xdr:from>
    <xdr:ext cx="534377" cy="259045"/>
    <xdr:sp macro="" textlink="">
      <xdr:nvSpPr>
        <xdr:cNvPr id="232" name="衛生費平均値テキスト">
          <a:extLst>
            <a:ext uri="{FF2B5EF4-FFF2-40B4-BE49-F238E27FC236}">
              <a16:creationId xmlns:a16="http://schemas.microsoft.com/office/drawing/2014/main" id="{00000000-0008-0000-0700-0000E8000000}"/>
            </a:ext>
          </a:extLst>
        </xdr:cNvPr>
        <xdr:cNvSpPr txBox="1"/>
      </xdr:nvSpPr>
      <xdr:spPr>
        <a:xfrm>
          <a:off x="4686300" y="1677261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45,410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163537</xdr:rowOff>
    </xdr:from>
    <xdr:to>
      <xdr:col>24</xdr:col>
      <xdr:colOff>114300</xdr:colOff>
      <xdr:row>98</xdr:row>
      <xdr:rowOff>93687</xdr:rowOff>
    </xdr:to>
    <xdr:sp macro="" textlink="">
      <xdr:nvSpPr>
        <xdr:cNvPr id="233" name="フローチャート: 判断 232">
          <a:extLst>
            <a:ext uri="{FF2B5EF4-FFF2-40B4-BE49-F238E27FC236}">
              <a16:creationId xmlns:a16="http://schemas.microsoft.com/office/drawing/2014/main" id="{00000000-0008-0000-0700-0000E9000000}"/>
            </a:ext>
          </a:extLst>
        </xdr:cNvPr>
        <xdr:cNvSpPr/>
      </xdr:nvSpPr>
      <xdr:spPr>
        <a:xfrm>
          <a:off x="4584700" y="167941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97</xdr:row>
      <xdr:rowOff>165536</xdr:rowOff>
    </xdr:from>
    <xdr:to>
      <xdr:col>19</xdr:col>
      <xdr:colOff>177800</xdr:colOff>
      <xdr:row>98</xdr:row>
      <xdr:rowOff>36502</xdr:rowOff>
    </xdr:to>
    <xdr:cxnSp macro="">
      <xdr:nvCxnSpPr>
        <xdr:cNvPr id="234" name="直線コネクタ 233">
          <a:extLst>
            <a:ext uri="{FF2B5EF4-FFF2-40B4-BE49-F238E27FC236}">
              <a16:creationId xmlns:a16="http://schemas.microsoft.com/office/drawing/2014/main" id="{00000000-0008-0000-0700-0000EA000000}"/>
            </a:ext>
          </a:extLst>
        </xdr:cNvPr>
        <xdr:cNvCxnSpPr/>
      </xdr:nvCxnSpPr>
      <xdr:spPr>
        <a:xfrm>
          <a:off x="2908300" y="16796186"/>
          <a:ext cx="889000" cy="424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98</xdr:row>
      <xdr:rowOff>908</xdr:rowOff>
    </xdr:from>
    <xdr:to>
      <xdr:col>20</xdr:col>
      <xdr:colOff>38100</xdr:colOff>
      <xdr:row>98</xdr:row>
      <xdr:rowOff>102508</xdr:rowOff>
    </xdr:to>
    <xdr:sp macro="" textlink="">
      <xdr:nvSpPr>
        <xdr:cNvPr id="235" name="フローチャート: 判断 234">
          <a:extLst>
            <a:ext uri="{FF2B5EF4-FFF2-40B4-BE49-F238E27FC236}">
              <a16:creationId xmlns:a16="http://schemas.microsoft.com/office/drawing/2014/main" id="{00000000-0008-0000-0700-0000EB000000}"/>
            </a:ext>
          </a:extLst>
        </xdr:cNvPr>
        <xdr:cNvSpPr/>
      </xdr:nvSpPr>
      <xdr:spPr>
        <a:xfrm>
          <a:off x="3746500" y="168030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98</xdr:row>
      <xdr:rowOff>93635</xdr:rowOff>
    </xdr:from>
    <xdr:ext cx="534377" cy="259045"/>
    <xdr:sp macro="" textlink="">
      <xdr:nvSpPr>
        <xdr:cNvPr id="236" name="テキスト ボックス 235">
          <a:extLst>
            <a:ext uri="{FF2B5EF4-FFF2-40B4-BE49-F238E27FC236}">
              <a16:creationId xmlns:a16="http://schemas.microsoft.com/office/drawing/2014/main" id="{00000000-0008-0000-0700-0000EC000000}"/>
            </a:ext>
          </a:extLst>
        </xdr:cNvPr>
        <xdr:cNvSpPr txBox="1"/>
      </xdr:nvSpPr>
      <xdr:spPr>
        <a:xfrm>
          <a:off x="3530111" y="16895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165536</xdr:rowOff>
    </xdr:from>
    <xdr:to>
      <xdr:col>15</xdr:col>
      <xdr:colOff>50800</xdr:colOff>
      <xdr:row>98</xdr:row>
      <xdr:rowOff>20382</xdr:rowOff>
    </xdr:to>
    <xdr:cxnSp macro="">
      <xdr:nvCxnSpPr>
        <xdr:cNvPr id="237" name="直線コネクタ 236">
          <a:extLst>
            <a:ext uri="{FF2B5EF4-FFF2-40B4-BE49-F238E27FC236}">
              <a16:creationId xmlns:a16="http://schemas.microsoft.com/office/drawing/2014/main" id="{00000000-0008-0000-0700-0000ED000000}"/>
            </a:ext>
          </a:extLst>
        </xdr:cNvPr>
        <xdr:cNvCxnSpPr/>
      </xdr:nvCxnSpPr>
      <xdr:spPr>
        <a:xfrm flipV="1">
          <a:off x="2019300" y="16796186"/>
          <a:ext cx="889000" cy="26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165610</xdr:rowOff>
    </xdr:from>
    <xdr:to>
      <xdr:col>15</xdr:col>
      <xdr:colOff>101600</xdr:colOff>
      <xdr:row>98</xdr:row>
      <xdr:rowOff>95760</xdr:rowOff>
    </xdr:to>
    <xdr:sp macro="" textlink="">
      <xdr:nvSpPr>
        <xdr:cNvPr id="238" name="フローチャート: 判断 237">
          <a:extLst>
            <a:ext uri="{FF2B5EF4-FFF2-40B4-BE49-F238E27FC236}">
              <a16:creationId xmlns:a16="http://schemas.microsoft.com/office/drawing/2014/main" id="{00000000-0008-0000-0700-0000EE000000}"/>
            </a:ext>
          </a:extLst>
        </xdr:cNvPr>
        <xdr:cNvSpPr/>
      </xdr:nvSpPr>
      <xdr:spPr>
        <a:xfrm>
          <a:off x="2857500" y="167962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98</xdr:row>
      <xdr:rowOff>86887</xdr:rowOff>
    </xdr:from>
    <xdr:ext cx="534377" cy="259045"/>
    <xdr:sp macro="" textlink="">
      <xdr:nvSpPr>
        <xdr:cNvPr id="239" name="テキスト ボックス 238">
          <a:extLst>
            <a:ext uri="{FF2B5EF4-FFF2-40B4-BE49-F238E27FC236}">
              <a16:creationId xmlns:a16="http://schemas.microsoft.com/office/drawing/2014/main" id="{00000000-0008-0000-0700-0000EF000000}"/>
            </a:ext>
          </a:extLst>
        </xdr:cNvPr>
        <xdr:cNvSpPr txBox="1"/>
      </xdr:nvSpPr>
      <xdr:spPr>
        <a:xfrm>
          <a:off x="2641111" y="168889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98</xdr:row>
      <xdr:rowOff>20382</xdr:rowOff>
    </xdr:from>
    <xdr:to>
      <xdr:col>10</xdr:col>
      <xdr:colOff>114300</xdr:colOff>
      <xdr:row>98</xdr:row>
      <xdr:rowOff>36354</xdr:rowOff>
    </xdr:to>
    <xdr:cxnSp macro="">
      <xdr:nvCxnSpPr>
        <xdr:cNvPr id="240" name="直線コネクタ 239">
          <a:extLst>
            <a:ext uri="{FF2B5EF4-FFF2-40B4-BE49-F238E27FC236}">
              <a16:creationId xmlns:a16="http://schemas.microsoft.com/office/drawing/2014/main" id="{00000000-0008-0000-0700-0000F0000000}"/>
            </a:ext>
          </a:extLst>
        </xdr:cNvPr>
        <xdr:cNvCxnSpPr/>
      </xdr:nvCxnSpPr>
      <xdr:spPr>
        <a:xfrm flipV="1">
          <a:off x="1130300" y="16822482"/>
          <a:ext cx="889000" cy="159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170910</xdr:rowOff>
    </xdr:from>
    <xdr:to>
      <xdr:col>10</xdr:col>
      <xdr:colOff>165100</xdr:colOff>
      <xdr:row>98</xdr:row>
      <xdr:rowOff>101060</xdr:rowOff>
    </xdr:to>
    <xdr:sp macro="" textlink="">
      <xdr:nvSpPr>
        <xdr:cNvPr id="241" name="フローチャート: 判断 240">
          <a:extLst>
            <a:ext uri="{FF2B5EF4-FFF2-40B4-BE49-F238E27FC236}">
              <a16:creationId xmlns:a16="http://schemas.microsoft.com/office/drawing/2014/main" id="{00000000-0008-0000-0700-0000F1000000}"/>
            </a:ext>
          </a:extLst>
        </xdr:cNvPr>
        <xdr:cNvSpPr/>
      </xdr:nvSpPr>
      <xdr:spPr>
        <a:xfrm>
          <a:off x="1968500" y="16801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92187</xdr:rowOff>
    </xdr:from>
    <xdr:ext cx="534377" cy="259045"/>
    <xdr:sp macro="" textlink="">
      <xdr:nvSpPr>
        <xdr:cNvPr id="242" name="テキスト ボックス 241">
          <a:extLst>
            <a:ext uri="{FF2B5EF4-FFF2-40B4-BE49-F238E27FC236}">
              <a16:creationId xmlns:a16="http://schemas.microsoft.com/office/drawing/2014/main" id="{00000000-0008-0000-0700-0000F2000000}"/>
            </a:ext>
          </a:extLst>
        </xdr:cNvPr>
        <xdr:cNvSpPr txBox="1"/>
      </xdr:nvSpPr>
      <xdr:spPr>
        <a:xfrm>
          <a:off x="1752111" y="168942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170856</xdr:rowOff>
    </xdr:from>
    <xdr:to>
      <xdr:col>6</xdr:col>
      <xdr:colOff>38100</xdr:colOff>
      <xdr:row>98</xdr:row>
      <xdr:rowOff>101006</xdr:rowOff>
    </xdr:to>
    <xdr:sp macro="" textlink="">
      <xdr:nvSpPr>
        <xdr:cNvPr id="243" name="フローチャート: 判断 242">
          <a:extLst>
            <a:ext uri="{FF2B5EF4-FFF2-40B4-BE49-F238E27FC236}">
              <a16:creationId xmlns:a16="http://schemas.microsoft.com/office/drawing/2014/main" id="{00000000-0008-0000-0700-0000F3000000}"/>
            </a:ext>
          </a:extLst>
        </xdr:cNvPr>
        <xdr:cNvSpPr/>
      </xdr:nvSpPr>
      <xdr:spPr>
        <a:xfrm>
          <a:off x="1079500" y="16801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92133</xdr:rowOff>
    </xdr:from>
    <xdr:ext cx="534377" cy="259045"/>
    <xdr:sp macro="" textlink="">
      <xdr:nvSpPr>
        <xdr:cNvPr id="244" name="テキスト ボックス 243">
          <a:extLst>
            <a:ext uri="{FF2B5EF4-FFF2-40B4-BE49-F238E27FC236}">
              <a16:creationId xmlns:a16="http://schemas.microsoft.com/office/drawing/2014/main" id="{00000000-0008-0000-0700-0000F4000000}"/>
            </a:ext>
          </a:extLst>
        </xdr:cNvPr>
        <xdr:cNvSpPr txBox="1"/>
      </xdr:nvSpPr>
      <xdr:spPr>
        <a:xfrm>
          <a:off x="863111" y="168942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43,489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161564</xdr:rowOff>
    </xdr:from>
    <xdr:to>
      <xdr:col>24</xdr:col>
      <xdr:colOff>114300</xdr:colOff>
      <xdr:row>98</xdr:row>
      <xdr:rowOff>91714</xdr:rowOff>
    </xdr:to>
    <xdr:sp macro="" textlink="">
      <xdr:nvSpPr>
        <xdr:cNvPr id="250" name="楕円 249">
          <a:extLst>
            <a:ext uri="{FF2B5EF4-FFF2-40B4-BE49-F238E27FC236}">
              <a16:creationId xmlns:a16="http://schemas.microsoft.com/office/drawing/2014/main" id="{00000000-0008-0000-0700-0000FA000000}"/>
            </a:ext>
          </a:extLst>
        </xdr:cNvPr>
        <xdr:cNvSpPr/>
      </xdr:nvSpPr>
      <xdr:spPr>
        <a:xfrm>
          <a:off x="4584700" y="16792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96</xdr:row>
      <xdr:rowOff>120941</xdr:rowOff>
    </xdr:from>
    <xdr:ext cx="534377" cy="259045"/>
    <xdr:sp macro="" textlink="">
      <xdr:nvSpPr>
        <xdr:cNvPr id="251" name="衛生費該当値テキスト">
          <a:extLst>
            <a:ext uri="{FF2B5EF4-FFF2-40B4-BE49-F238E27FC236}">
              <a16:creationId xmlns:a16="http://schemas.microsoft.com/office/drawing/2014/main" id="{00000000-0008-0000-0700-0000FB000000}"/>
            </a:ext>
          </a:extLst>
        </xdr:cNvPr>
        <xdr:cNvSpPr txBox="1"/>
      </xdr:nvSpPr>
      <xdr:spPr>
        <a:xfrm>
          <a:off x="4686300" y="165801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45,928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97</xdr:row>
      <xdr:rowOff>157152</xdr:rowOff>
    </xdr:from>
    <xdr:to>
      <xdr:col>20</xdr:col>
      <xdr:colOff>38100</xdr:colOff>
      <xdr:row>98</xdr:row>
      <xdr:rowOff>87302</xdr:rowOff>
    </xdr:to>
    <xdr:sp macro="" textlink="">
      <xdr:nvSpPr>
        <xdr:cNvPr id="252" name="楕円 251">
          <a:extLst>
            <a:ext uri="{FF2B5EF4-FFF2-40B4-BE49-F238E27FC236}">
              <a16:creationId xmlns:a16="http://schemas.microsoft.com/office/drawing/2014/main" id="{00000000-0008-0000-0700-0000FC000000}"/>
            </a:ext>
          </a:extLst>
        </xdr:cNvPr>
        <xdr:cNvSpPr/>
      </xdr:nvSpPr>
      <xdr:spPr>
        <a:xfrm>
          <a:off x="3746500" y="16787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103829</xdr:rowOff>
    </xdr:from>
    <xdr:ext cx="534377" cy="259045"/>
    <xdr:sp macro="" textlink="">
      <xdr:nvSpPr>
        <xdr:cNvPr id="253" name="テキスト ボックス 252">
          <a:extLst>
            <a:ext uri="{FF2B5EF4-FFF2-40B4-BE49-F238E27FC236}">
              <a16:creationId xmlns:a16="http://schemas.microsoft.com/office/drawing/2014/main" id="{00000000-0008-0000-0700-0000FD000000}"/>
            </a:ext>
          </a:extLst>
        </xdr:cNvPr>
        <xdr:cNvSpPr txBox="1"/>
      </xdr:nvSpPr>
      <xdr:spPr>
        <a:xfrm>
          <a:off x="3530111" y="165630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47,086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114736</xdr:rowOff>
    </xdr:from>
    <xdr:to>
      <xdr:col>15</xdr:col>
      <xdr:colOff>101600</xdr:colOff>
      <xdr:row>98</xdr:row>
      <xdr:rowOff>44886</xdr:rowOff>
    </xdr:to>
    <xdr:sp macro="" textlink="">
      <xdr:nvSpPr>
        <xdr:cNvPr id="254" name="楕円 253">
          <a:extLst>
            <a:ext uri="{FF2B5EF4-FFF2-40B4-BE49-F238E27FC236}">
              <a16:creationId xmlns:a16="http://schemas.microsoft.com/office/drawing/2014/main" id="{00000000-0008-0000-0700-0000FE000000}"/>
            </a:ext>
          </a:extLst>
        </xdr:cNvPr>
        <xdr:cNvSpPr/>
      </xdr:nvSpPr>
      <xdr:spPr>
        <a:xfrm>
          <a:off x="2857500" y="167453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61413</xdr:rowOff>
    </xdr:from>
    <xdr:ext cx="534377" cy="259045"/>
    <xdr:sp macro="" textlink="">
      <xdr:nvSpPr>
        <xdr:cNvPr id="255" name="テキスト ボックス 254">
          <a:extLst>
            <a:ext uri="{FF2B5EF4-FFF2-40B4-BE49-F238E27FC236}">
              <a16:creationId xmlns:a16="http://schemas.microsoft.com/office/drawing/2014/main" id="{00000000-0008-0000-0700-0000FF000000}"/>
            </a:ext>
          </a:extLst>
        </xdr:cNvPr>
        <xdr:cNvSpPr txBox="1"/>
      </xdr:nvSpPr>
      <xdr:spPr>
        <a:xfrm>
          <a:off x="2641111" y="165206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141032</xdr:rowOff>
    </xdr:from>
    <xdr:to>
      <xdr:col>10</xdr:col>
      <xdr:colOff>165100</xdr:colOff>
      <xdr:row>98</xdr:row>
      <xdr:rowOff>71182</xdr:rowOff>
    </xdr:to>
    <xdr:sp macro="" textlink="">
      <xdr:nvSpPr>
        <xdr:cNvPr id="256" name="楕円 255">
          <a:extLst>
            <a:ext uri="{FF2B5EF4-FFF2-40B4-BE49-F238E27FC236}">
              <a16:creationId xmlns:a16="http://schemas.microsoft.com/office/drawing/2014/main" id="{00000000-0008-0000-0700-000000010000}"/>
            </a:ext>
          </a:extLst>
        </xdr:cNvPr>
        <xdr:cNvSpPr/>
      </xdr:nvSpPr>
      <xdr:spPr>
        <a:xfrm>
          <a:off x="1968500" y="16771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87709</xdr:rowOff>
    </xdr:from>
    <xdr:ext cx="534377" cy="259045"/>
    <xdr:sp macro="" textlink="">
      <xdr:nvSpPr>
        <xdr:cNvPr id="257" name="テキスト ボックス 256">
          <a:extLst>
            <a:ext uri="{FF2B5EF4-FFF2-40B4-BE49-F238E27FC236}">
              <a16:creationId xmlns:a16="http://schemas.microsoft.com/office/drawing/2014/main" id="{00000000-0008-0000-0700-000001010000}"/>
            </a:ext>
          </a:extLst>
        </xdr:cNvPr>
        <xdr:cNvSpPr txBox="1"/>
      </xdr:nvSpPr>
      <xdr:spPr>
        <a:xfrm>
          <a:off x="1752111" y="16546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157004</xdr:rowOff>
    </xdr:from>
    <xdr:to>
      <xdr:col>6</xdr:col>
      <xdr:colOff>38100</xdr:colOff>
      <xdr:row>98</xdr:row>
      <xdr:rowOff>87154</xdr:rowOff>
    </xdr:to>
    <xdr:sp macro="" textlink="">
      <xdr:nvSpPr>
        <xdr:cNvPr id="258" name="楕円 257">
          <a:extLst>
            <a:ext uri="{FF2B5EF4-FFF2-40B4-BE49-F238E27FC236}">
              <a16:creationId xmlns:a16="http://schemas.microsoft.com/office/drawing/2014/main" id="{00000000-0008-0000-0700-000002010000}"/>
            </a:ext>
          </a:extLst>
        </xdr:cNvPr>
        <xdr:cNvSpPr/>
      </xdr:nvSpPr>
      <xdr:spPr>
        <a:xfrm>
          <a:off x="1079500" y="16787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96</xdr:row>
      <xdr:rowOff>103681</xdr:rowOff>
    </xdr:from>
    <xdr:ext cx="534377" cy="259045"/>
    <xdr:sp macro="" textlink="">
      <xdr:nvSpPr>
        <xdr:cNvPr id="259" name="テキスト ボックス 258">
          <a:extLst>
            <a:ext uri="{FF2B5EF4-FFF2-40B4-BE49-F238E27FC236}">
              <a16:creationId xmlns:a16="http://schemas.microsoft.com/office/drawing/2014/main" id="{00000000-0008-0000-0700-000003010000}"/>
            </a:ext>
          </a:extLst>
        </xdr:cNvPr>
        <xdr:cNvSpPr txBox="1"/>
      </xdr:nvSpPr>
      <xdr:spPr>
        <a:xfrm>
          <a:off x="863111" y="165628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47,125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0" name="正方形/長方形 259">
          <a:extLst>
            <a:ext uri="{FF2B5EF4-FFF2-40B4-BE49-F238E27FC236}">
              <a16:creationId xmlns:a16="http://schemas.microsoft.com/office/drawing/2014/main" id="{00000000-0008-0000-0700-000004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8" name="テキスト ボックス 267">
          <a:extLst>
            <a:ext uri="{FF2B5EF4-FFF2-40B4-BE49-F238E27FC236}">
              <a16:creationId xmlns:a16="http://schemas.microsoft.com/office/drawing/2014/main" id="{00000000-0008-0000-0700-00000C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9" name="直線コネクタ 268">
          <a:extLst>
            <a:ext uri="{FF2B5EF4-FFF2-40B4-BE49-F238E27FC236}">
              <a16:creationId xmlns:a16="http://schemas.microsoft.com/office/drawing/2014/main" id="{00000000-0008-0000-0700-00000D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1" name="テキスト ボックス 270">
          <a:extLst>
            <a:ext uri="{FF2B5EF4-FFF2-40B4-BE49-F238E27FC236}">
              <a16:creationId xmlns:a16="http://schemas.microsoft.com/office/drawing/2014/main" id="{00000000-0008-0000-0700-00000F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2" name="直線コネクタ 271">
          <a:extLst>
            <a:ext uri="{FF2B5EF4-FFF2-40B4-BE49-F238E27FC236}">
              <a16:creationId xmlns:a16="http://schemas.microsoft.com/office/drawing/2014/main" id="{00000000-0008-0000-0700-000010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35577</xdr:rowOff>
    </xdr:from>
    <xdr:ext cx="467179" cy="259045"/>
    <xdr:sp macro="" textlink="">
      <xdr:nvSpPr>
        <xdr:cNvPr id="273" name="テキスト ボックス 272">
          <a:extLst>
            <a:ext uri="{FF2B5EF4-FFF2-40B4-BE49-F238E27FC236}">
              <a16:creationId xmlns:a16="http://schemas.microsoft.com/office/drawing/2014/main" id="{00000000-0008-0000-0700-000011010000}"/>
            </a:ext>
          </a:extLst>
        </xdr:cNvPr>
        <xdr:cNvSpPr txBox="1"/>
      </xdr:nvSpPr>
      <xdr:spPr>
        <a:xfrm>
          <a:off x="6136821" y="620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4" name="直線コネクタ 273">
          <a:extLst>
            <a:ext uri="{FF2B5EF4-FFF2-40B4-BE49-F238E27FC236}">
              <a16:creationId xmlns:a16="http://schemas.microsoft.com/office/drawing/2014/main" id="{00000000-0008-0000-0700-000012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33</xdr:row>
      <xdr:rowOff>168927</xdr:rowOff>
    </xdr:from>
    <xdr:ext cx="467179" cy="259045"/>
    <xdr:sp macro="" textlink="">
      <xdr:nvSpPr>
        <xdr:cNvPr id="275" name="テキスト ボックス 274">
          <a:extLst>
            <a:ext uri="{FF2B5EF4-FFF2-40B4-BE49-F238E27FC236}">
              <a16:creationId xmlns:a16="http://schemas.microsoft.com/office/drawing/2014/main" id="{00000000-0008-0000-0700-000013010000}"/>
            </a:ext>
          </a:extLst>
        </xdr:cNvPr>
        <xdr:cNvSpPr txBox="1"/>
      </xdr:nvSpPr>
      <xdr:spPr>
        <a:xfrm>
          <a:off x="6136821" y="58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6" name="直線コネクタ 275">
          <a:extLst>
            <a:ext uri="{FF2B5EF4-FFF2-40B4-BE49-F238E27FC236}">
              <a16:creationId xmlns:a16="http://schemas.microsoft.com/office/drawing/2014/main" id="{00000000-0008-0000-0700-000014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31</xdr:row>
      <xdr:rowOff>130827</xdr:rowOff>
    </xdr:from>
    <xdr:ext cx="467179" cy="259045"/>
    <xdr:sp macro="" textlink="">
      <xdr:nvSpPr>
        <xdr:cNvPr id="277" name="テキスト ボックス 276">
          <a:extLst>
            <a:ext uri="{FF2B5EF4-FFF2-40B4-BE49-F238E27FC236}">
              <a16:creationId xmlns:a16="http://schemas.microsoft.com/office/drawing/2014/main" id="{00000000-0008-0000-0700-000015010000}"/>
            </a:ext>
          </a:extLst>
        </xdr:cNvPr>
        <xdr:cNvSpPr txBox="1"/>
      </xdr:nvSpPr>
      <xdr:spPr>
        <a:xfrm>
          <a:off x="6136821" y="54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8" name="直線コネクタ 277">
          <a:extLst>
            <a:ext uri="{FF2B5EF4-FFF2-40B4-BE49-F238E27FC236}">
              <a16:creationId xmlns:a16="http://schemas.microsoft.com/office/drawing/2014/main" id="{00000000-0008-0000-0700-000016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79" name="テキスト ボックス 278">
          <a:extLst>
            <a:ext uri="{FF2B5EF4-FFF2-40B4-BE49-F238E27FC236}">
              <a16:creationId xmlns:a16="http://schemas.microsoft.com/office/drawing/2014/main" id="{00000000-0008-0000-0700-000017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7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27</xdr:row>
      <xdr:rowOff>54627</xdr:rowOff>
    </xdr:from>
    <xdr:ext cx="531299" cy="259045"/>
    <xdr:sp macro="" textlink="">
      <xdr:nvSpPr>
        <xdr:cNvPr id="281" name="テキスト ボックス 280">
          <a:extLst>
            <a:ext uri="{FF2B5EF4-FFF2-40B4-BE49-F238E27FC236}">
              <a16:creationId xmlns:a16="http://schemas.microsoft.com/office/drawing/2014/main" id="{00000000-0008-0000-0700-000019010000}"/>
            </a:ext>
          </a:extLst>
        </xdr:cNvPr>
        <xdr:cNvSpPr txBox="1"/>
      </xdr:nvSpPr>
      <xdr:spPr>
        <a:xfrm>
          <a:off x="6072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労働費グラフ枠">
          <a:extLst>
            <a:ext uri="{FF2B5EF4-FFF2-40B4-BE49-F238E27FC236}">
              <a16:creationId xmlns:a16="http://schemas.microsoft.com/office/drawing/2014/main" id="{00000000-0008-0000-07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153797</xdr:rowOff>
    </xdr:from>
    <xdr:to>
      <xdr:col>54</xdr:col>
      <xdr:colOff>189865</xdr:colOff>
      <xdr:row>39</xdr:row>
      <xdr:rowOff>44450</xdr:rowOff>
    </xdr:to>
    <xdr:cxnSp macro="">
      <xdr:nvCxnSpPr>
        <xdr:cNvPr id="283" name="直線コネクタ 282">
          <a:extLst>
            <a:ext uri="{FF2B5EF4-FFF2-40B4-BE49-F238E27FC236}">
              <a16:creationId xmlns:a16="http://schemas.microsoft.com/office/drawing/2014/main" id="{00000000-0008-0000-0700-00001B010000}"/>
            </a:ext>
          </a:extLst>
        </xdr:cNvPr>
        <xdr:cNvCxnSpPr/>
      </xdr:nvCxnSpPr>
      <xdr:spPr>
        <a:xfrm flipV="1">
          <a:off x="10475595" y="5297297"/>
          <a:ext cx="1270" cy="143370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48277</xdr:rowOff>
    </xdr:from>
    <xdr:ext cx="249299" cy="259045"/>
    <xdr:sp macro="" textlink="">
      <xdr:nvSpPr>
        <xdr:cNvPr id="284" name="労働費最小値テキスト">
          <a:extLst>
            <a:ext uri="{FF2B5EF4-FFF2-40B4-BE49-F238E27FC236}">
              <a16:creationId xmlns:a16="http://schemas.microsoft.com/office/drawing/2014/main" id="{00000000-0008-0000-0700-00001C010000}"/>
            </a:ext>
          </a:extLst>
        </xdr:cNvPr>
        <xdr:cNvSpPr txBox="1"/>
      </xdr:nvSpPr>
      <xdr:spPr>
        <a:xfrm>
          <a:off x="10528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5" name="直線コネクタ 284">
          <a:extLst>
            <a:ext uri="{FF2B5EF4-FFF2-40B4-BE49-F238E27FC236}">
              <a16:creationId xmlns:a16="http://schemas.microsoft.com/office/drawing/2014/main" id="{00000000-0008-0000-0700-00001D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100474</xdr:rowOff>
    </xdr:from>
    <xdr:ext cx="534377" cy="259045"/>
    <xdr:sp macro="" textlink="">
      <xdr:nvSpPr>
        <xdr:cNvPr id="286" name="労働費最大値テキスト">
          <a:extLst>
            <a:ext uri="{FF2B5EF4-FFF2-40B4-BE49-F238E27FC236}">
              <a16:creationId xmlns:a16="http://schemas.microsoft.com/office/drawing/2014/main" id="{00000000-0008-0000-0700-00001E010000}"/>
            </a:ext>
          </a:extLst>
        </xdr:cNvPr>
        <xdr:cNvSpPr txBox="1"/>
      </xdr:nvSpPr>
      <xdr:spPr>
        <a:xfrm>
          <a:off x="10528300" y="50725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11,289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153797</xdr:rowOff>
    </xdr:from>
    <xdr:to>
      <xdr:col>55</xdr:col>
      <xdr:colOff>88900</xdr:colOff>
      <xdr:row>30</xdr:row>
      <xdr:rowOff>153797</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a:off x="10388600" y="52972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39</xdr:row>
      <xdr:rowOff>38862</xdr:rowOff>
    </xdr:from>
    <xdr:to>
      <xdr:col>55</xdr:col>
      <xdr:colOff>0</xdr:colOff>
      <xdr:row>39</xdr:row>
      <xdr:rowOff>42418</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9639300" y="6725412"/>
          <a:ext cx="838200" cy="35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37</xdr:row>
      <xdr:rowOff>103649</xdr:rowOff>
    </xdr:from>
    <xdr:ext cx="378565" cy="259045"/>
    <xdr:sp macro="" textlink="">
      <xdr:nvSpPr>
        <xdr:cNvPr id="289" name="労働費平均値テキスト">
          <a:extLst>
            <a:ext uri="{FF2B5EF4-FFF2-40B4-BE49-F238E27FC236}">
              <a16:creationId xmlns:a16="http://schemas.microsoft.com/office/drawing/2014/main" id="{00000000-0008-0000-0700-000021010000}"/>
            </a:ext>
          </a:extLst>
        </xdr:cNvPr>
        <xdr:cNvSpPr txBox="1"/>
      </xdr:nvSpPr>
      <xdr:spPr>
        <a:xfrm>
          <a:off x="10528300" y="644729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80772</xdr:rowOff>
    </xdr:from>
    <xdr:to>
      <xdr:col>55</xdr:col>
      <xdr:colOff>50800</xdr:colOff>
      <xdr:row>39</xdr:row>
      <xdr:rowOff>10922</xdr:rowOff>
    </xdr:to>
    <xdr:sp macro="" textlink="">
      <xdr:nvSpPr>
        <xdr:cNvPr id="290" name="フローチャート: 判断 289">
          <a:extLst>
            <a:ext uri="{FF2B5EF4-FFF2-40B4-BE49-F238E27FC236}">
              <a16:creationId xmlns:a16="http://schemas.microsoft.com/office/drawing/2014/main" id="{00000000-0008-0000-0700-000022010000}"/>
            </a:ext>
          </a:extLst>
        </xdr:cNvPr>
        <xdr:cNvSpPr/>
      </xdr:nvSpPr>
      <xdr:spPr>
        <a:xfrm>
          <a:off x="10426700" y="65958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39</xdr:row>
      <xdr:rowOff>38862</xdr:rowOff>
    </xdr:from>
    <xdr:to>
      <xdr:col>50</xdr:col>
      <xdr:colOff>114300</xdr:colOff>
      <xdr:row>39</xdr:row>
      <xdr:rowOff>41402</xdr:rowOff>
    </xdr:to>
    <xdr:cxnSp macro="">
      <xdr:nvCxnSpPr>
        <xdr:cNvPr id="291" name="直線コネクタ 290">
          <a:extLst>
            <a:ext uri="{FF2B5EF4-FFF2-40B4-BE49-F238E27FC236}">
              <a16:creationId xmlns:a16="http://schemas.microsoft.com/office/drawing/2014/main" id="{00000000-0008-0000-0700-000023010000}"/>
            </a:ext>
          </a:extLst>
        </xdr:cNvPr>
        <xdr:cNvCxnSpPr/>
      </xdr:nvCxnSpPr>
      <xdr:spPr>
        <a:xfrm flipV="1">
          <a:off x="8750300" y="6725412"/>
          <a:ext cx="889000" cy="2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91313</xdr:rowOff>
    </xdr:from>
    <xdr:to>
      <xdr:col>50</xdr:col>
      <xdr:colOff>165100</xdr:colOff>
      <xdr:row>39</xdr:row>
      <xdr:rowOff>21463</xdr:rowOff>
    </xdr:to>
    <xdr:sp macro="" textlink="">
      <xdr:nvSpPr>
        <xdr:cNvPr id="292" name="フローチャート: 判断 291">
          <a:extLst>
            <a:ext uri="{FF2B5EF4-FFF2-40B4-BE49-F238E27FC236}">
              <a16:creationId xmlns:a16="http://schemas.microsoft.com/office/drawing/2014/main" id="{00000000-0008-0000-0700-000024010000}"/>
            </a:ext>
          </a:extLst>
        </xdr:cNvPr>
        <xdr:cNvSpPr/>
      </xdr:nvSpPr>
      <xdr:spPr>
        <a:xfrm>
          <a:off x="9588500" y="6606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37</xdr:row>
      <xdr:rowOff>37990</xdr:rowOff>
    </xdr:from>
    <xdr:ext cx="378565" cy="259045"/>
    <xdr:sp macro="" textlink="">
      <xdr:nvSpPr>
        <xdr:cNvPr id="293" name="テキスト ボックス 292">
          <a:extLst>
            <a:ext uri="{FF2B5EF4-FFF2-40B4-BE49-F238E27FC236}">
              <a16:creationId xmlns:a16="http://schemas.microsoft.com/office/drawing/2014/main" id="{00000000-0008-0000-0700-000025010000}"/>
            </a:ext>
          </a:extLst>
        </xdr:cNvPr>
        <xdr:cNvSpPr txBox="1"/>
      </xdr:nvSpPr>
      <xdr:spPr>
        <a:xfrm>
          <a:off x="9450017" y="63816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39</xdr:row>
      <xdr:rowOff>41402</xdr:rowOff>
    </xdr:from>
    <xdr:to>
      <xdr:col>45</xdr:col>
      <xdr:colOff>177800</xdr:colOff>
      <xdr:row>39</xdr:row>
      <xdr:rowOff>42418</xdr:rowOff>
    </xdr:to>
    <xdr:cxnSp macro="">
      <xdr:nvCxnSpPr>
        <xdr:cNvPr id="294" name="直線コネクタ 293">
          <a:extLst>
            <a:ext uri="{FF2B5EF4-FFF2-40B4-BE49-F238E27FC236}">
              <a16:creationId xmlns:a16="http://schemas.microsoft.com/office/drawing/2014/main" id="{00000000-0008-0000-0700-000026010000}"/>
            </a:ext>
          </a:extLst>
        </xdr:cNvPr>
        <xdr:cNvCxnSpPr/>
      </xdr:nvCxnSpPr>
      <xdr:spPr>
        <a:xfrm flipV="1">
          <a:off x="7861300" y="6727952"/>
          <a:ext cx="889000" cy="1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92456</xdr:rowOff>
    </xdr:from>
    <xdr:to>
      <xdr:col>46</xdr:col>
      <xdr:colOff>38100</xdr:colOff>
      <xdr:row>39</xdr:row>
      <xdr:rowOff>22606</xdr:rowOff>
    </xdr:to>
    <xdr:sp macro="" textlink="">
      <xdr:nvSpPr>
        <xdr:cNvPr id="295" name="フローチャート: 判断 294">
          <a:extLst>
            <a:ext uri="{FF2B5EF4-FFF2-40B4-BE49-F238E27FC236}">
              <a16:creationId xmlns:a16="http://schemas.microsoft.com/office/drawing/2014/main" id="{00000000-0008-0000-0700-000027010000}"/>
            </a:ext>
          </a:extLst>
        </xdr:cNvPr>
        <xdr:cNvSpPr/>
      </xdr:nvSpPr>
      <xdr:spPr>
        <a:xfrm>
          <a:off x="8699500" y="6607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37</xdr:row>
      <xdr:rowOff>39133</xdr:rowOff>
    </xdr:from>
    <xdr:ext cx="378565" cy="259045"/>
    <xdr:sp macro="" textlink="">
      <xdr:nvSpPr>
        <xdr:cNvPr id="296" name="テキスト ボックス 295">
          <a:extLst>
            <a:ext uri="{FF2B5EF4-FFF2-40B4-BE49-F238E27FC236}">
              <a16:creationId xmlns:a16="http://schemas.microsoft.com/office/drawing/2014/main" id="{00000000-0008-0000-0700-000028010000}"/>
            </a:ext>
          </a:extLst>
        </xdr:cNvPr>
        <xdr:cNvSpPr txBox="1"/>
      </xdr:nvSpPr>
      <xdr:spPr>
        <a:xfrm>
          <a:off x="8561017" y="638278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39</xdr:row>
      <xdr:rowOff>42291</xdr:rowOff>
    </xdr:from>
    <xdr:to>
      <xdr:col>41</xdr:col>
      <xdr:colOff>50800</xdr:colOff>
      <xdr:row>39</xdr:row>
      <xdr:rowOff>42418</xdr:rowOff>
    </xdr:to>
    <xdr:cxnSp macro="">
      <xdr:nvCxnSpPr>
        <xdr:cNvPr id="297" name="直線コネクタ 296">
          <a:extLst>
            <a:ext uri="{FF2B5EF4-FFF2-40B4-BE49-F238E27FC236}">
              <a16:creationId xmlns:a16="http://schemas.microsoft.com/office/drawing/2014/main" id="{00000000-0008-0000-0700-000029010000}"/>
            </a:ext>
          </a:extLst>
        </xdr:cNvPr>
        <xdr:cNvCxnSpPr/>
      </xdr:nvCxnSpPr>
      <xdr:spPr>
        <a:xfrm>
          <a:off x="6972300" y="6728841"/>
          <a:ext cx="889000" cy="1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90170</xdr:rowOff>
    </xdr:from>
    <xdr:to>
      <xdr:col>41</xdr:col>
      <xdr:colOff>101600</xdr:colOff>
      <xdr:row>39</xdr:row>
      <xdr:rowOff>20320</xdr:rowOff>
    </xdr:to>
    <xdr:sp macro="" textlink="">
      <xdr:nvSpPr>
        <xdr:cNvPr id="298" name="フローチャート: 判断 297">
          <a:extLst>
            <a:ext uri="{FF2B5EF4-FFF2-40B4-BE49-F238E27FC236}">
              <a16:creationId xmlns:a16="http://schemas.microsoft.com/office/drawing/2014/main" id="{00000000-0008-0000-0700-00002A010000}"/>
            </a:ext>
          </a:extLst>
        </xdr:cNvPr>
        <xdr:cNvSpPr/>
      </xdr:nvSpPr>
      <xdr:spPr>
        <a:xfrm>
          <a:off x="7810500" y="6605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37</xdr:row>
      <xdr:rowOff>36847</xdr:rowOff>
    </xdr:from>
    <xdr:ext cx="378565" cy="259045"/>
    <xdr:sp macro="" textlink="">
      <xdr:nvSpPr>
        <xdr:cNvPr id="299" name="テキスト ボックス 298">
          <a:extLst>
            <a:ext uri="{FF2B5EF4-FFF2-40B4-BE49-F238E27FC236}">
              <a16:creationId xmlns:a16="http://schemas.microsoft.com/office/drawing/2014/main" id="{00000000-0008-0000-0700-00002B010000}"/>
            </a:ext>
          </a:extLst>
        </xdr:cNvPr>
        <xdr:cNvSpPr txBox="1"/>
      </xdr:nvSpPr>
      <xdr:spPr>
        <a:xfrm>
          <a:off x="7672017" y="638049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8128</xdr:rowOff>
    </xdr:from>
    <xdr:to>
      <xdr:col>36</xdr:col>
      <xdr:colOff>165100</xdr:colOff>
      <xdr:row>38</xdr:row>
      <xdr:rowOff>109728</xdr:rowOff>
    </xdr:to>
    <xdr:sp macro="" textlink="">
      <xdr:nvSpPr>
        <xdr:cNvPr id="300" name="フローチャート: 判断 299">
          <a:extLst>
            <a:ext uri="{FF2B5EF4-FFF2-40B4-BE49-F238E27FC236}">
              <a16:creationId xmlns:a16="http://schemas.microsoft.com/office/drawing/2014/main" id="{00000000-0008-0000-0700-00002C010000}"/>
            </a:ext>
          </a:extLst>
        </xdr:cNvPr>
        <xdr:cNvSpPr/>
      </xdr:nvSpPr>
      <xdr:spPr>
        <a:xfrm>
          <a:off x="6921500" y="6523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36</xdr:row>
      <xdr:rowOff>126255</xdr:rowOff>
    </xdr:from>
    <xdr:ext cx="469744"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6737428" y="62984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163068</xdr:rowOff>
    </xdr:from>
    <xdr:to>
      <xdr:col>55</xdr:col>
      <xdr:colOff>50800</xdr:colOff>
      <xdr:row>39</xdr:row>
      <xdr:rowOff>93218</xdr:rowOff>
    </xdr:to>
    <xdr:sp macro="" textlink="">
      <xdr:nvSpPr>
        <xdr:cNvPr id="307" name="楕円 306">
          <a:extLst>
            <a:ext uri="{FF2B5EF4-FFF2-40B4-BE49-F238E27FC236}">
              <a16:creationId xmlns:a16="http://schemas.microsoft.com/office/drawing/2014/main" id="{00000000-0008-0000-0700-000033010000}"/>
            </a:ext>
          </a:extLst>
        </xdr:cNvPr>
        <xdr:cNvSpPr/>
      </xdr:nvSpPr>
      <xdr:spPr>
        <a:xfrm>
          <a:off x="10426700" y="667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38</xdr:row>
      <xdr:rowOff>77995</xdr:rowOff>
    </xdr:from>
    <xdr:ext cx="313932" cy="259045"/>
    <xdr:sp macro="" textlink="">
      <xdr:nvSpPr>
        <xdr:cNvPr id="308" name="労働費該当値テキスト">
          <a:extLst>
            <a:ext uri="{FF2B5EF4-FFF2-40B4-BE49-F238E27FC236}">
              <a16:creationId xmlns:a16="http://schemas.microsoft.com/office/drawing/2014/main" id="{00000000-0008-0000-0700-000034010000}"/>
            </a:ext>
          </a:extLst>
        </xdr:cNvPr>
        <xdr:cNvSpPr txBox="1"/>
      </xdr:nvSpPr>
      <xdr:spPr>
        <a:xfrm>
          <a:off x="10528300" y="659309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159512</xdr:rowOff>
    </xdr:from>
    <xdr:to>
      <xdr:col>50</xdr:col>
      <xdr:colOff>165100</xdr:colOff>
      <xdr:row>39</xdr:row>
      <xdr:rowOff>89662</xdr:rowOff>
    </xdr:to>
    <xdr:sp macro="" textlink="">
      <xdr:nvSpPr>
        <xdr:cNvPr id="309" name="楕円 308">
          <a:extLst>
            <a:ext uri="{FF2B5EF4-FFF2-40B4-BE49-F238E27FC236}">
              <a16:creationId xmlns:a16="http://schemas.microsoft.com/office/drawing/2014/main" id="{00000000-0008-0000-0700-000035010000}"/>
            </a:ext>
          </a:extLst>
        </xdr:cNvPr>
        <xdr:cNvSpPr/>
      </xdr:nvSpPr>
      <xdr:spPr>
        <a:xfrm>
          <a:off x="9588500" y="6674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147833</xdr:colOff>
      <xdr:row>39</xdr:row>
      <xdr:rowOff>80789</xdr:rowOff>
    </xdr:from>
    <xdr:ext cx="313932" cy="259045"/>
    <xdr:sp macro="" textlink="">
      <xdr:nvSpPr>
        <xdr:cNvPr id="310" name="テキスト ボックス 309">
          <a:extLst>
            <a:ext uri="{FF2B5EF4-FFF2-40B4-BE49-F238E27FC236}">
              <a16:creationId xmlns:a16="http://schemas.microsoft.com/office/drawing/2014/main" id="{00000000-0008-0000-0700-000036010000}"/>
            </a:ext>
          </a:extLst>
        </xdr:cNvPr>
        <xdr:cNvSpPr txBox="1"/>
      </xdr:nvSpPr>
      <xdr:spPr>
        <a:xfrm>
          <a:off x="9482333" y="676733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162052</xdr:rowOff>
    </xdr:from>
    <xdr:to>
      <xdr:col>46</xdr:col>
      <xdr:colOff>38100</xdr:colOff>
      <xdr:row>39</xdr:row>
      <xdr:rowOff>92202</xdr:rowOff>
    </xdr:to>
    <xdr:sp macro="" textlink="">
      <xdr:nvSpPr>
        <xdr:cNvPr id="311" name="楕円 310">
          <a:extLst>
            <a:ext uri="{FF2B5EF4-FFF2-40B4-BE49-F238E27FC236}">
              <a16:creationId xmlns:a16="http://schemas.microsoft.com/office/drawing/2014/main" id="{00000000-0008-0000-0700-000037010000}"/>
            </a:ext>
          </a:extLst>
        </xdr:cNvPr>
        <xdr:cNvSpPr/>
      </xdr:nvSpPr>
      <xdr:spPr>
        <a:xfrm>
          <a:off x="8699500" y="66771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45</xdr:col>
      <xdr:colOff>20833</xdr:colOff>
      <xdr:row>39</xdr:row>
      <xdr:rowOff>83329</xdr:rowOff>
    </xdr:from>
    <xdr:ext cx="313932" cy="259045"/>
    <xdr:sp macro="" textlink="">
      <xdr:nvSpPr>
        <xdr:cNvPr id="312" name="テキスト ボックス 311">
          <a:extLst>
            <a:ext uri="{FF2B5EF4-FFF2-40B4-BE49-F238E27FC236}">
              <a16:creationId xmlns:a16="http://schemas.microsoft.com/office/drawing/2014/main" id="{00000000-0008-0000-0700-000038010000}"/>
            </a:ext>
          </a:extLst>
        </xdr:cNvPr>
        <xdr:cNvSpPr txBox="1"/>
      </xdr:nvSpPr>
      <xdr:spPr>
        <a:xfrm>
          <a:off x="8593333" y="6769879"/>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163068</xdr:rowOff>
    </xdr:from>
    <xdr:to>
      <xdr:col>41</xdr:col>
      <xdr:colOff>101600</xdr:colOff>
      <xdr:row>39</xdr:row>
      <xdr:rowOff>93218</xdr:rowOff>
    </xdr:to>
    <xdr:sp macro="" textlink="">
      <xdr:nvSpPr>
        <xdr:cNvPr id="313" name="楕円 312">
          <a:extLst>
            <a:ext uri="{FF2B5EF4-FFF2-40B4-BE49-F238E27FC236}">
              <a16:creationId xmlns:a16="http://schemas.microsoft.com/office/drawing/2014/main" id="{00000000-0008-0000-0700-000039010000}"/>
            </a:ext>
          </a:extLst>
        </xdr:cNvPr>
        <xdr:cNvSpPr/>
      </xdr:nvSpPr>
      <xdr:spPr>
        <a:xfrm>
          <a:off x="7810500" y="66781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84333</xdr:colOff>
      <xdr:row>39</xdr:row>
      <xdr:rowOff>84345</xdr:rowOff>
    </xdr:from>
    <xdr:ext cx="313932" cy="259045"/>
    <xdr:sp macro="" textlink="">
      <xdr:nvSpPr>
        <xdr:cNvPr id="314" name="テキスト ボックス 313">
          <a:extLst>
            <a:ext uri="{FF2B5EF4-FFF2-40B4-BE49-F238E27FC236}">
              <a16:creationId xmlns:a16="http://schemas.microsoft.com/office/drawing/2014/main" id="{00000000-0008-0000-0700-00003A010000}"/>
            </a:ext>
          </a:extLst>
        </xdr:cNvPr>
        <xdr:cNvSpPr txBox="1"/>
      </xdr:nvSpPr>
      <xdr:spPr>
        <a:xfrm>
          <a:off x="7704333" y="677089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162941</xdr:rowOff>
    </xdr:from>
    <xdr:to>
      <xdr:col>36</xdr:col>
      <xdr:colOff>165100</xdr:colOff>
      <xdr:row>39</xdr:row>
      <xdr:rowOff>93091</xdr:rowOff>
    </xdr:to>
    <xdr:sp macro="" textlink="">
      <xdr:nvSpPr>
        <xdr:cNvPr id="315" name="楕円 314">
          <a:extLst>
            <a:ext uri="{FF2B5EF4-FFF2-40B4-BE49-F238E27FC236}">
              <a16:creationId xmlns:a16="http://schemas.microsoft.com/office/drawing/2014/main" id="{00000000-0008-0000-0700-00003B010000}"/>
            </a:ext>
          </a:extLst>
        </xdr:cNvPr>
        <xdr:cNvSpPr/>
      </xdr:nvSpPr>
      <xdr:spPr>
        <a:xfrm>
          <a:off x="6921500" y="66780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147833</xdr:colOff>
      <xdr:row>39</xdr:row>
      <xdr:rowOff>84218</xdr:rowOff>
    </xdr:from>
    <xdr:ext cx="313932" cy="259045"/>
    <xdr:sp macro="" textlink="">
      <xdr:nvSpPr>
        <xdr:cNvPr id="316" name="テキスト ボックス 315">
          <a:extLst>
            <a:ext uri="{FF2B5EF4-FFF2-40B4-BE49-F238E27FC236}">
              <a16:creationId xmlns:a16="http://schemas.microsoft.com/office/drawing/2014/main" id="{00000000-0008-0000-0700-00003C010000}"/>
            </a:ext>
          </a:extLst>
        </xdr:cNvPr>
        <xdr:cNvSpPr txBox="1"/>
      </xdr:nvSpPr>
      <xdr:spPr>
        <a:xfrm>
          <a:off x="6815333" y="6770768"/>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7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7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8" name="テキスト ボックス 327">
          <a:extLst>
            <a:ext uri="{FF2B5EF4-FFF2-40B4-BE49-F238E27FC236}">
              <a16:creationId xmlns:a16="http://schemas.microsoft.com/office/drawing/2014/main" id="{00000000-0008-0000-0700-000048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9" name="直線コネクタ 328">
          <a:extLst>
            <a:ext uri="{FF2B5EF4-FFF2-40B4-BE49-F238E27FC236}">
              <a16:creationId xmlns:a16="http://schemas.microsoft.com/office/drawing/2014/main" id="{00000000-0008-0000-0700-000049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30" name="テキスト ボックス 329">
          <a:extLst>
            <a:ext uri="{FF2B5EF4-FFF2-40B4-BE49-F238E27FC236}">
              <a16:creationId xmlns:a16="http://schemas.microsoft.com/office/drawing/2014/main" id="{00000000-0008-0000-0700-00004A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1" name="直線コネクタ 330">
          <a:extLst>
            <a:ext uri="{FF2B5EF4-FFF2-40B4-BE49-F238E27FC236}">
              <a16:creationId xmlns:a16="http://schemas.microsoft.com/office/drawing/2014/main" id="{00000000-0008-0000-0700-00004B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2" name="テキスト ボックス 331">
          <a:extLst>
            <a:ext uri="{FF2B5EF4-FFF2-40B4-BE49-F238E27FC236}">
              <a16:creationId xmlns:a16="http://schemas.microsoft.com/office/drawing/2014/main" id="{00000000-0008-0000-0700-00004C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3" name="直線コネクタ 332">
          <a:extLst>
            <a:ext uri="{FF2B5EF4-FFF2-40B4-BE49-F238E27FC236}">
              <a16:creationId xmlns:a16="http://schemas.microsoft.com/office/drawing/2014/main" id="{00000000-0008-0000-0700-00004D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4" name="テキスト ボックス 333">
          <a:extLst>
            <a:ext uri="{FF2B5EF4-FFF2-40B4-BE49-F238E27FC236}">
              <a16:creationId xmlns:a16="http://schemas.microsoft.com/office/drawing/2014/main" id="{00000000-0008-0000-0700-00004E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5" name="直線コネクタ 334">
          <a:extLst>
            <a:ext uri="{FF2B5EF4-FFF2-40B4-BE49-F238E27FC236}">
              <a16:creationId xmlns:a16="http://schemas.microsoft.com/office/drawing/2014/main" id="{00000000-0008-0000-0700-00004F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6" name="テキスト ボックス 335">
          <a:extLst>
            <a:ext uri="{FF2B5EF4-FFF2-40B4-BE49-F238E27FC236}">
              <a16:creationId xmlns:a16="http://schemas.microsoft.com/office/drawing/2014/main" id="{00000000-0008-0000-0700-000050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7" name="直線コネクタ 336">
          <a:extLst>
            <a:ext uri="{FF2B5EF4-FFF2-40B4-BE49-F238E27FC236}">
              <a16:creationId xmlns:a16="http://schemas.microsoft.com/office/drawing/2014/main" id="{00000000-0008-0000-0700-000051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47</xdr:row>
      <xdr:rowOff>54627</xdr:rowOff>
    </xdr:from>
    <xdr:ext cx="531299" cy="259045"/>
    <xdr:sp macro="" textlink="">
      <xdr:nvSpPr>
        <xdr:cNvPr id="338" name="テキスト ボックス 337">
          <a:extLst>
            <a:ext uri="{FF2B5EF4-FFF2-40B4-BE49-F238E27FC236}">
              <a16:creationId xmlns:a16="http://schemas.microsoft.com/office/drawing/2014/main" id="{00000000-0008-0000-0700-000052010000}"/>
            </a:ext>
          </a:extLst>
        </xdr:cNvPr>
        <xdr:cNvSpPr txBox="1"/>
      </xdr:nvSpPr>
      <xdr:spPr>
        <a:xfrm>
          <a:off x="6072701" y="811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9" name="農林水産業費グラフ枠">
          <a:extLst>
            <a:ext uri="{FF2B5EF4-FFF2-40B4-BE49-F238E27FC236}">
              <a16:creationId xmlns:a16="http://schemas.microsoft.com/office/drawing/2014/main" id="{00000000-0008-0000-0700-000053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136309</xdr:rowOff>
    </xdr:from>
    <xdr:to>
      <xdr:col>54</xdr:col>
      <xdr:colOff>189865</xdr:colOff>
      <xdr:row>59</xdr:row>
      <xdr:rowOff>40183</xdr:rowOff>
    </xdr:to>
    <xdr:cxnSp macro="">
      <xdr:nvCxnSpPr>
        <xdr:cNvPr id="340" name="直線コネクタ 339">
          <a:extLst>
            <a:ext uri="{FF2B5EF4-FFF2-40B4-BE49-F238E27FC236}">
              <a16:creationId xmlns:a16="http://schemas.microsoft.com/office/drawing/2014/main" id="{00000000-0008-0000-0700-000054010000}"/>
            </a:ext>
          </a:extLst>
        </xdr:cNvPr>
        <xdr:cNvCxnSpPr/>
      </xdr:nvCxnSpPr>
      <xdr:spPr>
        <a:xfrm flipV="1">
          <a:off x="10475595" y="8708809"/>
          <a:ext cx="1270" cy="14469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44010</xdr:rowOff>
    </xdr:from>
    <xdr:ext cx="378565" cy="259045"/>
    <xdr:sp macro="" textlink="">
      <xdr:nvSpPr>
        <xdr:cNvPr id="341" name="農林水産業費最小値テキスト">
          <a:extLst>
            <a:ext uri="{FF2B5EF4-FFF2-40B4-BE49-F238E27FC236}">
              <a16:creationId xmlns:a16="http://schemas.microsoft.com/office/drawing/2014/main" id="{00000000-0008-0000-0700-000055010000}"/>
            </a:ext>
          </a:extLst>
        </xdr:cNvPr>
        <xdr:cNvSpPr txBox="1"/>
      </xdr:nvSpPr>
      <xdr:spPr>
        <a:xfrm>
          <a:off x="10528300" y="1015956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40183</xdr:rowOff>
    </xdr:from>
    <xdr:to>
      <xdr:col>55</xdr:col>
      <xdr:colOff>88900</xdr:colOff>
      <xdr:row>59</xdr:row>
      <xdr:rowOff>40183</xdr:rowOff>
    </xdr:to>
    <xdr:cxnSp macro="">
      <xdr:nvCxnSpPr>
        <xdr:cNvPr id="342" name="直線コネクタ 341">
          <a:extLst>
            <a:ext uri="{FF2B5EF4-FFF2-40B4-BE49-F238E27FC236}">
              <a16:creationId xmlns:a16="http://schemas.microsoft.com/office/drawing/2014/main" id="{00000000-0008-0000-0700-000056010000}"/>
            </a:ext>
          </a:extLst>
        </xdr:cNvPr>
        <xdr:cNvCxnSpPr/>
      </xdr:nvCxnSpPr>
      <xdr:spPr>
        <a:xfrm>
          <a:off x="10388600" y="101557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82986</xdr:rowOff>
    </xdr:from>
    <xdr:ext cx="534377" cy="259045"/>
    <xdr:sp macro="" textlink="">
      <xdr:nvSpPr>
        <xdr:cNvPr id="343" name="農林水産業費最大値テキスト">
          <a:extLst>
            <a:ext uri="{FF2B5EF4-FFF2-40B4-BE49-F238E27FC236}">
              <a16:creationId xmlns:a16="http://schemas.microsoft.com/office/drawing/2014/main" id="{00000000-0008-0000-0700-000057010000}"/>
            </a:ext>
          </a:extLst>
        </xdr:cNvPr>
        <xdr:cNvSpPr txBox="1"/>
      </xdr:nvSpPr>
      <xdr:spPr>
        <a:xfrm>
          <a:off x="10528300" y="84840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38,089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136309</xdr:rowOff>
    </xdr:from>
    <xdr:to>
      <xdr:col>55</xdr:col>
      <xdr:colOff>88900</xdr:colOff>
      <xdr:row>50</xdr:row>
      <xdr:rowOff>136309</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10388600" y="87088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57</xdr:row>
      <xdr:rowOff>55575</xdr:rowOff>
    </xdr:from>
    <xdr:to>
      <xdr:col>55</xdr:col>
      <xdr:colOff>0</xdr:colOff>
      <xdr:row>57</xdr:row>
      <xdr:rowOff>56604</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9639300" y="9828225"/>
          <a:ext cx="838200" cy="1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84738</xdr:rowOff>
    </xdr:from>
    <xdr:ext cx="469744" cy="259045"/>
    <xdr:sp macro="" textlink="">
      <xdr:nvSpPr>
        <xdr:cNvPr id="346" name="農林水産業費平均値テキスト">
          <a:extLst>
            <a:ext uri="{FF2B5EF4-FFF2-40B4-BE49-F238E27FC236}">
              <a16:creationId xmlns:a16="http://schemas.microsoft.com/office/drawing/2014/main" id="{00000000-0008-0000-0700-00005A010000}"/>
            </a:ext>
          </a:extLst>
        </xdr:cNvPr>
        <xdr:cNvSpPr txBox="1"/>
      </xdr:nvSpPr>
      <xdr:spPr>
        <a:xfrm>
          <a:off x="10528300" y="98573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106311</xdr:rowOff>
    </xdr:from>
    <xdr:to>
      <xdr:col>55</xdr:col>
      <xdr:colOff>50800</xdr:colOff>
      <xdr:row>58</xdr:row>
      <xdr:rowOff>36461</xdr:rowOff>
    </xdr:to>
    <xdr:sp macro="" textlink="">
      <xdr:nvSpPr>
        <xdr:cNvPr id="347" name="フローチャート: 判断 346">
          <a:extLst>
            <a:ext uri="{FF2B5EF4-FFF2-40B4-BE49-F238E27FC236}">
              <a16:creationId xmlns:a16="http://schemas.microsoft.com/office/drawing/2014/main" id="{00000000-0008-0000-0700-00005B010000}"/>
            </a:ext>
          </a:extLst>
        </xdr:cNvPr>
        <xdr:cNvSpPr/>
      </xdr:nvSpPr>
      <xdr:spPr>
        <a:xfrm>
          <a:off x="10426700" y="9878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57</xdr:row>
      <xdr:rowOff>44793</xdr:rowOff>
    </xdr:from>
    <xdr:to>
      <xdr:col>50</xdr:col>
      <xdr:colOff>114300</xdr:colOff>
      <xdr:row>57</xdr:row>
      <xdr:rowOff>55575</xdr:rowOff>
    </xdr:to>
    <xdr:cxnSp macro="">
      <xdr:nvCxnSpPr>
        <xdr:cNvPr id="348" name="直線コネクタ 347">
          <a:extLst>
            <a:ext uri="{FF2B5EF4-FFF2-40B4-BE49-F238E27FC236}">
              <a16:creationId xmlns:a16="http://schemas.microsoft.com/office/drawing/2014/main" id="{00000000-0008-0000-0700-00005C010000}"/>
            </a:ext>
          </a:extLst>
        </xdr:cNvPr>
        <xdr:cNvCxnSpPr/>
      </xdr:nvCxnSpPr>
      <xdr:spPr>
        <a:xfrm>
          <a:off x="8750300" y="9817443"/>
          <a:ext cx="889000" cy="10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96253</xdr:rowOff>
    </xdr:from>
    <xdr:to>
      <xdr:col>50</xdr:col>
      <xdr:colOff>165100</xdr:colOff>
      <xdr:row>58</xdr:row>
      <xdr:rowOff>26403</xdr:rowOff>
    </xdr:to>
    <xdr:sp macro="" textlink="">
      <xdr:nvSpPr>
        <xdr:cNvPr id="349" name="フローチャート: 判断 348">
          <a:extLst>
            <a:ext uri="{FF2B5EF4-FFF2-40B4-BE49-F238E27FC236}">
              <a16:creationId xmlns:a16="http://schemas.microsoft.com/office/drawing/2014/main" id="{00000000-0008-0000-0700-00005D010000}"/>
            </a:ext>
          </a:extLst>
        </xdr:cNvPr>
        <xdr:cNvSpPr/>
      </xdr:nvSpPr>
      <xdr:spPr>
        <a:xfrm>
          <a:off x="9588500" y="98689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58</xdr:row>
      <xdr:rowOff>17530</xdr:rowOff>
    </xdr:from>
    <xdr:ext cx="469744" cy="259045"/>
    <xdr:sp macro="" textlink="">
      <xdr:nvSpPr>
        <xdr:cNvPr id="350" name="テキスト ボックス 349">
          <a:extLst>
            <a:ext uri="{FF2B5EF4-FFF2-40B4-BE49-F238E27FC236}">
              <a16:creationId xmlns:a16="http://schemas.microsoft.com/office/drawing/2014/main" id="{00000000-0008-0000-0700-00005E010000}"/>
            </a:ext>
          </a:extLst>
        </xdr:cNvPr>
        <xdr:cNvSpPr txBox="1"/>
      </xdr:nvSpPr>
      <xdr:spPr>
        <a:xfrm>
          <a:off x="9404428" y="99616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54</xdr:row>
      <xdr:rowOff>128156</xdr:rowOff>
    </xdr:from>
    <xdr:to>
      <xdr:col>45</xdr:col>
      <xdr:colOff>177800</xdr:colOff>
      <xdr:row>57</xdr:row>
      <xdr:rowOff>44793</xdr:rowOff>
    </xdr:to>
    <xdr:cxnSp macro="">
      <xdr:nvCxnSpPr>
        <xdr:cNvPr id="351" name="直線コネクタ 350">
          <a:extLst>
            <a:ext uri="{FF2B5EF4-FFF2-40B4-BE49-F238E27FC236}">
              <a16:creationId xmlns:a16="http://schemas.microsoft.com/office/drawing/2014/main" id="{00000000-0008-0000-0700-00005F010000}"/>
            </a:ext>
          </a:extLst>
        </xdr:cNvPr>
        <xdr:cNvCxnSpPr/>
      </xdr:nvCxnSpPr>
      <xdr:spPr>
        <a:xfrm>
          <a:off x="7861300" y="9386456"/>
          <a:ext cx="889000" cy="4309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98387</xdr:rowOff>
    </xdr:from>
    <xdr:to>
      <xdr:col>46</xdr:col>
      <xdr:colOff>38100</xdr:colOff>
      <xdr:row>58</xdr:row>
      <xdr:rowOff>28537</xdr:rowOff>
    </xdr:to>
    <xdr:sp macro="" textlink="">
      <xdr:nvSpPr>
        <xdr:cNvPr id="352" name="フローチャート: 判断 351">
          <a:extLst>
            <a:ext uri="{FF2B5EF4-FFF2-40B4-BE49-F238E27FC236}">
              <a16:creationId xmlns:a16="http://schemas.microsoft.com/office/drawing/2014/main" id="{00000000-0008-0000-0700-000060010000}"/>
            </a:ext>
          </a:extLst>
        </xdr:cNvPr>
        <xdr:cNvSpPr/>
      </xdr:nvSpPr>
      <xdr:spPr>
        <a:xfrm>
          <a:off x="8699500" y="98710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58</xdr:row>
      <xdr:rowOff>19664</xdr:rowOff>
    </xdr:from>
    <xdr:ext cx="469744" cy="259045"/>
    <xdr:sp macro="" textlink="">
      <xdr:nvSpPr>
        <xdr:cNvPr id="353" name="テキスト ボックス 352">
          <a:extLst>
            <a:ext uri="{FF2B5EF4-FFF2-40B4-BE49-F238E27FC236}">
              <a16:creationId xmlns:a16="http://schemas.microsoft.com/office/drawing/2014/main" id="{00000000-0008-0000-0700-000061010000}"/>
            </a:ext>
          </a:extLst>
        </xdr:cNvPr>
        <xdr:cNvSpPr txBox="1"/>
      </xdr:nvSpPr>
      <xdr:spPr>
        <a:xfrm>
          <a:off x="8515428" y="99637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54</xdr:row>
      <xdr:rowOff>128156</xdr:rowOff>
    </xdr:from>
    <xdr:to>
      <xdr:col>41</xdr:col>
      <xdr:colOff>50800</xdr:colOff>
      <xdr:row>55</xdr:row>
      <xdr:rowOff>62281</xdr:rowOff>
    </xdr:to>
    <xdr:cxnSp macro="">
      <xdr:nvCxnSpPr>
        <xdr:cNvPr id="354" name="直線コネクタ 353">
          <a:extLst>
            <a:ext uri="{FF2B5EF4-FFF2-40B4-BE49-F238E27FC236}">
              <a16:creationId xmlns:a16="http://schemas.microsoft.com/office/drawing/2014/main" id="{00000000-0008-0000-0700-000062010000}"/>
            </a:ext>
          </a:extLst>
        </xdr:cNvPr>
        <xdr:cNvCxnSpPr/>
      </xdr:nvCxnSpPr>
      <xdr:spPr>
        <a:xfrm flipV="1">
          <a:off x="6972300" y="9386456"/>
          <a:ext cx="889000" cy="1055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90653</xdr:rowOff>
    </xdr:from>
    <xdr:to>
      <xdr:col>41</xdr:col>
      <xdr:colOff>101600</xdr:colOff>
      <xdr:row>58</xdr:row>
      <xdr:rowOff>20803</xdr:rowOff>
    </xdr:to>
    <xdr:sp macro="" textlink="">
      <xdr:nvSpPr>
        <xdr:cNvPr id="355" name="フローチャート: 判断 354">
          <a:extLst>
            <a:ext uri="{FF2B5EF4-FFF2-40B4-BE49-F238E27FC236}">
              <a16:creationId xmlns:a16="http://schemas.microsoft.com/office/drawing/2014/main" id="{00000000-0008-0000-0700-000063010000}"/>
            </a:ext>
          </a:extLst>
        </xdr:cNvPr>
        <xdr:cNvSpPr/>
      </xdr:nvSpPr>
      <xdr:spPr>
        <a:xfrm>
          <a:off x="7810500" y="9863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58</xdr:row>
      <xdr:rowOff>11930</xdr:rowOff>
    </xdr:from>
    <xdr:ext cx="469744" cy="259045"/>
    <xdr:sp macro="" textlink="">
      <xdr:nvSpPr>
        <xdr:cNvPr id="356" name="テキスト ボックス 355">
          <a:extLst>
            <a:ext uri="{FF2B5EF4-FFF2-40B4-BE49-F238E27FC236}">
              <a16:creationId xmlns:a16="http://schemas.microsoft.com/office/drawing/2014/main" id="{00000000-0008-0000-0700-000064010000}"/>
            </a:ext>
          </a:extLst>
        </xdr:cNvPr>
        <xdr:cNvSpPr txBox="1"/>
      </xdr:nvSpPr>
      <xdr:spPr>
        <a:xfrm>
          <a:off x="7626428" y="995603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23520</xdr:rowOff>
    </xdr:from>
    <xdr:to>
      <xdr:col>36</xdr:col>
      <xdr:colOff>165100</xdr:colOff>
      <xdr:row>56</xdr:row>
      <xdr:rowOff>125120</xdr:rowOff>
    </xdr:to>
    <xdr:sp macro="" textlink="">
      <xdr:nvSpPr>
        <xdr:cNvPr id="357" name="フローチャート: 判断 356">
          <a:extLst>
            <a:ext uri="{FF2B5EF4-FFF2-40B4-BE49-F238E27FC236}">
              <a16:creationId xmlns:a16="http://schemas.microsoft.com/office/drawing/2014/main" id="{00000000-0008-0000-0700-000065010000}"/>
            </a:ext>
          </a:extLst>
        </xdr:cNvPr>
        <xdr:cNvSpPr/>
      </xdr:nvSpPr>
      <xdr:spPr>
        <a:xfrm>
          <a:off x="6921500" y="9624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116247</xdr:rowOff>
    </xdr:from>
    <xdr:ext cx="534377"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6705111" y="9717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5804</xdr:rowOff>
    </xdr:from>
    <xdr:to>
      <xdr:col>55</xdr:col>
      <xdr:colOff>50800</xdr:colOff>
      <xdr:row>57</xdr:row>
      <xdr:rowOff>107404</xdr:rowOff>
    </xdr:to>
    <xdr:sp macro="" textlink="">
      <xdr:nvSpPr>
        <xdr:cNvPr id="364" name="楕円 363">
          <a:extLst>
            <a:ext uri="{FF2B5EF4-FFF2-40B4-BE49-F238E27FC236}">
              <a16:creationId xmlns:a16="http://schemas.microsoft.com/office/drawing/2014/main" id="{00000000-0008-0000-0700-00006C010000}"/>
            </a:ext>
          </a:extLst>
        </xdr:cNvPr>
        <xdr:cNvSpPr/>
      </xdr:nvSpPr>
      <xdr:spPr>
        <a:xfrm>
          <a:off x="10426700" y="97784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28681</xdr:rowOff>
    </xdr:from>
    <xdr:ext cx="469744" cy="259045"/>
    <xdr:sp macro="" textlink="">
      <xdr:nvSpPr>
        <xdr:cNvPr id="365" name="農林水産業費該当値テキスト">
          <a:extLst>
            <a:ext uri="{FF2B5EF4-FFF2-40B4-BE49-F238E27FC236}">
              <a16:creationId xmlns:a16="http://schemas.microsoft.com/office/drawing/2014/main" id="{00000000-0008-0000-0700-00006D010000}"/>
            </a:ext>
          </a:extLst>
        </xdr:cNvPr>
        <xdr:cNvSpPr txBox="1"/>
      </xdr:nvSpPr>
      <xdr:spPr>
        <a:xfrm>
          <a:off x="10528300" y="96298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57</xdr:row>
      <xdr:rowOff>4775</xdr:rowOff>
    </xdr:from>
    <xdr:to>
      <xdr:col>50</xdr:col>
      <xdr:colOff>165100</xdr:colOff>
      <xdr:row>57</xdr:row>
      <xdr:rowOff>106375</xdr:rowOff>
    </xdr:to>
    <xdr:sp macro="" textlink="">
      <xdr:nvSpPr>
        <xdr:cNvPr id="366" name="楕円 365">
          <a:extLst>
            <a:ext uri="{FF2B5EF4-FFF2-40B4-BE49-F238E27FC236}">
              <a16:creationId xmlns:a16="http://schemas.microsoft.com/office/drawing/2014/main" id="{00000000-0008-0000-0700-00006E010000}"/>
            </a:ext>
          </a:extLst>
        </xdr:cNvPr>
        <xdr:cNvSpPr/>
      </xdr:nvSpPr>
      <xdr:spPr>
        <a:xfrm>
          <a:off x="9588500" y="97774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55</xdr:row>
      <xdr:rowOff>122902</xdr:rowOff>
    </xdr:from>
    <xdr:ext cx="469744" cy="259045"/>
    <xdr:sp macro="" textlink="">
      <xdr:nvSpPr>
        <xdr:cNvPr id="367" name="テキスト ボックス 366">
          <a:extLst>
            <a:ext uri="{FF2B5EF4-FFF2-40B4-BE49-F238E27FC236}">
              <a16:creationId xmlns:a16="http://schemas.microsoft.com/office/drawing/2014/main" id="{00000000-0008-0000-0700-00006F010000}"/>
            </a:ext>
          </a:extLst>
        </xdr:cNvPr>
        <xdr:cNvSpPr txBox="1"/>
      </xdr:nvSpPr>
      <xdr:spPr>
        <a:xfrm>
          <a:off x="9404428" y="9552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165443</xdr:rowOff>
    </xdr:from>
    <xdr:to>
      <xdr:col>46</xdr:col>
      <xdr:colOff>38100</xdr:colOff>
      <xdr:row>57</xdr:row>
      <xdr:rowOff>95593</xdr:rowOff>
    </xdr:to>
    <xdr:sp macro="" textlink="">
      <xdr:nvSpPr>
        <xdr:cNvPr id="368" name="楕円 367">
          <a:extLst>
            <a:ext uri="{FF2B5EF4-FFF2-40B4-BE49-F238E27FC236}">
              <a16:creationId xmlns:a16="http://schemas.microsoft.com/office/drawing/2014/main" id="{00000000-0008-0000-0700-000070010000}"/>
            </a:ext>
          </a:extLst>
        </xdr:cNvPr>
        <xdr:cNvSpPr/>
      </xdr:nvSpPr>
      <xdr:spPr>
        <a:xfrm>
          <a:off x="8699500" y="9766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55</xdr:row>
      <xdr:rowOff>112120</xdr:rowOff>
    </xdr:from>
    <xdr:ext cx="469744" cy="259045"/>
    <xdr:sp macro="" textlink="">
      <xdr:nvSpPr>
        <xdr:cNvPr id="369" name="テキスト ボックス 368">
          <a:extLst>
            <a:ext uri="{FF2B5EF4-FFF2-40B4-BE49-F238E27FC236}">
              <a16:creationId xmlns:a16="http://schemas.microsoft.com/office/drawing/2014/main" id="{00000000-0008-0000-0700-000071010000}"/>
            </a:ext>
          </a:extLst>
        </xdr:cNvPr>
        <xdr:cNvSpPr txBox="1"/>
      </xdr:nvSpPr>
      <xdr:spPr>
        <a:xfrm>
          <a:off x="8515428" y="95418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54</xdr:row>
      <xdr:rowOff>77356</xdr:rowOff>
    </xdr:from>
    <xdr:to>
      <xdr:col>41</xdr:col>
      <xdr:colOff>101600</xdr:colOff>
      <xdr:row>55</xdr:row>
      <xdr:rowOff>7506</xdr:rowOff>
    </xdr:to>
    <xdr:sp macro="" textlink="">
      <xdr:nvSpPr>
        <xdr:cNvPr id="370" name="楕円 369">
          <a:extLst>
            <a:ext uri="{FF2B5EF4-FFF2-40B4-BE49-F238E27FC236}">
              <a16:creationId xmlns:a16="http://schemas.microsoft.com/office/drawing/2014/main" id="{00000000-0008-0000-0700-000072010000}"/>
            </a:ext>
          </a:extLst>
        </xdr:cNvPr>
        <xdr:cNvSpPr/>
      </xdr:nvSpPr>
      <xdr:spPr>
        <a:xfrm>
          <a:off x="7810500" y="93356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53</xdr:row>
      <xdr:rowOff>24033</xdr:rowOff>
    </xdr:from>
    <xdr:ext cx="534377" cy="259045"/>
    <xdr:sp macro="" textlink="">
      <xdr:nvSpPr>
        <xdr:cNvPr id="371" name="テキスト ボックス 370">
          <a:extLst>
            <a:ext uri="{FF2B5EF4-FFF2-40B4-BE49-F238E27FC236}">
              <a16:creationId xmlns:a16="http://schemas.microsoft.com/office/drawing/2014/main" id="{00000000-0008-0000-0700-000073010000}"/>
            </a:ext>
          </a:extLst>
        </xdr:cNvPr>
        <xdr:cNvSpPr txBox="1"/>
      </xdr:nvSpPr>
      <xdr:spPr>
        <a:xfrm>
          <a:off x="7594111" y="911088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20,303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11481</xdr:rowOff>
    </xdr:from>
    <xdr:to>
      <xdr:col>36</xdr:col>
      <xdr:colOff>165100</xdr:colOff>
      <xdr:row>55</xdr:row>
      <xdr:rowOff>113081</xdr:rowOff>
    </xdr:to>
    <xdr:sp macro="" textlink="">
      <xdr:nvSpPr>
        <xdr:cNvPr id="372" name="楕円 371">
          <a:extLst>
            <a:ext uri="{FF2B5EF4-FFF2-40B4-BE49-F238E27FC236}">
              <a16:creationId xmlns:a16="http://schemas.microsoft.com/office/drawing/2014/main" id="{00000000-0008-0000-0700-000074010000}"/>
            </a:ext>
          </a:extLst>
        </xdr:cNvPr>
        <xdr:cNvSpPr/>
      </xdr:nvSpPr>
      <xdr:spPr>
        <a:xfrm>
          <a:off x="6921500" y="94412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53</xdr:row>
      <xdr:rowOff>129608</xdr:rowOff>
    </xdr:from>
    <xdr:ext cx="534377" cy="259045"/>
    <xdr:sp macro="" textlink="">
      <xdr:nvSpPr>
        <xdr:cNvPr id="373" name="テキスト ボックス 372">
          <a:extLst>
            <a:ext uri="{FF2B5EF4-FFF2-40B4-BE49-F238E27FC236}">
              <a16:creationId xmlns:a16="http://schemas.microsoft.com/office/drawing/2014/main" id="{00000000-0008-0000-0700-000075010000}"/>
            </a:ext>
          </a:extLst>
        </xdr:cNvPr>
        <xdr:cNvSpPr txBox="1"/>
      </xdr:nvSpPr>
      <xdr:spPr>
        <a:xfrm>
          <a:off x="6705111" y="92164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2" name="テキスト ボックス 381">
          <a:extLst>
            <a:ext uri="{FF2B5EF4-FFF2-40B4-BE49-F238E27FC236}">
              <a16:creationId xmlns:a16="http://schemas.microsoft.com/office/drawing/2014/main" id="{00000000-0008-0000-0700-00007E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5" name="テキスト ボックス 384">
          <a:extLst>
            <a:ext uri="{FF2B5EF4-FFF2-40B4-BE49-F238E27FC236}">
              <a16:creationId xmlns:a16="http://schemas.microsoft.com/office/drawing/2014/main" id="{00000000-0008-0000-0700-000081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6" name="直線コネクタ 385">
          <a:extLst>
            <a:ext uri="{FF2B5EF4-FFF2-40B4-BE49-F238E27FC236}">
              <a16:creationId xmlns:a16="http://schemas.microsoft.com/office/drawing/2014/main" id="{00000000-0008-0000-0700-000082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35577</xdr:rowOff>
    </xdr:from>
    <xdr:ext cx="531299" cy="259045"/>
    <xdr:sp macro="" textlink="">
      <xdr:nvSpPr>
        <xdr:cNvPr id="387" name="テキスト ボックス 386">
          <a:extLst>
            <a:ext uri="{FF2B5EF4-FFF2-40B4-BE49-F238E27FC236}">
              <a16:creationId xmlns:a16="http://schemas.microsoft.com/office/drawing/2014/main" id="{00000000-0008-0000-0700-000083010000}"/>
            </a:ext>
          </a:extLst>
        </xdr:cNvPr>
        <xdr:cNvSpPr txBox="1"/>
      </xdr:nvSpPr>
      <xdr:spPr>
        <a:xfrm>
          <a:off x="6072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8" name="直線コネクタ 387">
          <a:extLst>
            <a:ext uri="{FF2B5EF4-FFF2-40B4-BE49-F238E27FC236}">
              <a16:creationId xmlns:a16="http://schemas.microsoft.com/office/drawing/2014/main" id="{00000000-0008-0000-0700-000084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168927</xdr:rowOff>
    </xdr:from>
    <xdr:ext cx="531299" cy="259045"/>
    <xdr:sp macro="" textlink="">
      <xdr:nvSpPr>
        <xdr:cNvPr id="389" name="テキスト ボックス 388">
          <a:extLst>
            <a:ext uri="{FF2B5EF4-FFF2-40B4-BE49-F238E27FC236}">
              <a16:creationId xmlns:a16="http://schemas.microsoft.com/office/drawing/2014/main" id="{00000000-0008-0000-0700-000085010000}"/>
            </a:ext>
          </a:extLst>
        </xdr:cNvPr>
        <xdr:cNvSpPr txBox="1"/>
      </xdr:nvSpPr>
      <xdr:spPr>
        <a:xfrm>
          <a:off x="6072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0" name="直線コネクタ 389">
          <a:extLst>
            <a:ext uri="{FF2B5EF4-FFF2-40B4-BE49-F238E27FC236}">
              <a16:creationId xmlns:a16="http://schemas.microsoft.com/office/drawing/2014/main" id="{00000000-0008-0000-0700-000086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130827</xdr:rowOff>
    </xdr:from>
    <xdr:ext cx="531299" cy="259045"/>
    <xdr:sp macro="" textlink="">
      <xdr:nvSpPr>
        <xdr:cNvPr id="391" name="テキスト ボックス 390">
          <a:extLst>
            <a:ext uri="{FF2B5EF4-FFF2-40B4-BE49-F238E27FC236}">
              <a16:creationId xmlns:a16="http://schemas.microsoft.com/office/drawing/2014/main" id="{00000000-0008-0000-0700-000087010000}"/>
            </a:ext>
          </a:extLst>
        </xdr:cNvPr>
        <xdr:cNvSpPr txBox="1"/>
      </xdr:nvSpPr>
      <xdr:spPr>
        <a:xfrm>
          <a:off x="6072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2" name="直線コネクタ 391">
          <a:extLst>
            <a:ext uri="{FF2B5EF4-FFF2-40B4-BE49-F238E27FC236}">
              <a16:creationId xmlns:a16="http://schemas.microsoft.com/office/drawing/2014/main" id="{00000000-0008-0000-0700-000088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69</xdr:row>
      <xdr:rowOff>92727</xdr:rowOff>
    </xdr:from>
    <xdr:ext cx="531299" cy="259045"/>
    <xdr:sp macro="" textlink="">
      <xdr:nvSpPr>
        <xdr:cNvPr id="393" name="テキスト ボックス 392">
          <a:extLst>
            <a:ext uri="{FF2B5EF4-FFF2-40B4-BE49-F238E27FC236}">
              <a16:creationId xmlns:a16="http://schemas.microsoft.com/office/drawing/2014/main" id="{00000000-0008-0000-0700-000089010000}"/>
            </a:ext>
          </a:extLst>
        </xdr:cNvPr>
        <xdr:cNvSpPr txBox="1"/>
      </xdr:nvSpPr>
      <xdr:spPr>
        <a:xfrm>
          <a:off x="6072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4" name="直線コネクタ 393">
          <a:extLst>
            <a:ext uri="{FF2B5EF4-FFF2-40B4-BE49-F238E27FC236}">
              <a16:creationId xmlns:a16="http://schemas.microsoft.com/office/drawing/2014/main" id="{00000000-0008-0000-0700-00008A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67</xdr:row>
      <xdr:rowOff>54627</xdr:rowOff>
    </xdr:from>
    <xdr:ext cx="531299" cy="259045"/>
    <xdr:sp macro="" textlink="">
      <xdr:nvSpPr>
        <xdr:cNvPr id="395" name="テキスト ボックス 394">
          <a:extLst>
            <a:ext uri="{FF2B5EF4-FFF2-40B4-BE49-F238E27FC236}">
              <a16:creationId xmlns:a16="http://schemas.microsoft.com/office/drawing/2014/main" id="{00000000-0008-0000-0700-00008B010000}"/>
            </a:ext>
          </a:extLst>
        </xdr:cNvPr>
        <xdr:cNvSpPr txBox="1"/>
      </xdr:nvSpPr>
      <xdr:spPr>
        <a:xfrm>
          <a:off x="6072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6" name="商工費グラフ枠">
          <a:extLst>
            <a:ext uri="{FF2B5EF4-FFF2-40B4-BE49-F238E27FC236}">
              <a16:creationId xmlns:a16="http://schemas.microsoft.com/office/drawing/2014/main" id="{00000000-0008-0000-0700-00008C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8636</xdr:rowOff>
    </xdr:from>
    <xdr:to>
      <xdr:col>54</xdr:col>
      <xdr:colOff>189865</xdr:colOff>
      <xdr:row>79</xdr:row>
      <xdr:rowOff>15342</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flipV="1">
          <a:off x="10475595" y="12010136"/>
          <a:ext cx="1270" cy="154975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19169</xdr:rowOff>
    </xdr:from>
    <xdr:ext cx="378565" cy="259045"/>
    <xdr:sp macro="" textlink="">
      <xdr:nvSpPr>
        <xdr:cNvPr id="398" name="商工費最小値テキスト">
          <a:extLst>
            <a:ext uri="{FF2B5EF4-FFF2-40B4-BE49-F238E27FC236}">
              <a16:creationId xmlns:a16="http://schemas.microsoft.com/office/drawing/2014/main" id="{00000000-0008-0000-0700-00008E010000}"/>
            </a:ext>
          </a:extLst>
        </xdr:cNvPr>
        <xdr:cNvSpPr txBox="1"/>
      </xdr:nvSpPr>
      <xdr:spPr>
        <a:xfrm>
          <a:off x="10528300" y="135637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15342</xdr:rowOff>
    </xdr:from>
    <xdr:to>
      <xdr:col>55</xdr:col>
      <xdr:colOff>88900</xdr:colOff>
      <xdr:row>79</xdr:row>
      <xdr:rowOff>15342</xdr:rowOff>
    </xdr:to>
    <xdr:cxnSp macro="">
      <xdr:nvCxnSpPr>
        <xdr:cNvPr id="399" name="直線コネクタ 398">
          <a:extLst>
            <a:ext uri="{FF2B5EF4-FFF2-40B4-BE49-F238E27FC236}">
              <a16:creationId xmlns:a16="http://schemas.microsoft.com/office/drawing/2014/main" id="{00000000-0008-0000-0700-00008F010000}"/>
            </a:ext>
          </a:extLst>
        </xdr:cNvPr>
        <xdr:cNvCxnSpPr/>
      </xdr:nvCxnSpPr>
      <xdr:spPr>
        <a:xfrm>
          <a:off x="10388600" y="135598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126763</xdr:rowOff>
    </xdr:from>
    <xdr:ext cx="534377" cy="259045"/>
    <xdr:sp macro="" textlink="">
      <xdr:nvSpPr>
        <xdr:cNvPr id="400" name="商工費最大値テキスト">
          <a:extLst>
            <a:ext uri="{FF2B5EF4-FFF2-40B4-BE49-F238E27FC236}">
              <a16:creationId xmlns:a16="http://schemas.microsoft.com/office/drawing/2014/main" id="{00000000-0008-0000-0700-000090010000}"/>
            </a:ext>
          </a:extLst>
        </xdr:cNvPr>
        <xdr:cNvSpPr txBox="1"/>
      </xdr:nvSpPr>
      <xdr:spPr>
        <a:xfrm>
          <a:off x="10528300" y="11785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41,440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8636</xdr:rowOff>
    </xdr:from>
    <xdr:to>
      <xdr:col>55</xdr:col>
      <xdr:colOff>88900</xdr:colOff>
      <xdr:row>70</xdr:row>
      <xdr:rowOff>8636</xdr:rowOff>
    </xdr:to>
    <xdr:cxnSp macro="">
      <xdr:nvCxnSpPr>
        <xdr:cNvPr id="401" name="直線コネクタ 400">
          <a:extLst>
            <a:ext uri="{FF2B5EF4-FFF2-40B4-BE49-F238E27FC236}">
              <a16:creationId xmlns:a16="http://schemas.microsoft.com/office/drawing/2014/main" id="{00000000-0008-0000-0700-000091010000}"/>
            </a:ext>
          </a:extLst>
        </xdr:cNvPr>
        <xdr:cNvCxnSpPr/>
      </xdr:nvCxnSpPr>
      <xdr:spPr>
        <a:xfrm>
          <a:off x="10388600" y="120101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2236</xdr:rowOff>
    </xdr:from>
    <xdr:to>
      <xdr:col>55</xdr:col>
      <xdr:colOff>0</xdr:colOff>
      <xdr:row>77</xdr:row>
      <xdr:rowOff>54166</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flipV="1">
          <a:off x="9639300" y="13203886"/>
          <a:ext cx="838200" cy="51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14177</xdr:rowOff>
    </xdr:from>
    <xdr:ext cx="469744" cy="259045"/>
    <xdr:sp macro="" textlink="">
      <xdr:nvSpPr>
        <xdr:cNvPr id="403" name="商工費平均値テキスト">
          <a:extLst>
            <a:ext uri="{FF2B5EF4-FFF2-40B4-BE49-F238E27FC236}">
              <a16:creationId xmlns:a16="http://schemas.microsoft.com/office/drawing/2014/main" id="{00000000-0008-0000-0700-000093010000}"/>
            </a:ext>
          </a:extLst>
        </xdr:cNvPr>
        <xdr:cNvSpPr txBox="1"/>
      </xdr:nvSpPr>
      <xdr:spPr>
        <a:xfrm>
          <a:off x="10528300" y="132158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7,895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35750</xdr:rowOff>
    </xdr:from>
    <xdr:to>
      <xdr:col>55</xdr:col>
      <xdr:colOff>50800</xdr:colOff>
      <xdr:row>77</xdr:row>
      <xdr:rowOff>137350</xdr:rowOff>
    </xdr:to>
    <xdr:sp macro="" textlink="">
      <xdr:nvSpPr>
        <xdr:cNvPr id="404" name="フローチャート: 判断 403">
          <a:extLst>
            <a:ext uri="{FF2B5EF4-FFF2-40B4-BE49-F238E27FC236}">
              <a16:creationId xmlns:a16="http://schemas.microsoft.com/office/drawing/2014/main" id="{00000000-0008-0000-0700-000094010000}"/>
            </a:ext>
          </a:extLst>
        </xdr:cNvPr>
        <xdr:cNvSpPr/>
      </xdr:nvSpPr>
      <xdr:spPr>
        <a:xfrm>
          <a:off x="10426700" y="132374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29896</xdr:rowOff>
    </xdr:from>
    <xdr:to>
      <xdr:col>50</xdr:col>
      <xdr:colOff>114300</xdr:colOff>
      <xdr:row>77</xdr:row>
      <xdr:rowOff>54166</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a:off x="8750300" y="13231546"/>
          <a:ext cx="889000" cy="242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28397</xdr:rowOff>
    </xdr:from>
    <xdr:to>
      <xdr:col>50</xdr:col>
      <xdr:colOff>165100</xdr:colOff>
      <xdr:row>77</xdr:row>
      <xdr:rowOff>129997</xdr:rowOff>
    </xdr:to>
    <xdr:sp macro="" textlink="">
      <xdr:nvSpPr>
        <xdr:cNvPr id="406" name="フローチャート: 判断 405">
          <a:extLst>
            <a:ext uri="{FF2B5EF4-FFF2-40B4-BE49-F238E27FC236}">
              <a16:creationId xmlns:a16="http://schemas.microsoft.com/office/drawing/2014/main" id="{00000000-0008-0000-0700-000096010000}"/>
            </a:ext>
          </a:extLst>
        </xdr:cNvPr>
        <xdr:cNvSpPr/>
      </xdr:nvSpPr>
      <xdr:spPr>
        <a:xfrm>
          <a:off x="9588500" y="132300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77</xdr:row>
      <xdr:rowOff>121124</xdr:rowOff>
    </xdr:from>
    <xdr:ext cx="469744" cy="259045"/>
    <xdr:sp macro="" textlink="">
      <xdr:nvSpPr>
        <xdr:cNvPr id="407" name="テキスト ボックス 406">
          <a:extLst>
            <a:ext uri="{FF2B5EF4-FFF2-40B4-BE49-F238E27FC236}">
              <a16:creationId xmlns:a16="http://schemas.microsoft.com/office/drawing/2014/main" id="{00000000-0008-0000-0700-000097010000}"/>
            </a:ext>
          </a:extLst>
        </xdr:cNvPr>
        <xdr:cNvSpPr txBox="1"/>
      </xdr:nvSpPr>
      <xdr:spPr>
        <a:xfrm>
          <a:off x="9404428" y="1332277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29896</xdr:rowOff>
    </xdr:from>
    <xdr:to>
      <xdr:col>45</xdr:col>
      <xdr:colOff>177800</xdr:colOff>
      <xdr:row>77</xdr:row>
      <xdr:rowOff>51499</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7861300" y="13231546"/>
          <a:ext cx="889000" cy="216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128181</xdr:rowOff>
    </xdr:from>
    <xdr:to>
      <xdr:col>46</xdr:col>
      <xdr:colOff>38100</xdr:colOff>
      <xdr:row>77</xdr:row>
      <xdr:rowOff>58331</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8699500" y="131583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75</xdr:row>
      <xdr:rowOff>74858</xdr:rowOff>
    </xdr:from>
    <xdr:ext cx="469744"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8515428" y="129336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51499</xdr:rowOff>
    </xdr:from>
    <xdr:to>
      <xdr:col>41</xdr:col>
      <xdr:colOff>50800</xdr:colOff>
      <xdr:row>77</xdr:row>
      <xdr:rowOff>58165</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6972300" y="13253149"/>
          <a:ext cx="889000" cy="66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76</xdr:row>
      <xdr:rowOff>129400</xdr:rowOff>
    </xdr:from>
    <xdr:to>
      <xdr:col>41</xdr:col>
      <xdr:colOff>101600</xdr:colOff>
      <xdr:row>77</xdr:row>
      <xdr:rowOff>59550</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7810500" y="1315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75</xdr:row>
      <xdr:rowOff>76078</xdr:rowOff>
    </xdr:from>
    <xdr:ext cx="469744"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7626428" y="129348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74</xdr:row>
      <xdr:rowOff>133058</xdr:rowOff>
    </xdr:from>
    <xdr:to>
      <xdr:col>36</xdr:col>
      <xdr:colOff>165100</xdr:colOff>
      <xdr:row>75</xdr:row>
      <xdr:rowOff>63208</xdr:rowOff>
    </xdr:to>
    <xdr:sp macro="" textlink="">
      <xdr:nvSpPr>
        <xdr:cNvPr id="414" name="フローチャート: 判断 413">
          <a:extLst>
            <a:ext uri="{FF2B5EF4-FFF2-40B4-BE49-F238E27FC236}">
              <a16:creationId xmlns:a16="http://schemas.microsoft.com/office/drawing/2014/main" id="{00000000-0008-0000-0700-00009E010000}"/>
            </a:ext>
          </a:extLst>
        </xdr:cNvPr>
        <xdr:cNvSpPr/>
      </xdr:nvSpPr>
      <xdr:spPr>
        <a:xfrm>
          <a:off x="6921500" y="128203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73</xdr:row>
      <xdr:rowOff>79735</xdr:rowOff>
    </xdr:from>
    <xdr:ext cx="534377" cy="259045"/>
    <xdr:sp macro="" textlink="">
      <xdr:nvSpPr>
        <xdr:cNvPr id="415" name="テキスト ボックス 414">
          <a:extLst>
            <a:ext uri="{FF2B5EF4-FFF2-40B4-BE49-F238E27FC236}">
              <a16:creationId xmlns:a16="http://schemas.microsoft.com/office/drawing/2014/main" id="{00000000-0008-0000-0700-00009F010000}"/>
            </a:ext>
          </a:extLst>
        </xdr:cNvPr>
        <xdr:cNvSpPr txBox="1"/>
      </xdr:nvSpPr>
      <xdr:spPr>
        <a:xfrm>
          <a:off x="6705111" y="125955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18,841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76</xdr:row>
      <xdr:rowOff>122886</xdr:rowOff>
    </xdr:from>
    <xdr:to>
      <xdr:col>55</xdr:col>
      <xdr:colOff>50800</xdr:colOff>
      <xdr:row>77</xdr:row>
      <xdr:rowOff>53036</xdr:rowOff>
    </xdr:to>
    <xdr:sp macro="" textlink="">
      <xdr:nvSpPr>
        <xdr:cNvPr id="421" name="楕円 420">
          <a:extLst>
            <a:ext uri="{FF2B5EF4-FFF2-40B4-BE49-F238E27FC236}">
              <a16:creationId xmlns:a16="http://schemas.microsoft.com/office/drawing/2014/main" id="{00000000-0008-0000-0700-0000A5010000}"/>
            </a:ext>
          </a:extLst>
        </xdr:cNvPr>
        <xdr:cNvSpPr/>
      </xdr:nvSpPr>
      <xdr:spPr>
        <a:xfrm>
          <a:off x="10426700" y="131530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75</xdr:row>
      <xdr:rowOff>145763</xdr:rowOff>
    </xdr:from>
    <xdr:ext cx="534377" cy="259045"/>
    <xdr:sp macro="" textlink="">
      <xdr:nvSpPr>
        <xdr:cNvPr id="422" name="商工費該当値テキスト">
          <a:extLst>
            <a:ext uri="{FF2B5EF4-FFF2-40B4-BE49-F238E27FC236}">
              <a16:creationId xmlns:a16="http://schemas.microsoft.com/office/drawing/2014/main" id="{00000000-0008-0000-0700-0000A6010000}"/>
            </a:ext>
          </a:extLst>
        </xdr:cNvPr>
        <xdr:cNvSpPr txBox="1"/>
      </xdr:nvSpPr>
      <xdr:spPr>
        <a:xfrm>
          <a:off x="10528300" y="130045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3366</xdr:rowOff>
    </xdr:from>
    <xdr:to>
      <xdr:col>50</xdr:col>
      <xdr:colOff>165100</xdr:colOff>
      <xdr:row>77</xdr:row>
      <xdr:rowOff>104966</xdr:rowOff>
    </xdr:to>
    <xdr:sp macro="" textlink="">
      <xdr:nvSpPr>
        <xdr:cNvPr id="423" name="楕円 422">
          <a:extLst>
            <a:ext uri="{FF2B5EF4-FFF2-40B4-BE49-F238E27FC236}">
              <a16:creationId xmlns:a16="http://schemas.microsoft.com/office/drawing/2014/main" id="{00000000-0008-0000-0700-0000A7010000}"/>
            </a:ext>
          </a:extLst>
        </xdr:cNvPr>
        <xdr:cNvSpPr/>
      </xdr:nvSpPr>
      <xdr:spPr>
        <a:xfrm>
          <a:off x="9588500" y="13205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75</xdr:row>
      <xdr:rowOff>121493</xdr:rowOff>
    </xdr:from>
    <xdr:ext cx="469744" cy="259045"/>
    <xdr:sp macro="" textlink="">
      <xdr:nvSpPr>
        <xdr:cNvPr id="424" name="テキスト ボックス 423">
          <a:extLst>
            <a:ext uri="{FF2B5EF4-FFF2-40B4-BE49-F238E27FC236}">
              <a16:creationId xmlns:a16="http://schemas.microsoft.com/office/drawing/2014/main" id="{00000000-0008-0000-0700-0000A8010000}"/>
            </a:ext>
          </a:extLst>
        </xdr:cNvPr>
        <xdr:cNvSpPr txBox="1"/>
      </xdr:nvSpPr>
      <xdr:spPr>
        <a:xfrm>
          <a:off x="9404428" y="129802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76</xdr:row>
      <xdr:rowOff>150546</xdr:rowOff>
    </xdr:from>
    <xdr:to>
      <xdr:col>46</xdr:col>
      <xdr:colOff>38100</xdr:colOff>
      <xdr:row>77</xdr:row>
      <xdr:rowOff>80696</xdr:rowOff>
    </xdr:to>
    <xdr:sp macro="" textlink="">
      <xdr:nvSpPr>
        <xdr:cNvPr id="425" name="楕円 424">
          <a:extLst>
            <a:ext uri="{FF2B5EF4-FFF2-40B4-BE49-F238E27FC236}">
              <a16:creationId xmlns:a16="http://schemas.microsoft.com/office/drawing/2014/main" id="{00000000-0008-0000-0700-0000A9010000}"/>
            </a:ext>
          </a:extLst>
        </xdr:cNvPr>
        <xdr:cNvSpPr/>
      </xdr:nvSpPr>
      <xdr:spPr>
        <a:xfrm>
          <a:off x="8699500" y="131807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77</xdr:row>
      <xdr:rowOff>71823</xdr:rowOff>
    </xdr:from>
    <xdr:ext cx="469744" cy="259045"/>
    <xdr:sp macro="" textlink="">
      <xdr:nvSpPr>
        <xdr:cNvPr id="426" name="テキスト ボックス 425">
          <a:extLst>
            <a:ext uri="{FF2B5EF4-FFF2-40B4-BE49-F238E27FC236}">
              <a16:creationId xmlns:a16="http://schemas.microsoft.com/office/drawing/2014/main" id="{00000000-0008-0000-0700-0000AA010000}"/>
            </a:ext>
          </a:extLst>
        </xdr:cNvPr>
        <xdr:cNvSpPr txBox="1"/>
      </xdr:nvSpPr>
      <xdr:spPr>
        <a:xfrm>
          <a:off x="8515428" y="1327347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699</xdr:rowOff>
    </xdr:from>
    <xdr:to>
      <xdr:col>41</xdr:col>
      <xdr:colOff>101600</xdr:colOff>
      <xdr:row>77</xdr:row>
      <xdr:rowOff>102299</xdr:rowOff>
    </xdr:to>
    <xdr:sp macro="" textlink="">
      <xdr:nvSpPr>
        <xdr:cNvPr id="427" name="楕円 426">
          <a:extLst>
            <a:ext uri="{FF2B5EF4-FFF2-40B4-BE49-F238E27FC236}">
              <a16:creationId xmlns:a16="http://schemas.microsoft.com/office/drawing/2014/main" id="{00000000-0008-0000-0700-0000AB010000}"/>
            </a:ext>
          </a:extLst>
        </xdr:cNvPr>
        <xdr:cNvSpPr/>
      </xdr:nvSpPr>
      <xdr:spPr>
        <a:xfrm>
          <a:off x="7810500" y="13202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77</xdr:row>
      <xdr:rowOff>93426</xdr:rowOff>
    </xdr:from>
    <xdr:ext cx="469744" cy="259045"/>
    <xdr:sp macro="" textlink="">
      <xdr:nvSpPr>
        <xdr:cNvPr id="428" name="テキスト ボックス 427">
          <a:extLst>
            <a:ext uri="{FF2B5EF4-FFF2-40B4-BE49-F238E27FC236}">
              <a16:creationId xmlns:a16="http://schemas.microsoft.com/office/drawing/2014/main" id="{00000000-0008-0000-0700-0000AC010000}"/>
            </a:ext>
          </a:extLst>
        </xdr:cNvPr>
        <xdr:cNvSpPr txBox="1"/>
      </xdr:nvSpPr>
      <xdr:spPr>
        <a:xfrm>
          <a:off x="7626428" y="132950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7365</xdr:rowOff>
    </xdr:from>
    <xdr:to>
      <xdr:col>36</xdr:col>
      <xdr:colOff>165100</xdr:colOff>
      <xdr:row>77</xdr:row>
      <xdr:rowOff>108965</xdr:rowOff>
    </xdr:to>
    <xdr:sp macro="" textlink="">
      <xdr:nvSpPr>
        <xdr:cNvPr id="429" name="楕円 428">
          <a:extLst>
            <a:ext uri="{FF2B5EF4-FFF2-40B4-BE49-F238E27FC236}">
              <a16:creationId xmlns:a16="http://schemas.microsoft.com/office/drawing/2014/main" id="{00000000-0008-0000-0700-0000AD010000}"/>
            </a:ext>
          </a:extLst>
        </xdr:cNvPr>
        <xdr:cNvSpPr/>
      </xdr:nvSpPr>
      <xdr:spPr>
        <a:xfrm>
          <a:off x="6921500" y="13209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77</xdr:row>
      <xdr:rowOff>100092</xdr:rowOff>
    </xdr:from>
    <xdr:ext cx="469744" cy="259045"/>
    <xdr:sp macro="" textlink="">
      <xdr:nvSpPr>
        <xdr:cNvPr id="430" name="テキスト ボックス 429">
          <a:extLst>
            <a:ext uri="{FF2B5EF4-FFF2-40B4-BE49-F238E27FC236}">
              <a16:creationId xmlns:a16="http://schemas.microsoft.com/office/drawing/2014/main" id="{00000000-0008-0000-0700-0000AE010000}"/>
            </a:ext>
          </a:extLst>
        </xdr:cNvPr>
        <xdr:cNvSpPr txBox="1"/>
      </xdr:nvSpPr>
      <xdr:spPr>
        <a:xfrm>
          <a:off x="6737428" y="133017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1" name="正方形/長方形 430">
          <a:extLst>
            <a:ext uri="{FF2B5EF4-FFF2-40B4-BE49-F238E27FC236}">
              <a16:creationId xmlns:a16="http://schemas.microsoft.com/office/drawing/2014/main" id="{00000000-0008-0000-0700-0000AF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36,463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9" name="テキスト ボックス 438">
          <a:extLst>
            <a:ext uri="{FF2B5EF4-FFF2-40B4-BE49-F238E27FC236}">
              <a16:creationId xmlns:a16="http://schemas.microsoft.com/office/drawing/2014/main" id="{00000000-0008-0000-0700-0000B7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0" name="直線コネクタ 439">
          <a:extLst>
            <a:ext uri="{FF2B5EF4-FFF2-40B4-BE49-F238E27FC236}">
              <a16:creationId xmlns:a16="http://schemas.microsoft.com/office/drawing/2014/main" id="{00000000-0008-0000-0700-0000B8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100</xdr:row>
      <xdr:rowOff>111777</xdr:rowOff>
    </xdr:from>
    <xdr:ext cx="248786" cy="259045"/>
    <xdr:sp macro="" textlink="">
      <xdr:nvSpPr>
        <xdr:cNvPr id="441" name="テキスト ボックス 440">
          <a:extLst>
            <a:ext uri="{FF2B5EF4-FFF2-40B4-BE49-F238E27FC236}">
              <a16:creationId xmlns:a16="http://schemas.microsoft.com/office/drawing/2014/main" id="{00000000-0008-0000-0700-0000B9010000}"/>
            </a:ext>
          </a:extLst>
        </xdr:cNvPr>
        <xdr:cNvSpPr txBox="1"/>
      </xdr:nvSpPr>
      <xdr:spPr>
        <a:xfrm>
          <a:off x="6355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98</xdr:row>
      <xdr:rowOff>73677</xdr:rowOff>
    </xdr:from>
    <xdr:ext cx="531299"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072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93</xdr:row>
      <xdr:rowOff>168927</xdr:rowOff>
    </xdr:from>
    <xdr:ext cx="53129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72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91</xdr:row>
      <xdr:rowOff>130827</xdr:rowOff>
    </xdr:from>
    <xdr:ext cx="53129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72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138176</xdr:rowOff>
    </xdr:from>
    <xdr:to>
      <xdr:col>54</xdr:col>
      <xdr:colOff>189865</xdr:colOff>
      <xdr:row>99</xdr:row>
      <xdr:rowOff>104857</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568676"/>
          <a:ext cx="1270" cy="15097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99</xdr:row>
      <xdr:rowOff>108684</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70822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16,829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99</xdr:row>
      <xdr:rowOff>104857</xdr:rowOff>
    </xdr:from>
    <xdr:to>
      <xdr:col>55</xdr:col>
      <xdr:colOff>88900</xdr:colOff>
      <xdr:row>99</xdr:row>
      <xdr:rowOff>104857</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7078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84853</xdr:rowOff>
    </xdr:from>
    <xdr:ext cx="534377"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3439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96,080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138176</xdr:rowOff>
    </xdr:from>
    <xdr:to>
      <xdr:col>55</xdr:col>
      <xdr:colOff>88900</xdr:colOff>
      <xdr:row>90</xdr:row>
      <xdr:rowOff>138176</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5686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59747</xdr:rowOff>
    </xdr:from>
    <xdr:to>
      <xdr:col>55</xdr:col>
      <xdr:colOff>0</xdr:colOff>
      <xdr:row>98</xdr:row>
      <xdr:rowOff>93884</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9639300" y="16861847"/>
          <a:ext cx="838200" cy="34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111014</xdr:rowOff>
    </xdr:from>
    <xdr:ext cx="534377"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3987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88137</xdr:rowOff>
    </xdr:from>
    <xdr:to>
      <xdr:col>55</xdr:col>
      <xdr:colOff>50800</xdr:colOff>
      <xdr:row>97</xdr:row>
      <xdr:rowOff>18287</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547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130327</xdr:rowOff>
    </xdr:from>
    <xdr:to>
      <xdr:col>50</xdr:col>
      <xdr:colOff>114300</xdr:colOff>
      <xdr:row>98</xdr:row>
      <xdr:rowOff>59747</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8750300" y="16760977"/>
          <a:ext cx="889000" cy="100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113112</xdr:rowOff>
    </xdr:from>
    <xdr:to>
      <xdr:col>50</xdr:col>
      <xdr:colOff>165100</xdr:colOff>
      <xdr:row>97</xdr:row>
      <xdr:rowOff>43262</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5723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59789</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72111" y="163475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40,729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113164</xdr:rowOff>
    </xdr:from>
    <xdr:to>
      <xdr:col>45</xdr:col>
      <xdr:colOff>177800</xdr:colOff>
      <xdr:row>97</xdr:row>
      <xdr:rowOff>130327</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7861300" y="16743814"/>
          <a:ext cx="889000" cy="17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110389</xdr:rowOff>
    </xdr:from>
    <xdr:to>
      <xdr:col>46</xdr:col>
      <xdr:colOff>38100</xdr:colOff>
      <xdr:row>97</xdr:row>
      <xdr:rowOff>40539</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569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57066</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83111" y="163448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153549</xdr:rowOff>
    </xdr:from>
    <xdr:to>
      <xdr:col>41</xdr:col>
      <xdr:colOff>50800</xdr:colOff>
      <xdr:row>97</xdr:row>
      <xdr:rowOff>113164</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6972300" y="16612749"/>
          <a:ext cx="889000" cy="131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119971</xdr:rowOff>
    </xdr:from>
    <xdr:to>
      <xdr:col>41</xdr:col>
      <xdr:colOff>101600</xdr:colOff>
      <xdr:row>97</xdr:row>
      <xdr:rowOff>50121</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579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95</xdr:row>
      <xdr:rowOff>66648</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94111" y="163543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40,369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35465</xdr:rowOff>
    </xdr:from>
    <xdr:to>
      <xdr:col>36</xdr:col>
      <xdr:colOff>165100</xdr:colOff>
      <xdr:row>96</xdr:row>
      <xdr:rowOff>137065</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4946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153592</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05111" y="1626989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43084</xdr:rowOff>
    </xdr:from>
    <xdr:to>
      <xdr:col>55</xdr:col>
      <xdr:colOff>50800</xdr:colOff>
      <xdr:row>98</xdr:row>
      <xdr:rowOff>144684</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8451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98</xdr:row>
      <xdr:rowOff>21511</xdr:rowOff>
    </xdr:from>
    <xdr:ext cx="534377"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8236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26,405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98</xdr:row>
      <xdr:rowOff>8947</xdr:rowOff>
    </xdr:from>
    <xdr:to>
      <xdr:col>50</xdr:col>
      <xdr:colOff>165100</xdr:colOff>
      <xdr:row>98</xdr:row>
      <xdr:rowOff>110547</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811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98</xdr:row>
      <xdr:rowOff>101674</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72111" y="169037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28,197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79527</xdr:rowOff>
    </xdr:from>
    <xdr:to>
      <xdr:col>46</xdr:col>
      <xdr:colOff>38100</xdr:colOff>
      <xdr:row>98</xdr:row>
      <xdr:rowOff>9677</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7101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98</xdr:row>
      <xdr:rowOff>804</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83111" y="168029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62364</xdr:rowOff>
    </xdr:from>
    <xdr:to>
      <xdr:col>41</xdr:col>
      <xdr:colOff>101600</xdr:colOff>
      <xdr:row>97</xdr:row>
      <xdr:rowOff>163964</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693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155091</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94111" y="167857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102749</xdr:rowOff>
    </xdr:from>
    <xdr:to>
      <xdr:col>36</xdr:col>
      <xdr:colOff>165100</xdr:colOff>
      <xdr:row>97</xdr:row>
      <xdr:rowOff>32899</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5619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97</xdr:row>
      <xdr:rowOff>24026</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05111" y="166546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16,312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79826</xdr:rowOff>
    </xdr:from>
    <xdr:to>
      <xdr:col>85</xdr:col>
      <xdr:colOff>126364</xdr:colOff>
      <xdr:row>38</xdr:row>
      <xdr:rowOff>23876</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6317595" y="5394776"/>
          <a:ext cx="1269" cy="1144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27703</xdr:rowOff>
    </xdr:from>
    <xdr:ext cx="534377" cy="259045"/>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6370300" y="65428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23876</xdr:rowOff>
    </xdr:from>
    <xdr:to>
      <xdr:col>86</xdr:col>
      <xdr:colOff>25400</xdr:colOff>
      <xdr:row>38</xdr:row>
      <xdr:rowOff>23876</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65389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26503</xdr:rowOff>
    </xdr:from>
    <xdr:ext cx="534377" cy="25904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6370300" y="517000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70,143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79826</xdr:rowOff>
    </xdr:from>
    <xdr:to>
      <xdr:col>86</xdr:col>
      <xdr:colOff>25400</xdr:colOff>
      <xdr:row>31</xdr:row>
      <xdr:rowOff>79826</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53947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36</xdr:row>
      <xdr:rowOff>165817</xdr:rowOff>
    </xdr:from>
    <xdr:to>
      <xdr:col>85</xdr:col>
      <xdr:colOff>127000</xdr:colOff>
      <xdr:row>37</xdr:row>
      <xdr:rowOff>9379</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5481300" y="6338017"/>
          <a:ext cx="838200" cy="15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141489</xdr:rowOff>
    </xdr:from>
    <xdr:ext cx="534377" cy="259045"/>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6370300" y="631368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18,107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163062</xdr:rowOff>
    </xdr:from>
    <xdr:to>
      <xdr:col>85</xdr:col>
      <xdr:colOff>177800</xdr:colOff>
      <xdr:row>37</xdr:row>
      <xdr:rowOff>93212</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6268700" y="63352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9379</xdr:rowOff>
    </xdr:from>
    <xdr:to>
      <xdr:col>81</xdr:col>
      <xdr:colOff>50800</xdr:colOff>
      <xdr:row>37</xdr:row>
      <xdr:rowOff>13475</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4592300" y="6353029"/>
          <a:ext cx="889000" cy="40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32512</xdr:rowOff>
    </xdr:from>
    <xdr:to>
      <xdr:col>81</xdr:col>
      <xdr:colOff>101600</xdr:colOff>
      <xdr:row>37</xdr:row>
      <xdr:rowOff>134112</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5430500" y="63761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125239</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5214111" y="64688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13475</xdr:rowOff>
    </xdr:from>
    <xdr:to>
      <xdr:col>76</xdr:col>
      <xdr:colOff>114300</xdr:colOff>
      <xdr:row>37</xdr:row>
      <xdr:rowOff>40183</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3703300" y="6357125"/>
          <a:ext cx="889000" cy="26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49714</xdr:rowOff>
    </xdr:from>
    <xdr:to>
      <xdr:col>76</xdr:col>
      <xdr:colOff>165100</xdr:colOff>
      <xdr:row>37</xdr:row>
      <xdr:rowOff>151314</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4541500" y="6393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142441</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4325111" y="64860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37</xdr:row>
      <xdr:rowOff>40183</xdr:rowOff>
    </xdr:from>
    <xdr:to>
      <xdr:col>71</xdr:col>
      <xdr:colOff>177800</xdr:colOff>
      <xdr:row>37</xdr:row>
      <xdr:rowOff>51822</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2814300" y="6383833"/>
          <a:ext cx="889000" cy="116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53296</xdr:rowOff>
    </xdr:from>
    <xdr:to>
      <xdr:col>72</xdr:col>
      <xdr:colOff>38100</xdr:colOff>
      <xdr:row>37</xdr:row>
      <xdr:rowOff>154896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3652500" y="6396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146022</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3436111" y="64896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13633</xdr:rowOff>
    </xdr:from>
    <xdr:to>
      <xdr:col>67</xdr:col>
      <xdr:colOff>101600</xdr:colOff>
      <xdr:row>37</xdr:row>
      <xdr:rowOff>115233</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2763500" y="63572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106360</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547111" y="64500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16,951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115017</xdr:rowOff>
    </xdr:from>
    <xdr:to>
      <xdr:col>85</xdr:col>
      <xdr:colOff>177800</xdr:colOff>
      <xdr:row>37</xdr:row>
      <xdr:rowOff>45167</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6268700" y="6287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35</xdr:row>
      <xdr:rowOff>137894</xdr:rowOff>
    </xdr:from>
    <xdr:ext cx="534377" cy="259045"/>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6370300" y="61386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36</xdr:row>
      <xdr:rowOff>130029</xdr:rowOff>
    </xdr:from>
    <xdr:to>
      <xdr:col>81</xdr:col>
      <xdr:colOff>101600</xdr:colOff>
      <xdr:row>37</xdr:row>
      <xdr:rowOff>60179</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5430500" y="6302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35</xdr:row>
      <xdr:rowOff>76706</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14111" y="60774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134125</xdr:rowOff>
    </xdr:from>
    <xdr:to>
      <xdr:col>76</xdr:col>
      <xdr:colOff>165100</xdr:colOff>
      <xdr:row>37</xdr:row>
      <xdr:rowOff>64275</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4541500" y="63063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80802</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325111" y="60815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36</xdr:row>
      <xdr:rowOff>160833</xdr:rowOff>
    </xdr:from>
    <xdr:to>
      <xdr:col>72</xdr:col>
      <xdr:colOff>38100</xdr:colOff>
      <xdr:row>37</xdr:row>
      <xdr:rowOff>90983</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3652500" y="6333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107510</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436111" y="61082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1022</xdr:rowOff>
    </xdr:from>
    <xdr:to>
      <xdr:col>67</xdr:col>
      <xdr:colOff>101600</xdr:colOff>
      <xdr:row>37</xdr:row>
      <xdr:rowOff>102622</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2763500" y="6344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119149</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547111" y="6119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70/108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60,533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60</xdr:row>
      <xdr:rowOff>111777</xdr:rowOff>
    </xdr:from>
    <xdr:ext cx="248786" cy="259045"/>
    <xdr:sp macro="" textlink="">
      <xdr:nvSpPr>
        <xdr:cNvPr id="556" name="テキスト ボックス 555">
          <a:extLst>
            <a:ext uri="{FF2B5EF4-FFF2-40B4-BE49-F238E27FC236}">
              <a16:creationId xmlns:a16="http://schemas.microsoft.com/office/drawing/2014/main" id="{00000000-0008-0000-0700-00002C020000}"/>
            </a:ext>
          </a:extLst>
        </xdr:cNvPr>
        <xdr:cNvSpPr txBox="1"/>
      </xdr:nvSpPr>
      <xdr:spPr>
        <a:xfrm>
          <a:off x="12197214" y="1039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44450</xdr:rowOff>
    </xdr:from>
    <xdr:to>
      <xdr:col>89</xdr:col>
      <xdr:colOff>177800</xdr:colOff>
      <xdr:row>59</xdr:row>
      <xdr:rowOff>44450</xdr:rowOff>
    </xdr:to>
    <xdr:cxnSp macro="">
      <xdr:nvCxnSpPr>
        <xdr:cNvPr id="557" name="直線コネクタ 556">
          <a:extLst>
            <a:ext uri="{FF2B5EF4-FFF2-40B4-BE49-F238E27FC236}">
              <a16:creationId xmlns:a16="http://schemas.microsoft.com/office/drawing/2014/main" id="{00000000-0008-0000-0700-00002D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58</xdr:row>
      <xdr:rowOff>73677</xdr:rowOff>
    </xdr:from>
    <xdr:ext cx="531299" cy="259045"/>
    <xdr:sp macro="" textlink="">
      <xdr:nvSpPr>
        <xdr:cNvPr id="558" name="テキスト ボックス 557">
          <a:extLst>
            <a:ext uri="{FF2B5EF4-FFF2-40B4-BE49-F238E27FC236}">
              <a16:creationId xmlns:a16="http://schemas.microsoft.com/office/drawing/2014/main" id="{00000000-0008-0000-0700-00002E020000}"/>
            </a:ext>
          </a:extLst>
        </xdr:cNvPr>
        <xdr:cNvSpPr txBox="1"/>
      </xdr:nvSpPr>
      <xdr:spPr>
        <a:xfrm>
          <a:off x="11914701" y="1001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9" name="直線コネクタ 558">
          <a:extLst>
            <a:ext uri="{FF2B5EF4-FFF2-40B4-BE49-F238E27FC236}">
              <a16:creationId xmlns:a16="http://schemas.microsoft.com/office/drawing/2014/main" id="{00000000-0008-0000-0700-00002F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60" name="テキスト ボックス 559">
          <a:extLst>
            <a:ext uri="{FF2B5EF4-FFF2-40B4-BE49-F238E27FC236}">
              <a16:creationId xmlns:a16="http://schemas.microsoft.com/office/drawing/2014/main" id="{00000000-0008-0000-0700-000030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1" name="直線コネクタ 560">
          <a:extLst>
            <a:ext uri="{FF2B5EF4-FFF2-40B4-BE49-F238E27FC236}">
              <a16:creationId xmlns:a16="http://schemas.microsoft.com/office/drawing/2014/main" id="{00000000-0008-0000-0700-000031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53</xdr:row>
      <xdr:rowOff>168927</xdr:rowOff>
    </xdr:from>
    <xdr:ext cx="531299" cy="259045"/>
    <xdr:sp macro="" textlink="">
      <xdr:nvSpPr>
        <xdr:cNvPr id="562" name="テキスト ボックス 561">
          <a:extLst>
            <a:ext uri="{FF2B5EF4-FFF2-40B4-BE49-F238E27FC236}">
              <a16:creationId xmlns:a16="http://schemas.microsoft.com/office/drawing/2014/main" id="{00000000-0008-0000-0700-000032020000}"/>
            </a:ext>
          </a:extLst>
        </xdr:cNvPr>
        <xdr:cNvSpPr txBox="1"/>
      </xdr:nvSpPr>
      <xdr:spPr>
        <a:xfrm>
          <a:off x="11914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3" name="直線コネクタ 562">
          <a:extLst>
            <a:ext uri="{FF2B5EF4-FFF2-40B4-BE49-F238E27FC236}">
              <a16:creationId xmlns:a16="http://schemas.microsoft.com/office/drawing/2014/main" id="{00000000-0008-0000-0700-000033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4" name="テキスト ボックス 563">
          <a:extLst>
            <a:ext uri="{FF2B5EF4-FFF2-40B4-BE49-F238E27FC236}">
              <a16:creationId xmlns:a16="http://schemas.microsoft.com/office/drawing/2014/main" id="{00000000-0008-0000-0700-000034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5" name="直線コネクタ 564">
          <a:extLst>
            <a:ext uri="{FF2B5EF4-FFF2-40B4-BE49-F238E27FC236}">
              <a16:creationId xmlns:a16="http://schemas.microsoft.com/office/drawing/2014/main" id="{00000000-0008-0000-0700-000035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6" name="テキスト ボックス 565">
          <a:extLst>
            <a:ext uri="{FF2B5EF4-FFF2-40B4-BE49-F238E27FC236}">
              <a16:creationId xmlns:a16="http://schemas.microsoft.com/office/drawing/2014/main" id="{00000000-0008-0000-0700-000036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7" name="直線コネクタ 566">
          <a:extLst>
            <a:ext uri="{FF2B5EF4-FFF2-40B4-BE49-F238E27FC236}">
              <a16:creationId xmlns:a16="http://schemas.microsoft.com/office/drawing/2014/main" id="{00000000-0008-0000-0700-000037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8" name="テキスト ボックス 567">
          <a:extLst>
            <a:ext uri="{FF2B5EF4-FFF2-40B4-BE49-F238E27FC236}">
              <a16:creationId xmlns:a16="http://schemas.microsoft.com/office/drawing/2014/main" id="{00000000-0008-0000-0700-000038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9" name="教育費グラフ枠">
          <a:extLst>
            <a:ext uri="{FF2B5EF4-FFF2-40B4-BE49-F238E27FC236}">
              <a16:creationId xmlns:a16="http://schemas.microsoft.com/office/drawing/2014/main" id="{00000000-0008-0000-0700-000039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51</xdr:row>
      <xdr:rowOff>49047</xdr:rowOff>
    </xdr:from>
    <xdr:to>
      <xdr:col>85</xdr:col>
      <xdr:colOff>126364</xdr:colOff>
      <xdr:row>59</xdr:row>
      <xdr:rowOff>44514</xdr:rowOff>
    </xdr:to>
    <xdr:cxnSp macro="">
      <xdr:nvCxnSpPr>
        <xdr:cNvPr id="570" name="直線コネクタ 569">
          <a:extLst>
            <a:ext uri="{FF2B5EF4-FFF2-40B4-BE49-F238E27FC236}">
              <a16:creationId xmlns:a16="http://schemas.microsoft.com/office/drawing/2014/main" id="{00000000-0008-0000-0700-00003A020000}"/>
            </a:ext>
          </a:extLst>
        </xdr:cNvPr>
        <xdr:cNvCxnSpPr/>
      </xdr:nvCxnSpPr>
      <xdr:spPr>
        <a:xfrm flipV="1">
          <a:off x="16317595" y="8792997"/>
          <a:ext cx="1269" cy="136706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59</xdr:row>
      <xdr:rowOff>48341</xdr:rowOff>
    </xdr:from>
    <xdr:ext cx="534377" cy="259045"/>
    <xdr:sp macro="" textlink="">
      <xdr:nvSpPr>
        <xdr:cNvPr id="571" name="教育費最小値テキスト">
          <a:extLst>
            <a:ext uri="{FF2B5EF4-FFF2-40B4-BE49-F238E27FC236}">
              <a16:creationId xmlns:a16="http://schemas.microsoft.com/office/drawing/2014/main" id="{00000000-0008-0000-0700-00003B020000}"/>
            </a:ext>
          </a:extLst>
        </xdr:cNvPr>
        <xdr:cNvSpPr txBox="1"/>
      </xdr:nvSpPr>
      <xdr:spPr>
        <a:xfrm>
          <a:off x="16370300" y="101638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29,995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59</xdr:row>
      <xdr:rowOff>44514</xdr:rowOff>
    </xdr:from>
    <xdr:to>
      <xdr:col>86</xdr:col>
      <xdr:colOff>25400</xdr:colOff>
      <xdr:row>59</xdr:row>
      <xdr:rowOff>44514</xdr:rowOff>
    </xdr:to>
    <xdr:cxnSp macro="">
      <xdr:nvCxnSpPr>
        <xdr:cNvPr id="572" name="直線コネクタ 571">
          <a:extLst>
            <a:ext uri="{FF2B5EF4-FFF2-40B4-BE49-F238E27FC236}">
              <a16:creationId xmlns:a16="http://schemas.microsoft.com/office/drawing/2014/main" id="{00000000-0008-0000-0700-00003C020000}"/>
            </a:ext>
          </a:extLst>
        </xdr:cNvPr>
        <xdr:cNvCxnSpPr/>
      </xdr:nvCxnSpPr>
      <xdr:spPr>
        <a:xfrm>
          <a:off x="16230600" y="101600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49</xdr:row>
      <xdr:rowOff>167174</xdr:rowOff>
    </xdr:from>
    <xdr:ext cx="599010" cy="259045"/>
    <xdr:sp macro="" textlink="">
      <xdr:nvSpPr>
        <xdr:cNvPr id="573" name="教育費最大値テキスト">
          <a:extLst>
            <a:ext uri="{FF2B5EF4-FFF2-40B4-BE49-F238E27FC236}">
              <a16:creationId xmlns:a16="http://schemas.microsoft.com/office/drawing/2014/main" id="{00000000-0008-0000-0700-00003D020000}"/>
            </a:ext>
          </a:extLst>
        </xdr:cNvPr>
        <xdr:cNvSpPr txBox="1"/>
      </xdr:nvSpPr>
      <xdr:spPr>
        <a:xfrm>
          <a:off x="16370300" y="85682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137,638</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51</xdr:row>
      <xdr:rowOff>49047</xdr:rowOff>
    </xdr:from>
    <xdr:to>
      <xdr:col>86</xdr:col>
      <xdr:colOff>25400</xdr:colOff>
      <xdr:row>51</xdr:row>
      <xdr:rowOff>49047</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a:off x="16230600" y="87929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36564</xdr:rowOff>
    </xdr:from>
    <xdr:to>
      <xdr:col>85</xdr:col>
      <xdr:colOff>127000</xdr:colOff>
      <xdr:row>57</xdr:row>
      <xdr:rowOff>166154</xdr:rowOff>
    </xdr:to>
    <xdr:cxnSp macro="">
      <xdr:nvCxnSpPr>
        <xdr:cNvPr id="575" name="直線コネクタ 574">
          <a:extLst>
            <a:ext uri="{FF2B5EF4-FFF2-40B4-BE49-F238E27FC236}">
              <a16:creationId xmlns:a16="http://schemas.microsoft.com/office/drawing/2014/main" id="{00000000-0008-0000-0700-00003F020000}"/>
            </a:ext>
          </a:extLst>
        </xdr:cNvPr>
        <xdr:cNvCxnSpPr/>
      </xdr:nvCxnSpPr>
      <xdr:spPr>
        <a:xfrm>
          <a:off x="15481300" y="9809214"/>
          <a:ext cx="838200" cy="129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32224</xdr:rowOff>
    </xdr:from>
    <xdr:ext cx="534377" cy="259045"/>
    <xdr:sp macro="" textlink="">
      <xdr:nvSpPr>
        <xdr:cNvPr id="576" name="教育費平均値テキスト">
          <a:extLst>
            <a:ext uri="{FF2B5EF4-FFF2-40B4-BE49-F238E27FC236}">
              <a16:creationId xmlns:a16="http://schemas.microsoft.com/office/drawing/2014/main" id="{00000000-0008-0000-0700-000040020000}"/>
            </a:ext>
          </a:extLst>
        </xdr:cNvPr>
        <xdr:cNvSpPr txBox="1"/>
      </xdr:nvSpPr>
      <xdr:spPr>
        <a:xfrm>
          <a:off x="16370300" y="96334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9347</xdr:rowOff>
    </xdr:from>
    <xdr:to>
      <xdr:col>85</xdr:col>
      <xdr:colOff>177800</xdr:colOff>
      <xdr:row>57</xdr:row>
      <xdr:rowOff>110947</xdr:rowOff>
    </xdr:to>
    <xdr:sp macro="" textlink="">
      <xdr:nvSpPr>
        <xdr:cNvPr id="577" name="フローチャート: 判断 576">
          <a:extLst>
            <a:ext uri="{FF2B5EF4-FFF2-40B4-BE49-F238E27FC236}">
              <a16:creationId xmlns:a16="http://schemas.microsoft.com/office/drawing/2014/main" id="{00000000-0008-0000-0700-000041020000}"/>
            </a:ext>
          </a:extLst>
        </xdr:cNvPr>
        <xdr:cNvSpPr/>
      </xdr:nvSpPr>
      <xdr:spPr>
        <a:xfrm>
          <a:off x="16268700" y="9781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36564</xdr:rowOff>
    </xdr:from>
    <xdr:to>
      <xdr:col>81</xdr:col>
      <xdr:colOff>50800</xdr:colOff>
      <xdr:row>57</xdr:row>
      <xdr:rowOff>146164</xdr:rowOff>
    </xdr:to>
    <xdr:cxnSp macro="">
      <xdr:nvCxnSpPr>
        <xdr:cNvPr id="578" name="直線コネクタ 577">
          <a:extLst>
            <a:ext uri="{FF2B5EF4-FFF2-40B4-BE49-F238E27FC236}">
              <a16:creationId xmlns:a16="http://schemas.microsoft.com/office/drawing/2014/main" id="{00000000-0008-0000-0700-000042020000}"/>
            </a:ext>
          </a:extLst>
        </xdr:cNvPr>
        <xdr:cNvCxnSpPr/>
      </xdr:nvCxnSpPr>
      <xdr:spPr>
        <a:xfrm flipV="1">
          <a:off x="14592300" y="9809214"/>
          <a:ext cx="889000" cy="1096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58521</xdr:rowOff>
    </xdr:from>
    <xdr:to>
      <xdr:col>81</xdr:col>
      <xdr:colOff>101600</xdr:colOff>
      <xdr:row>57</xdr:row>
      <xdr:rowOff>160121</xdr:rowOff>
    </xdr:to>
    <xdr:sp macro="" textlink="">
      <xdr:nvSpPr>
        <xdr:cNvPr id="579" name="フローチャート: 判断 578">
          <a:extLst>
            <a:ext uri="{FF2B5EF4-FFF2-40B4-BE49-F238E27FC236}">
              <a16:creationId xmlns:a16="http://schemas.microsoft.com/office/drawing/2014/main" id="{00000000-0008-0000-0700-000043020000}"/>
            </a:ext>
          </a:extLst>
        </xdr:cNvPr>
        <xdr:cNvSpPr/>
      </xdr:nvSpPr>
      <xdr:spPr>
        <a:xfrm>
          <a:off x="15430500" y="9831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151248</xdr:rowOff>
    </xdr:from>
    <xdr:ext cx="534377" cy="259045"/>
    <xdr:sp macro="" textlink="">
      <xdr:nvSpPr>
        <xdr:cNvPr id="580" name="テキスト ボックス 579">
          <a:extLst>
            <a:ext uri="{FF2B5EF4-FFF2-40B4-BE49-F238E27FC236}">
              <a16:creationId xmlns:a16="http://schemas.microsoft.com/office/drawing/2014/main" id="{00000000-0008-0000-0700-000044020000}"/>
            </a:ext>
          </a:extLst>
        </xdr:cNvPr>
        <xdr:cNvSpPr txBox="1"/>
      </xdr:nvSpPr>
      <xdr:spPr>
        <a:xfrm>
          <a:off x="15214111" y="992389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51,892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37947</xdr:rowOff>
    </xdr:from>
    <xdr:to>
      <xdr:col>76</xdr:col>
      <xdr:colOff>114300</xdr:colOff>
      <xdr:row>57</xdr:row>
      <xdr:rowOff>146164</xdr:rowOff>
    </xdr:to>
    <xdr:cxnSp macro="">
      <xdr:nvCxnSpPr>
        <xdr:cNvPr id="581" name="直線コネクタ 580">
          <a:extLst>
            <a:ext uri="{FF2B5EF4-FFF2-40B4-BE49-F238E27FC236}">
              <a16:creationId xmlns:a16="http://schemas.microsoft.com/office/drawing/2014/main" id="{00000000-0008-0000-0700-000045020000}"/>
            </a:ext>
          </a:extLst>
        </xdr:cNvPr>
        <xdr:cNvCxnSpPr/>
      </xdr:nvCxnSpPr>
      <xdr:spPr>
        <a:xfrm>
          <a:off x="13703300" y="9810597"/>
          <a:ext cx="889000" cy="108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103556</xdr:rowOff>
    </xdr:from>
    <xdr:to>
      <xdr:col>76</xdr:col>
      <xdr:colOff>165100</xdr:colOff>
      <xdr:row>58</xdr:row>
      <xdr:rowOff>33706</xdr:rowOff>
    </xdr:to>
    <xdr:sp macro="" textlink="">
      <xdr:nvSpPr>
        <xdr:cNvPr id="582" name="フローチャート: 判断 581">
          <a:extLst>
            <a:ext uri="{FF2B5EF4-FFF2-40B4-BE49-F238E27FC236}">
              <a16:creationId xmlns:a16="http://schemas.microsoft.com/office/drawing/2014/main" id="{00000000-0008-0000-0700-000046020000}"/>
            </a:ext>
          </a:extLst>
        </xdr:cNvPr>
        <xdr:cNvSpPr/>
      </xdr:nvSpPr>
      <xdr:spPr>
        <a:xfrm>
          <a:off x="14541500" y="98762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58</xdr:row>
      <xdr:rowOff>24833</xdr:rowOff>
    </xdr:from>
    <xdr:ext cx="534377" cy="259045"/>
    <xdr:sp macro="" textlink="">
      <xdr:nvSpPr>
        <xdr:cNvPr id="583" name="テキスト ボックス 582">
          <a:extLst>
            <a:ext uri="{FF2B5EF4-FFF2-40B4-BE49-F238E27FC236}">
              <a16:creationId xmlns:a16="http://schemas.microsoft.com/office/drawing/2014/main" id="{00000000-0008-0000-0700-000047020000}"/>
            </a:ext>
          </a:extLst>
        </xdr:cNvPr>
        <xdr:cNvSpPr txBox="1"/>
      </xdr:nvSpPr>
      <xdr:spPr>
        <a:xfrm>
          <a:off x="14325111" y="99689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48,346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57</xdr:row>
      <xdr:rowOff>37947</xdr:rowOff>
    </xdr:from>
    <xdr:to>
      <xdr:col>71</xdr:col>
      <xdr:colOff>177800</xdr:colOff>
      <xdr:row>57</xdr:row>
      <xdr:rowOff>66357</xdr:rowOff>
    </xdr:to>
    <xdr:cxnSp macro="">
      <xdr:nvCxnSpPr>
        <xdr:cNvPr id="584" name="直線コネクタ 583">
          <a:extLst>
            <a:ext uri="{FF2B5EF4-FFF2-40B4-BE49-F238E27FC236}">
              <a16:creationId xmlns:a16="http://schemas.microsoft.com/office/drawing/2014/main" id="{00000000-0008-0000-0700-000048020000}"/>
            </a:ext>
          </a:extLst>
        </xdr:cNvPr>
        <xdr:cNvCxnSpPr/>
      </xdr:nvCxnSpPr>
      <xdr:spPr>
        <a:xfrm flipV="1">
          <a:off x="12814300" y="9810597"/>
          <a:ext cx="889000" cy="284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118897</xdr:rowOff>
    </xdr:from>
    <xdr:to>
      <xdr:col>72</xdr:col>
      <xdr:colOff>38100</xdr:colOff>
      <xdr:row>58</xdr:row>
      <xdr:rowOff>49047</xdr:rowOff>
    </xdr:to>
    <xdr:sp macro="" textlink="">
      <xdr:nvSpPr>
        <xdr:cNvPr id="585" name="フローチャート: 判断 584">
          <a:extLst>
            <a:ext uri="{FF2B5EF4-FFF2-40B4-BE49-F238E27FC236}">
              <a16:creationId xmlns:a16="http://schemas.microsoft.com/office/drawing/2014/main" id="{00000000-0008-0000-0700-000049020000}"/>
            </a:ext>
          </a:extLst>
        </xdr:cNvPr>
        <xdr:cNvSpPr/>
      </xdr:nvSpPr>
      <xdr:spPr>
        <a:xfrm>
          <a:off x="13652500" y="9891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58</xdr:row>
      <xdr:rowOff>40174</xdr:rowOff>
    </xdr:from>
    <xdr:ext cx="534377" cy="259045"/>
    <xdr:sp macro="" textlink="">
      <xdr:nvSpPr>
        <xdr:cNvPr id="586" name="テキスト ボックス 585">
          <a:extLst>
            <a:ext uri="{FF2B5EF4-FFF2-40B4-BE49-F238E27FC236}">
              <a16:creationId xmlns:a16="http://schemas.microsoft.com/office/drawing/2014/main" id="{00000000-0008-0000-0700-00004A020000}"/>
            </a:ext>
          </a:extLst>
        </xdr:cNvPr>
        <xdr:cNvSpPr txBox="1"/>
      </xdr:nvSpPr>
      <xdr:spPr>
        <a:xfrm>
          <a:off x="13436111" y="9984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170599</xdr:rowOff>
    </xdr:from>
    <xdr:to>
      <xdr:col>67</xdr:col>
      <xdr:colOff>101600</xdr:colOff>
      <xdr:row>57</xdr:row>
      <xdr:rowOff>100749</xdr:rowOff>
    </xdr:to>
    <xdr:sp macro="" textlink="">
      <xdr:nvSpPr>
        <xdr:cNvPr id="587" name="フローチャート: 判断 586">
          <a:extLst>
            <a:ext uri="{FF2B5EF4-FFF2-40B4-BE49-F238E27FC236}">
              <a16:creationId xmlns:a16="http://schemas.microsoft.com/office/drawing/2014/main" id="{00000000-0008-0000-0700-00004B020000}"/>
            </a:ext>
          </a:extLst>
        </xdr:cNvPr>
        <xdr:cNvSpPr/>
      </xdr:nvSpPr>
      <xdr:spPr>
        <a:xfrm>
          <a:off x="12763500" y="9771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55</xdr:row>
      <xdr:rowOff>117276</xdr:rowOff>
    </xdr:from>
    <xdr:ext cx="534377"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2547111" y="95470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3" name="テキスト ボックス 592">
          <a:extLst>
            <a:ext uri="{FF2B5EF4-FFF2-40B4-BE49-F238E27FC236}">
              <a16:creationId xmlns:a16="http://schemas.microsoft.com/office/drawing/2014/main" id="{00000000-0008-0000-0700-000051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115354</xdr:rowOff>
    </xdr:from>
    <xdr:to>
      <xdr:col>85</xdr:col>
      <xdr:colOff>177800</xdr:colOff>
      <xdr:row>58</xdr:row>
      <xdr:rowOff>45504</xdr:rowOff>
    </xdr:to>
    <xdr:sp macro="" textlink="">
      <xdr:nvSpPr>
        <xdr:cNvPr id="594" name="楕円 593">
          <a:extLst>
            <a:ext uri="{FF2B5EF4-FFF2-40B4-BE49-F238E27FC236}">
              <a16:creationId xmlns:a16="http://schemas.microsoft.com/office/drawing/2014/main" id="{00000000-0008-0000-0700-000052020000}"/>
            </a:ext>
          </a:extLst>
        </xdr:cNvPr>
        <xdr:cNvSpPr/>
      </xdr:nvSpPr>
      <xdr:spPr>
        <a:xfrm>
          <a:off x="16268700" y="9888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57</xdr:row>
      <xdr:rowOff>93781</xdr:rowOff>
    </xdr:from>
    <xdr:ext cx="534377" cy="259045"/>
    <xdr:sp macro="" textlink="">
      <xdr:nvSpPr>
        <xdr:cNvPr id="595" name="教育費該当値テキスト">
          <a:extLst>
            <a:ext uri="{FF2B5EF4-FFF2-40B4-BE49-F238E27FC236}">
              <a16:creationId xmlns:a16="http://schemas.microsoft.com/office/drawing/2014/main" id="{00000000-0008-0000-0700-000053020000}"/>
            </a:ext>
          </a:extLst>
        </xdr:cNvPr>
        <xdr:cNvSpPr txBox="1"/>
      </xdr:nvSpPr>
      <xdr:spPr>
        <a:xfrm>
          <a:off x="16370300" y="986643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47,417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157214</xdr:rowOff>
    </xdr:from>
    <xdr:to>
      <xdr:col>81</xdr:col>
      <xdr:colOff>101600</xdr:colOff>
      <xdr:row>57</xdr:row>
      <xdr:rowOff>87364</xdr:rowOff>
    </xdr:to>
    <xdr:sp macro="" textlink="">
      <xdr:nvSpPr>
        <xdr:cNvPr id="596" name="楕円 595">
          <a:extLst>
            <a:ext uri="{FF2B5EF4-FFF2-40B4-BE49-F238E27FC236}">
              <a16:creationId xmlns:a16="http://schemas.microsoft.com/office/drawing/2014/main" id="{00000000-0008-0000-0700-000054020000}"/>
            </a:ext>
          </a:extLst>
        </xdr:cNvPr>
        <xdr:cNvSpPr/>
      </xdr:nvSpPr>
      <xdr:spPr>
        <a:xfrm>
          <a:off x="15430500" y="97584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55</xdr:row>
      <xdr:rowOff>103891</xdr:rowOff>
    </xdr:from>
    <xdr:ext cx="534377" cy="259045"/>
    <xdr:sp macro="" textlink="">
      <xdr:nvSpPr>
        <xdr:cNvPr id="597" name="テキスト ボックス 596">
          <a:extLst>
            <a:ext uri="{FF2B5EF4-FFF2-40B4-BE49-F238E27FC236}">
              <a16:creationId xmlns:a16="http://schemas.microsoft.com/office/drawing/2014/main" id="{00000000-0008-0000-0700-000055020000}"/>
            </a:ext>
          </a:extLst>
        </xdr:cNvPr>
        <xdr:cNvSpPr txBox="1"/>
      </xdr:nvSpPr>
      <xdr:spPr>
        <a:xfrm>
          <a:off x="15214111" y="9533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57</xdr:row>
      <xdr:rowOff>95364</xdr:rowOff>
    </xdr:from>
    <xdr:to>
      <xdr:col>76</xdr:col>
      <xdr:colOff>165100</xdr:colOff>
      <xdr:row>58</xdr:row>
      <xdr:rowOff>25514</xdr:rowOff>
    </xdr:to>
    <xdr:sp macro="" textlink="">
      <xdr:nvSpPr>
        <xdr:cNvPr id="598" name="楕円 597">
          <a:extLst>
            <a:ext uri="{FF2B5EF4-FFF2-40B4-BE49-F238E27FC236}">
              <a16:creationId xmlns:a16="http://schemas.microsoft.com/office/drawing/2014/main" id="{00000000-0008-0000-0700-000056020000}"/>
            </a:ext>
          </a:extLst>
        </xdr:cNvPr>
        <xdr:cNvSpPr/>
      </xdr:nvSpPr>
      <xdr:spPr>
        <a:xfrm>
          <a:off x="14541500" y="986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56</xdr:row>
      <xdr:rowOff>42041</xdr:rowOff>
    </xdr:from>
    <xdr:ext cx="534377" cy="259045"/>
    <xdr:sp macro="" textlink="">
      <xdr:nvSpPr>
        <xdr:cNvPr id="599" name="テキスト ボックス 598">
          <a:extLst>
            <a:ext uri="{FF2B5EF4-FFF2-40B4-BE49-F238E27FC236}">
              <a16:creationId xmlns:a16="http://schemas.microsoft.com/office/drawing/2014/main" id="{00000000-0008-0000-0700-000057020000}"/>
            </a:ext>
          </a:extLst>
        </xdr:cNvPr>
        <xdr:cNvSpPr txBox="1"/>
      </xdr:nvSpPr>
      <xdr:spPr>
        <a:xfrm>
          <a:off x="14325111" y="96432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48,991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158597</xdr:rowOff>
    </xdr:from>
    <xdr:to>
      <xdr:col>72</xdr:col>
      <xdr:colOff>38100</xdr:colOff>
      <xdr:row>57</xdr:row>
      <xdr:rowOff>88747</xdr:rowOff>
    </xdr:to>
    <xdr:sp macro="" textlink="">
      <xdr:nvSpPr>
        <xdr:cNvPr id="600" name="楕円 599">
          <a:extLst>
            <a:ext uri="{FF2B5EF4-FFF2-40B4-BE49-F238E27FC236}">
              <a16:creationId xmlns:a16="http://schemas.microsoft.com/office/drawing/2014/main" id="{00000000-0008-0000-0700-000058020000}"/>
            </a:ext>
          </a:extLst>
        </xdr:cNvPr>
        <xdr:cNvSpPr/>
      </xdr:nvSpPr>
      <xdr:spPr>
        <a:xfrm>
          <a:off x="13652500" y="9759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55</xdr:row>
      <xdr:rowOff>105274</xdr:rowOff>
    </xdr:from>
    <xdr:ext cx="534377" cy="259045"/>
    <xdr:sp macro="" textlink="">
      <xdr:nvSpPr>
        <xdr:cNvPr id="601" name="テキスト ボックス 600">
          <a:extLst>
            <a:ext uri="{FF2B5EF4-FFF2-40B4-BE49-F238E27FC236}">
              <a16:creationId xmlns:a16="http://schemas.microsoft.com/office/drawing/2014/main" id="{00000000-0008-0000-0700-000059020000}"/>
            </a:ext>
          </a:extLst>
        </xdr:cNvPr>
        <xdr:cNvSpPr txBox="1"/>
      </xdr:nvSpPr>
      <xdr:spPr>
        <a:xfrm>
          <a:off x="13436111" y="95350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15557</xdr:rowOff>
    </xdr:from>
    <xdr:to>
      <xdr:col>67</xdr:col>
      <xdr:colOff>101600</xdr:colOff>
      <xdr:row>57</xdr:row>
      <xdr:rowOff>117157</xdr:rowOff>
    </xdr:to>
    <xdr:sp macro="" textlink="">
      <xdr:nvSpPr>
        <xdr:cNvPr id="602" name="楕円 601">
          <a:extLst>
            <a:ext uri="{FF2B5EF4-FFF2-40B4-BE49-F238E27FC236}">
              <a16:creationId xmlns:a16="http://schemas.microsoft.com/office/drawing/2014/main" id="{00000000-0008-0000-0700-00005A020000}"/>
            </a:ext>
          </a:extLst>
        </xdr:cNvPr>
        <xdr:cNvSpPr/>
      </xdr:nvSpPr>
      <xdr:spPr>
        <a:xfrm>
          <a:off x="12763500" y="9788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57</xdr:row>
      <xdr:rowOff>108284</xdr:rowOff>
    </xdr:from>
    <xdr:ext cx="534377" cy="259045"/>
    <xdr:sp macro="" textlink="">
      <xdr:nvSpPr>
        <xdr:cNvPr id="603" name="テキスト ボックス 602">
          <a:extLst>
            <a:ext uri="{FF2B5EF4-FFF2-40B4-BE49-F238E27FC236}">
              <a16:creationId xmlns:a16="http://schemas.microsoft.com/office/drawing/2014/main" id="{00000000-0008-0000-0700-00005B020000}"/>
            </a:ext>
          </a:extLst>
        </xdr:cNvPr>
        <xdr:cNvSpPr txBox="1"/>
      </xdr:nvSpPr>
      <xdr:spPr>
        <a:xfrm>
          <a:off x="12547111" y="988093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1" name="正方形/長方形 610">
          <a:extLst>
            <a:ext uri="{FF2B5EF4-FFF2-40B4-BE49-F238E27FC236}">
              <a16:creationId xmlns:a16="http://schemas.microsoft.com/office/drawing/2014/main" id="{00000000-0008-0000-0700-000063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2" name="テキスト ボックス 611">
          <a:extLst>
            <a:ext uri="{FF2B5EF4-FFF2-40B4-BE49-F238E27FC236}">
              <a16:creationId xmlns:a16="http://schemas.microsoft.com/office/drawing/2014/main" id="{00000000-0008-0000-0700-000064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98879</xdr:rowOff>
    </xdr:from>
    <xdr:to>
      <xdr:col>89</xdr:col>
      <xdr:colOff>177800</xdr:colOff>
      <xdr:row>79</xdr:row>
      <xdr:rowOff>98879</xdr:rowOff>
    </xdr:to>
    <xdr:cxnSp macro="">
      <xdr:nvCxnSpPr>
        <xdr:cNvPr id="614" name="直線コネクタ 613">
          <a:extLst>
            <a:ext uri="{FF2B5EF4-FFF2-40B4-BE49-F238E27FC236}">
              <a16:creationId xmlns:a16="http://schemas.microsoft.com/office/drawing/2014/main" id="{00000000-0008-0000-0700-000066020000}"/>
            </a:ext>
          </a:extLst>
        </xdr:cNvPr>
        <xdr:cNvCxnSpPr/>
      </xdr:nvCxnSpPr>
      <xdr:spPr>
        <a:xfrm>
          <a:off x="12446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128106</xdr:rowOff>
    </xdr:from>
    <xdr:ext cx="248786" cy="259045"/>
    <xdr:sp macro="" textlink="">
      <xdr:nvSpPr>
        <xdr:cNvPr id="615" name="テキスト ボックス 614">
          <a:extLst>
            <a:ext uri="{FF2B5EF4-FFF2-40B4-BE49-F238E27FC236}">
              <a16:creationId xmlns:a16="http://schemas.microsoft.com/office/drawing/2014/main" id="{00000000-0008-0000-0700-000067020000}"/>
            </a:ext>
          </a:extLst>
        </xdr:cNvPr>
        <xdr:cNvSpPr txBox="1"/>
      </xdr:nvSpPr>
      <xdr:spPr>
        <a:xfrm>
          <a:off x="12197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115207</xdr:rowOff>
    </xdr:from>
    <xdr:to>
      <xdr:col>89</xdr:col>
      <xdr:colOff>177800</xdr:colOff>
      <xdr:row>77</xdr:row>
      <xdr:rowOff>115207</xdr:rowOff>
    </xdr:to>
    <xdr:cxnSp macro="">
      <xdr:nvCxnSpPr>
        <xdr:cNvPr id="616" name="直線コネクタ 615">
          <a:extLst>
            <a:ext uri="{FF2B5EF4-FFF2-40B4-BE49-F238E27FC236}">
              <a16:creationId xmlns:a16="http://schemas.microsoft.com/office/drawing/2014/main" id="{00000000-0008-0000-0700-000068020000}"/>
            </a:ext>
          </a:extLst>
        </xdr:cNvPr>
        <xdr:cNvCxnSpPr/>
      </xdr:nvCxnSpPr>
      <xdr:spPr>
        <a:xfrm>
          <a:off x="12446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144434</xdr:rowOff>
    </xdr:from>
    <xdr:ext cx="531299" cy="259045"/>
    <xdr:sp macro="" textlink="">
      <xdr:nvSpPr>
        <xdr:cNvPr id="617" name="テキスト ボックス 616">
          <a:extLst>
            <a:ext uri="{FF2B5EF4-FFF2-40B4-BE49-F238E27FC236}">
              <a16:creationId xmlns:a16="http://schemas.microsoft.com/office/drawing/2014/main" id="{00000000-0008-0000-0700-000069020000}"/>
            </a:ext>
          </a:extLst>
        </xdr:cNvPr>
        <xdr:cNvSpPr txBox="1"/>
      </xdr:nvSpPr>
      <xdr:spPr>
        <a:xfrm>
          <a:off x="11914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131535</xdr:rowOff>
    </xdr:from>
    <xdr:to>
      <xdr:col>89</xdr:col>
      <xdr:colOff>177800</xdr:colOff>
      <xdr:row>75</xdr:row>
      <xdr:rowOff>131535</xdr:rowOff>
    </xdr:to>
    <xdr:cxnSp macro="">
      <xdr:nvCxnSpPr>
        <xdr:cNvPr id="618" name="直線コネクタ 617">
          <a:extLst>
            <a:ext uri="{FF2B5EF4-FFF2-40B4-BE49-F238E27FC236}">
              <a16:creationId xmlns:a16="http://schemas.microsoft.com/office/drawing/2014/main" id="{00000000-0008-0000-0700-00006A020000}"/>
            </a:ext>
          </a:extLst>
        </xdr:cNvPr>
        <xdr:cNvCxnSpPr/>
      </xdr:nvCxnSpPr>
      <xdr:spPr>
        <a:xfrm>
          <a:off x="12446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74</xdr:row>
      <xdr:rowOff>160762</xdr:rowOff>
    </xdr:from>
    <xdr:ext cx="531299" cy="259045"/>
    <xdr:sp macro="" textlink="">
      <xdr:nvSpPr>
        <xdr:cNvPr id="619" name="テキスト ボックス 618">
          <a:extLst>
            <a:ext uri="{FF2B5EF4-FFF2-40B4-BE49-F238E27FC236}">
              <a16:creationId xmlns:a16="http://schemas.microsoft.com/office/drawing/2014/main" id="{00000000-0008-0000-0700-00006B020000}"/>
            </a:ext>
          </a:extLst>
        </xdr:cNvPr>
        <xdr:cNvSpPr txBox="1"/>
      </xdr:nvSpPr>
      <xdr:spPr>
        <a:xfrm>
          <a:off x="11914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147865</xdr:rowOff>
    </xdr:from>
    <xdr:to>
      <xdr:col>89</xdr:col>
      <xdr:colOff>177800</xdr:colOff>
      <xdr:row>73</xdr:row>
      <xdr:rowOff>147865</xdr:rowOff>
    </xdr:to>
    <xdr:cxnSp macro="">
      <xdr:nvCxnSpPr>
        <xdr:cNvPr id="620" name="直線コネクタ 619">
          <a:extLst>
            <a:ext uri="{FF2B5EF4-FFF2-40B4-BE49-F238E27FC236}">
              <a16:creationId xmlns:a16="http://schemas.microsoft.com/office/drawing/2014/main" id="{00000000-0008-0000-0700-00006C020000}"/>
            </a:ext>
          </a:extLst>
        </xdr:cNvPr>
        <xdr:cNvCxnSpPr/>
      </xdr:nvCxnSpPr>
      <xdr:spPr>
        <a:xfrm>
          <a:off x="12446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5642</xdr:rowOff>
    </xdr:from>
    <xdr:ext cx="531299" cy="259045"/>
    <xdr:sp macro="" textlink="">
      <xdr:nvSpPr>
        <xdr:cNvPr id="621" name="テキスト ボックス 620">
          <a:extLst>
            <a:ext uri="{FF2B5EF4-FFF2-40B4-BE49-F238E27FC236}">
              <a16:creationId xmlns:a16="http://schemas.microsoft.com/office/drawing/2014/main" id="{00000000-0008-0000-0700-00006D020000}"/>
            </a:ext>
          </a:extLst>
        </xdr:cNvPr>
        <xdr:cNvSpPr txBox="1"/>
      </xdr:nvSpPr>
      <xdr:spPr>
        <a:xfrm>
          <a:off x="11914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71</xdr:row>
      <xdr:rowOff>164193</xdr:rowOff>
    </xdr:from>
    <xdr:to>
      <xdr:col>89</xdr:col>
      <xdr:colOff>177800</xdr:colOff>
      <xdr:row>71</xdr:row>
      <xdr:rowOff>164193</xdr:rowOff>
    </xdr:to>
    <xdr:cxnSp macro="">
      <xdr:nvCxnSpPr>
        <xdr:cNvPr id="622" name="直線コネクタ 621">
          <a:extLst>
            <a:ext uri="{FF2B5EF4-FFF2-40B4-BE49-F238E27FC236}">
              <a16:creationId xmlns:a16="http://schemas.microsoft.com/office/drawing/2014/main" id="{00000000-0008-0000-0700-00006E020000}"/>
            </a:ext>
          </a:extLst>
        </xdr:cNvPr>
        <xdr:cNvCxnSpPr/>
      </xdr:nvCxnSpPr>
      <xdr:spPr>
        <a:xfrm>
          <a:off x="12446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21970</xdr:rowOff>
    </xdr:from>
    <xdr:ext cx="595419" cy="259045"/>
    <xdr:sp macro="" textlink="">
      <xdr:nvSpPr>
        <xdr:cNvPr id="623" name="テキスト ボックス 622">
          <a:extLst>
            <a:ext uri="{FF2B5EF4-FFF2-40B4-BE49-F238E27FC236}">
              <a16:creationId xmlns:a16="http://schemas.microsoft.com/office/drawing/2014/main" id="{00000000-0008-0000-0700-00006F020000}"/>
            </a:ext>
          </a:extLst>
        </xdr:cNvPr>
        <xdr:cNvSpPr txBox="1"/>
      </xdr:nvSpPr>
      <xdr:spPr>
        <a:xfrm>
          <a:off x="11850581" y="12194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9072</xdr:rowOff>
    </xdr:from>
    <xdr:to>
      <xdr:col>89</xdr:col>
      <xdr:colOff>177800</xdr:colOff>
      <xdr:row>70</xdr:row>
      <xdr:rowOff>9072</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a:off x="12446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38299</xdr:rowOff>
    </xdr:from>
    <xdr:ext cx="595419" cy="259045"/>
    <xdr:sp macro="" textlink="">
      <xdr:nvSpPr>
        <xdr:cNvPr id="625" name="テキスト ボックス 624">
          <a:extLst>
            <a:ext uri="{FF2B5EF4-FFF2-40B4-BE49-F238E27FC236}">
              <a16:creationId xmlns:a16="http://schemas.microsoft.com/office/drawing/2014/main" id="{00000000-0008-0000-0700-000071020000}"/>
            </a:ext>
          </a:extLst>
        </xdr:cNvPr>
        <xdr:cNvSpPr txBox="1"/>
      </xdr:nvSpPr>
      <xdr:spPr>
        <a:xfrm>
          <a:off x="11850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7" name="テキスト ボックス 626">
          <a:extLst>
            <a:ext uri="{FF2B5EF4-FFF2-40B4-BE49-F238E27FC236}">
              <a16:creationId xmlns:a16="http://schemas.microsoft.com/office/drawing/2014/main" id="{00000000-0008-0000-0700-000073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8" name="災害復旧費グラフ枠">
          <a:extLst>
            <a:ext uri="{FF2B5EF4-FFF2-40B4-BE49-F238E27FC236}">
              <a16:creationId xmlns:a16="http://schemas.microsoft.com/office/drawing/2014/main" id="{00000000-0008-0000-0700-000074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71</xdr:row>
      <xdr:rowOff>30800</xdr:rowOff>
    </xdr:from>
    <xdr:to>
      <xdr:col>85</xdr:col>
      <xdr:colOff>126364</xdr:colOff>
      <xdr:row>79</xdr:row>
      <xdr:rowOff>98879</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6317595" y="12203750"/>
          <a:ext cx="1269" cy="143967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136078</xdr:rowOff>
    </xdr:from>
    <xdr:ext cx="249299" cy="259045"/>
    <xdr:sp macro="" textlink="">
      <xdr:nvSpPr>
        <xdr:cNvPr id="630" name="災害復旧費最小値テキスト">
          <a:extLst>
            <a:ext uri="{FF2B5EF4-FFF2-40B4-BE49-F238E27FC236}">
              <a16:creationId xmlns:a16="http://schemas.microsoft.com/office/drawing/2014/main" id="{00000000-0008-0000-0700-000076020000}"/>
            </a:ext>
          </a:extLst>
        </xdr:cNvPr>
        <xdr:cNvSpPr txBox="1"/>
      </xdr:nvSpPr>
      <xdr:spPr>
        <a:xfrm>
          <a:off x="16370300" y="1368062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98879</xdr:rowOff>
    </xdr:from>
    <xdr:to>
      <xdr:col>86</xdr:col>
      <xdr:colOff>25400</xdr:colOff>
      <xdr:row>79</xdr:row>
      <xdr:rowOff>98879</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6230600" y="13643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148927</xdr:rowOff>
    </xdr:from>
    <xdr:ext cx="599010" cy="259045"/>
    <xdr:sp macro="" textlink="">
      <xdr:nvSpPr>
        <xdr:cNvPr id="632" name="災害復旧費最大値テキスト">
          <a:extLst>
            <a:ext uri="{FF2B5EF4-FFF2-40B4-BE49-F238E27FC236}">
              <a16:creationId xmlns:a16="http://schemas.microsoft.com/office/drawing/2014/main" id="{00000000-0008-0000-0700-000078020000}"/>
            </a:ext>
          </a:extLst>
        </xdr:cNvPr>
        <xdr:cNvSpPr txBox="1"/>
      </xdr:nvSpPr>
      <xdr:spPr>
        <a:xfrm>
          <a:off x="16370300" y="119789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132,254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71</xdr:row>
      <xdr:rowOff>30800</xdr:rowOff>
    </xdr:from>
    <xdr:to>
      <xdr:col>86</xdr:col>
      <xdr:colOff>25400</xdr:colOff>
      <xdr:row>71</xdr:row>
      <xdr:rowOff>30800</xdr:rowOff>
    </xdr:to>
    <xdr:cxnSp macro="">
      <xdr:nvCxnSpPr>
        <xdr:cNvPr id="633" name="直線コネクタ 632">
          <a:extLst>
            <a:ext uri="{FF2B5EF4-FFF2-40B4-BE49-F238E27FC236}">
              <a16:creationId xmlns:a16="http://schemas.microsoft.com/office/drawing/2014/main" id="{00000000-0008-0000-0700-000079020000}"/>
            </a:ext>
          </a:extLst>
        </xdr:cNvPr>
        <xdr:cNvCxnSpPr/>
      </xdr:nvCxnSpPr>
      <xdr:spPr>
        <a:xfrm>
          <a:off x="16230600" y="12203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97779</xdr:rowOff>
    </xdr:from>
    <xdr:to>
      <xdr:col>85</xdr:col>
      <xdr:colOff>127000</xdr:colOff>
      <xdr:row>79</xdr:row>
      <xdr:rowOff>98879</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5481300" y="13642329"/>
          <a:ext cx="838200" cy="1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53528</xdr:rowOff>
    </xdr:from>
    <xdr:ext cx="469744" cy="259045"/>
    <xdr:sp macro="" textlink="">
      <xdr:nvSpPr>
        <xdr:cNvPr id="635" name="災害復旧費平均値テキスト">
          <a:extLst>
            <a:ext uri="{FF2B5EF4-FFF2-40B4-BE49-F238E27FC236}">
              <a16:creationId xmlns:a16="http://schemas.microsoft.com/office/drawing/2014/main" id="{00000000-0008-0000-0700-00007B020000}"/>
            </a:ext>
          </a:extLst>
        </xdr:cNvPr>
        <xdr:cNvSpPr txBox="1"/>
      </xdr:nvSpPr>
      <xdr:spPr>
        <a:xfrm>
          <a:off x="16370300" y="1342662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30651</xdr:rowOff>
    </xdr:from>
    <xdr:to>
      <xdr:col>85</xdr:col>
      <xdr:colOff>177800</xdr:colOff>
      <xdr:row>79</xdr:row>
      <xdr:rowOff>132251</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6268700" y="135752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79</xdr:row>
      <xdr:rowOff>96963</xdr:rowOff>
    </xdr:from>
    <xdr:to>
      <xdr:col>81</xdr:col>
      <xdr:colOff>50800</xdr:colOff>
      <xdr:row>79</xdr:row>
      <xdr:rowOff>97779</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a:off x="14592300" y="13641513"/>
          <a:ext cx="889000" cy="8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79</xdr:row>
      <xdr:rowOff>37650</xdr:rowOff>
    </xdr:from>
    <xdr:to>
      <xdr:col>81</xdr:col>
      <xdr:colOff>101600</xdr:colOff>
      <xdr:row>79</xdr:row>
      <xdr:rowOff>139250</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5430500" y="1358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77</xdr:row>
      <xdr:rowOff>155777</xdr:rowOff>
    </xdr:from>
    <xdr:ext cx="378565"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5292017" y="1335742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79</xdr:row>
      <xdr:rowOff>94067</xdr:rowOff>
    </xdr:from>
    <xdr:to>
      <xdr:col>76</xdr:col>
      <xdr:colOff>114300</xdr:colOff>
      <xdr:row>79</xdr:row>
      <xdr:rowOff>96963</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a:off x="13703300" y="13638617"/>
          <a:ext cx="889000" cy="28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79</xdr:row>
      <xdr:rowOff>36823</xdr:rowOff>
    </xdr:from>
    <xdr:to>
      <xdr:col>76</xdr:col>
      <xdr:colOff>165100</xdr:colOff>
      <xdr:row>79</xdr:row>
      <xdr:rowOff>138423</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4541500" y="135813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77</xdr:row>
      <xdr:rowOff>154950</xdr:rowOff>
    </xdr:from>
    <xdr:ext cx="469744"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4357428" y="133566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79</xdr:row>
      <xdr:rowOff>82713</xdr:rowOff>
    </xdr:from>
    <xdr:to>
      <xdr:col>71</xdr:col>
      <xdr:colOff>177800</xdr:colOff>
      <xdr:row>79</xdr:row>
      <xdr:rowOff>94067</xdr:rowOff>
    </xdr:to>
    <xdr:cxnSp macro="">
      <xdr:nvCxnSpPr>
        <xdr:cNvPr id="643" name="直線コネクタ 642">
          <a:extLst>
            <a:ext uri="{FF2B5EF4-FFF2-40B4-BE49-F238E27FC236}">
              <a16:creationId xmlns:a16="http://schemas.microsoft.com/office/drawing/2014/main" id="{00000000-0008-0000-0700-000083020000}"/>
            </a:ext>
          </a:extLst>
        </xdr:cNvPr>
        <xdr:cNvCxnSpPr/>
      </xdr:nvCxnSpPr>
      <xdr:spPr>
        <a:xfrm>
          <a:off x="12814300" y="13627263"/>
          <a:ext cx="889000" cy="113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79</xdr:row>
      <xdr:rowOff>36354</xdr:rowOff>
    </xdr:from>
    <xdr:to>
      <xdr:col>72</xdr:col>
      <xdr:colOff>38100</xdr:colOff>
      <xdr:row>79</xdr:row>
      <xdr:rowOff>137954</xdr:rowOff>
    </xdr:to>
    <xdr:sp macro="" textlink="">
      <xdr:nvSpPr>
        <xdr:cNvPr id="644" name="フローチャート: 判断 643">
          <a:extLst>
            <a:ext uri="{FF2B5EF4-FFF2-40B4-BE49-F238E27FC236}">
              <a16:creationId xmlns:a16="http://schemas.microsoft.com/office/drawing/2014/main" id="{00000000-0008-0000-0700-000084020000}"/>
            </a:ext>
          </a:extLst>
        </xdr:cNvPr>
        <xdr:cNvSpPr/>
      </xdr:nvSpPr>
      <xdr:spPr>
        <a:xfrm>
          <a:off x="13652500" y="135809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77</xdr:row>
      <xdr:rowOff>154481</xdr:rowOff>
    </xdr:from>
    <xdr:ext cx="469744"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3468428" y="133561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1107</xdr:rowOff>
    </xdr:from>
    <xdr:to>
      <xdr:col>67</xdr:col>
      <xdr:colOff>101600</xdr:colOff>
      <xdr:row>79</xdr:row>
      <xdr:rowOff>102707</xdr:rowOff>
    </xdr:to>
    <xdr:sp macro="" textlink="">
      <xdr:nvSpPr>
        <xdr:cNvPr id="646" name="フローチャート: 判断 645">
          <a:extLst>
            <a:ext uri="{FF2B5EF4-FFF2-40B4-BE49-F238E27FC236}">
              <a16:creationId xmlns:a16="http://schemas.microsoft.com/office/drawing/2014/main" id="{00000000-0008-0000-0700-000086020000}"/>
            </a:ext>
          </a:extLst>
        </xdr:cNvPr>
        <xdr:cNvSpPr/>
      </xdr:nvSpPr>
      <xdr:spPr>
        <a:xfrm>
          <a:off x="12763500" y="135456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77</xdr:row>
      <xdr:rowOff>119234</xdr:rowOff>
    </xdr:from>
    <xdr:ext cx="469744"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2579428" y="133208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50" name="テキスト ボックス 649">
          <a:extLst>
            <a:ext uri="{FF2B5EF4-FFF2-40B4-BE49-F238E27FC236}">
              <a16:creationId xmlns:a16="http://schemas.microsoft.com/office/drawing/2014/main" id="{00000000-0008-0000-0700-00008A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52" name="テキスト ボックス 651">
          <a:extLst>
            <a:ext uri="{FF2B5EF4-FFF2-40B4-BE49-F238E27FC236}">
              <a16:creationId xmlns:a16="http://schemas.microsoft.com/office/drawing/2014/main" id="{00000000-0008-0000-0700-00008C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79</xdr:row>
      <xdr:rowOff>48079</xdr:rowOff>
    </xdr:from>
    <xdr:to>
      <xdr:col>85</xdr:col>
      <xdr:colOff>177800</xdr:colOff>
      <xdr:row>79</xdr:row>
      <xdr:rowOff>149679</xdr:rowOff>
    </xdr:to>
    <xdr:sp macro="" textlink="">
      <xdr:nvSpPr>
        <xdr:cNvPr id="653" name="楕円 652">
          <a:extLst>
            <a:ext uri="{FF2B5EF4-FFF2-40B4-BE49-F238E27FC236}">
              <a16:creationId xmlns:a16="http://schemas.microsoft.com/office/drawing/2014/main" id="{00000000-0008-0000-0700-00008D020000}"/>
            </a:ext>
          </a:extLst>
        </xdr:cNvPr>
        <xdr:cNvSpPr/>
      </xdr:nvSpPr>
      <xdr:spPr>
        <a:xfrm>
          <a:off x="16268700" y="135926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79</xdr:row>
      <xdr:rowOff>9078</xdr:rowOff>
    </xdr:from>
    <xdr:ext cx="249299" cy="259045"/>
    <xdr:sp macro="" textlink="">
      <xdr:nvSpPr>
        <xdr:cNvPr id="654" name="災害復旧費該当値テキスト">
          <a:extLst>
            <a:ext uri="{FF2B5EF4-FFF2-40B4-BE49-F238E27FC236}">
              <a16:creationId xmlns:a16="http://schemas.microsoft.com/office/drawing/2014/main" id="{00000000-0008-0000-0700-00008E020000}"/>
            </a:ext>
          </a:extLst>
        </xdr:cNvPr>
        <xdr:cNvSpPr txBox="1"/>
      </xdr:nvSpPr>
      <xdr:spPr>
        <a:xfrm>
          <a:off x="16370300" y="1355362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79</xdr:row>
      <xdr:rowOff>46979</xdr:rowOff>
    </xdr:from>
    <xdr:to>
      <xdr:col>81</xdr:col>
      <xdr:colOff>101600</xdr:colOff>
      <xdr:row>79</xdr:row>
      <xdr:rowOff>148579</xdr:rowOff>
    </xdr:to>
    <xdr:sp macro="" textlink="">
      <xdr:nvSpPr>
        <xdr:cNvPr id="655" name="楕円 654">
          <a:extLst>
            <a:ext uri="{FF2B5EF4-FFF2-40B4-BE49-F238E27FC236}">
              <a16:creationId xmlns:a16="http://schemas.microsoft.com/office/drawing/2014/main" id="{00000000-0008-0000-0700-00008F020000}"/>
            </a:ext>
          </a:extLst>
        </xdr:cNvPr>
        <xdr:cNvSpPr/>
      </xdr:nvSpPr>
      <xdr:spPr>
        <a:xfrm>
          <a:off x="15430500" y="135915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52017</xdr:colOff>
      <xdr:row>79</xdr:row>
      <xdr:rowOff>139706</xdr:rowOff>
    </xdr:from>
    <xdr:ext cx="378565" cy="259045"/>
    <xdr:sp macro="" textlink="">
      <xdr:nvSpPr>
        <xdr:cNvPr id="656" name="テキスト ボックス 655">
          <a:extLst>
            <a:ext uri="{FF2B5EF4-FFF2-40B4-BE49-F238E27FC236}">
              <a16:creationId xmlns:a16="http://schemas.microsoft.com/office/drawing/2014/main" id="{00000000-0008-0000-0700-000090020000}"/>
            </a:ext>
          </a:extLst>
        </xdr:cNvPr>
        <xdr:cNvSpPr txBox="1"/>
      </xdr:nvSpPr>
      <xdr:spPr>
        <a:xfrm>
          <a:off x="15292017" y="1368425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79</xdr:row>
      <xdr:rowOff>46163</xdr:rowOff>
    </xdr:from>
    <xdr:to>
      <xdr:col>76</xdr:col>
      <xdr:colOff>165100</xdr:colOff>
      <xdr:row>79</xdr:row>
      <xdr:rowOff>147763</xdr:rowOff>
    </xdr:to>
    <xdr:sp macro="" textlink="">
      <xdr:nvSpPr>
        <xdr:cNvPr id="657" name="楕円 656">
          <a:extLst>
            <a:ext uri="{FF2B5EF4-FFF2-40B4-BE49-F238E27FC236}">
              <a16:creationId xmlns:a16="http://schemas.microsoft.com/office/drawing/2014/main" id="{00000000-0008-0000-0700-000091020000}"/>
            </a:ext>
          </a:extLst>
        </xdr:cNvPr>
        <xdr:cNvSpPr/>
      </xdr:nvSpPr>
      <xdr:spPr>
        <a:xfrm>
          <a:off x="14541500" y="135907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115517</xdr:colOff>
      <xdr:row>79</xdr:row>
      <xdr:rowOff>138890</xdr:rowOff>
    </xdr:from>
    <xdr:ext cx="378565" cy="259045"/>
    <xdr:sp macro="" textlink="">
      <xdr:nvSpPr>
        <xdr:cNvPr id="658" name="テキスト ボックス 657">
          <a:extLst>
            <a:ext uri="{FF2B5EF4-FFF2-40B4-BE49-F238E27FC236}">
              <a16:creationId xmlns:a16="http://schemas.microsoft.com/office/drawing/2014/main" id="{00000000-0008-0000-0700-000092020000}"/>
            </a:ext>
          </a:extLst>
        </xdr:cNvPr>
        <xdr:cNvSpPr txBox="1"/>
      </xdr:nvSpPr>
      <xdr:spPr>
        <a:xfrm>
          <a:off x="14403017" y="136834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79</xdr:row>
      <xdr:rowOff>43267</xdr:rowOff>
    </xdr:from>
    <xdr:to>
      <xdr:col>72</xdr:col>
      <xdr:colOff>38100</xdr:colOff>
      <xdr:row>79</xdr:row>
      <xdr:rowOff>144867</xdr:rowOff>
    </xdr:to>
    <xdr:sp macro="" textlink="">
      <xdr:nvSpPr>
        <xdr:cNvPr id="659" name="楕円 658">
          <a:extLst>
            <a:ext uri="{FF2B5EF4-FFF2-40B4-BE49-F238E27FC236}">
              <a16:creationId xmlns:a16="http://schemas.microsoft.com/office/drawing/2014/main" id="{00000000-0008-0000-0700-000093020000}"/>
            </a:ext>
          </a:extLst>
        </xdr:cNvPr>
        <xdr:cNvSpPr/>
      </xdr:nvSpPr>
      <xdr:spPr>
        <a:xfrm>
          <a:off x="13652500" y="135878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179017</xdr:colOff>
      <xdr:row>79</xdr:row>
      <xdr:rowOff>135994</xdr:rowOff>
    </xdr:from>
    <xdr:ext cx="378565" cy="259045"/>
    <xdr:sp macro="" textlink="">
      <xdr:nvSpPr>
        <xdr:cNvPr id="660" name="テキスト ボックス 659">
          <a:extLst>
            <a:ext uri="{FF2B5EF4-FFF2-40B4-BE49-F238E27FC236}">
              <a16:creationId xmlns:a16="http://schemas.microsoft.com/office/drawing/2014/main" id="{00000000-0008-0000-0700-000094020000}"/>
            </a:ext>
          </a:extLst>
        </xdr:cNvPr>
        <xdr:cNvSpPr txBox="1"/>
      </xdr:nvSpPr>
      <xdr:spPr>
        <a:xfrm>
          <a:off x="13514017" y="13680544"/>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79</xdr:row>
      <xdr:rowOff>31913</xdr:rowOff>
    </xdr:from>
    <xdr:to>
      <xdr:col>67</xdr:col>
      <xdr:colOff>101600</xdr:colOff>
      <xdr:row>79</xdr:row>
      <xdr:rowOff>133513</xdr:rowOff>
    </xdr:to>
    <xdr:sp macro="" textlink="">
      <xdr:nvSpPr>
        <xdr:cNvPr id="661" name="楕円 660">
          <a:extLst>
            <a:ext uri="{FF2B5EF4-FFF2-40B4-BE49-F238E27FC236}">
              <a16:creationId xmlns:a16="http://schemas.microsoft.com/office/drawing/2014/main" id="{00000000-0008-0000-0700-000095020000}"/>
            </a:ext>
          </a:extLst>
        </xdr:cNvPr>
        <xdr:cNvSpPr/>
      </xdr:nvSpPr>
      <xdr:spPr>
        <a:xfrm>
          <a:off x="12763500" y="13576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124640</xdr:rowOff>
    </xdr:from>
    <xdr:ext cx="469744" cy="259045"/>
    <xdr:sp macro="" textlink="">
      <xdr:nvSpPr>
        <xdr:cNvPr id="662" name="テキスト ボックス 661">
          <a:extLst>
            <a:ext uri="{FF2B5EF4-FFF2-40B4-BE49-F238E27FC236}">
              <a16:creationId xmlns:a16="http://schemas.microsoft.com/office/drawing/2014/main" id="{00000000-0008-0000-0700-000096020000}"/>
            </a:ext>
          </a:extLst>
        </xdr:cNvPr>
        <xdr:cNvSpPr txBox="1"/>
      </xdr:nvSpPr>
      <xdr:spPr>
        <a:xfrm>
          <a:off x="12579428" y="136691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74/108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8" name="正方形/長方形 667">
          <a:extLst>
            <a:ext uri="{FF2B5EF4-FFF2-40B4-BE49-F238E27FC236}">
              <a16:creationId xmlns:a16="http://schemas.microsoft.com/office/drawing/2014/main" id="{00000000-0008-0000-0700-00009C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9" name="正方形/長方形 668">
          <a:extLst>
            <a:ext uri="{FF2B5EF4-FFF2-40B4-BE49-F238E27FC236}">
              <a16:creationId xmlns:a16="http://schemas.microsoft.com/office/drawing/2014/main" id="{00000000-0008-0000-0700-00009D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70" name="正方形/長方形 669">
          <a:extLst>
            <a:ext uri="{FF2B5EF4-FFF2-40B4-BE49-F238E27FC236}">
              <a16:creationId xmlns:a16="http://schemas.microsoft.com/office/drawing/2014/main" id="{00000000-0008-0000-0700-00009E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91</xdr:row>
      <xdr:rowOff>130827</xdr:rowOff>
    </xdr:from>
    <xdr:ext cx="53129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914701" y="1573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81" name="直線コネクタ 680">
          <a:extLst>
            <a:ext uri="{FF2B5EF4-FFF2-40B4-BE49-F238E27FC236}">
              <a16:creationId xmlns:a16="http://schemas.microsoft.com/office/drawing/2014/main" id="{00000000-0008-0000-0700-0000A9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82" name="テキスト ボックス 681">
          <a:extLst>
            <a:ext uri="{FF2B5EF4-FFF2-40B4-BE49-F238E27FC236}">
              <a16:creationId xmlns:a16="http://schemas.microsoft.com/office/drawing/2014/main" id="{00000000-0008-0000-0700-0000AA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4" name="テキスト ボックス 683">
          <a:extLst>
            <a:ext uri="{FF2B5EF4-FFF2-40B4-BE49-F238E27FC236}">
              <a16:creationId xmlns:a16="http://schemas.microsoft.com/office/drawing/2014/main" id="{00000000-0008-0000-0700-0000AC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5" name="公債費グラフ枠">
          <a:extLst>
            <a:ext uri="{FF2B5EF4-FFF2-40B4-BE49-F238E27FC236}">
              <a16:creationId xmlns:a16="http://schemas.microsoft.com/office/drawing/2014/main" id="{00000000-0008-0000-0700-0000AD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90488</xdr:rowOff>
    </xdr:from>
    <xdr:to>
      <xdr:col>85</xdr:col>
      <xdr:colOff>126364</xdr:colOff>
      <xdr:row>98</xdr:row>
      <xdr:rowOff>83375</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flipV="1">
          <a:off x="16317595" y="15520988"/>
          <a:ext cx="1269" cy="13644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87202</xdr:rowOff>
    </xdr:from>
    <xdr:ext cx="534377" cy="259045"/>
    <xdr:sp macro="" textlink="">
      <xdr:nvSpPr>
        <xdr:cNvPr id="687" name="公債費最小値テキスト">
          <a:extLst>
            <a:ext uri="{FF2B5EF4-FFF2-40B4-BE49-F238E27FC236}">
              <a16:creationId xmlns:a16="http://schemas.microsoft.com/office/drawing/2014/main" id="{00000000-0008-0000-0700-0000AF020000}"/>
            </a:ext>
          </a:extLst>
        </xdr:cNvPr>
        <xdr:cNvSpPr txBox="1"/>
      </xdr:nvSpPr>
      <xdr:spPr>
        <a:xfrm>
          <a:off x="16370300" y="168893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10,435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83375</xdr:rowOff>
    </xdr:from>
    <xdr:to>
      <xdr:col>86</xdr:col>
      <xdr:colOff>25400</xdr:colOff>
      <xdr:row>98</xdr:row>
      <xdr:rowOff>83375</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a:off x="16230600" y="16885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37165</xdr:rowOff>
    </xdr:from>
    <xdr:ext cx="599010" cy="259045"/>
    <xdr:sp macro="" textlink="">
      <xdr:nvSpPr>
        <xdr:cNvPr id="689" name="公債費最大値テキスト">
          <a:extLst>
            <a:ext uri="{FF2B5EF4-FFF2-40B4-BE49-F238E27FC236}">
              <a16:creationId xmlns:a16="http://schemas.microsoft.com/office/drawing/2014/main" id="{00000000-0008-0000-0700-0000B1020000}"/>
            </a:ext>
          </a:extLst>
        </xdr:cNvPr>
        <xdr:cNvSpPr txBox="1"/>
      </xdr:nvSpPr>
      <xdr:spPr>
        <a:xfrm>
          <a:off x="16370300" y="152962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117,875</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90488</xdr:rowOff>
    </xdr:from>
    <xdr:to>
      <xdr:col>86</xdr:col>
      <xdr:colOff>25400</xdr:colOff>
      <xdr:row>90</xdr:row>
      <xdr:rowOff>90488</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a:off x="16230600" y="1552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97</xdr:row>
      <xdr:rowOff>31623</xdr:rowOff>
    </xdr:from>
    <xdr:to>
      <xdr:col>85</xdr:col>
      <xdr:colOff>127000</xdr:colOff>
      <xdr:row>97</xdr:row>
      <xdr:rowOff>43535</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5481300" y="16662273"/>
          <a:ext cx="838200" cy="119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95</xdr:row>
      <xdr:rowOff>83114</xdr:rowOff>
    </xdr:from>
    <xdr:ext cx="534377" cy="259045"/>
    <xdr:sp macro="" textlink="">
      <xdr:nvSpPr>
        <xdr:cNvPr id="692" name="公債費平均値テキスト">
          <a:extLst>
            <a:ext uri="{FF2B5EF4-FFF2-40B4-BE49-F238E27FC236}">
              <a16:creationId xmlns:a16="http://schemas.microsoft.com/office/drawing/2014/main" id="{00000000-0008-0000-0700-0000B4020000}"/>
            </a:ext>
          </a:extLst>
        </xdr:cNvPr>
        <xdr:cNvSpPr txBox="1"/>
      </xdr:nvSpPr>
      <xdr:spPr>
        <a:xfrm>
          <a:off x="16370300" y="1637086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35,257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60237</xdr:rowOff>
    </xdr:from>
    <xdr:to>
      <xdr:col>85</xdr:col>
      <xdr:colOff>177800</xdr:colOff>
      <xdr:row>96</xdr:row>
      <xdr:rowOff>161837</xdr:rowOff>
    </xdr:to>
    <xdr:sp macro="" textlink="">
      <xdr:nvSpPr>
        <xdr:cNvPr id="693" name="フローチャート: 判断 692">
          <a:extLst>
            <a:ext uri="{FF2B5EF4-FFF2-40B4-BE49-F238E27FC236}">
              <a16:creationId xmlns:a16="http://schemas.microsoft.com/office/drawing/2014/main" id="{00000000-0008-0000-0700-0000B5020000}"/>
            </a:ext>
          </a:extLst>
        </xdr:cNvPr>
        <xdr:cNvSpPr/>
      </xdr:nvSpPr>
      <xdr:spPr>
        <a:xfrm>
          <a:off x="16268700" y="16519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97</xdr:row>
      <xdr:rowOff>43535</xdr:rowOff>
    </xdr:from>
    <xdr:to>
      <xdr:col>81</xdr:col>
      <xdr:colOff>50800</xdr:colOff>
      <xdr:row>97</xdr:row>
      <xdr:rowOff>69762</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flipV="1">
          <a:off x="14592300" y="16674185"/>
          <a:ext cx="889000" cy="26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55981</xdr:rowOff>
    </xdr:from>
    <xdr:to>
      <xdr:col>81</xdr:col>
      <xdr:colOff>101600</xdr:colOff>
      <xdr:row>96</xdr:row>
      <xdr:rowOff>157581</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5430500" y="16515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95</xdr:row>
      <xdr:rowOff>2658</xdr:rowOff>
    </xdr:from>
    <xdr:ext cx="534377"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5214111" y="162904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69762</xdr:rowOff>
    </xdr:from>
    <xdr:to>
      <xdr:col>76</xdr:col>
      <xdr:colOff>114300</xdr:colOff>
      <xdr:row>97</xdr:row>
      <xdr:rowOff>97625</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flipV="1">
          <a:off x="13703300" y="16700412"/>
          <a:ext cx="889000" cy="278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48640</xdr:rowOff>
    </xdr:from>
    <xdr:to>
      <xdr:col>76</xdr:col>
      <xdr:colOff>165100</xdr:colOff>
      <xdr:row>96</xdr:row>
      <xdr:rowOff>150240</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4541500" y="16507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166767</xdr:rowOff>
    </xdr:from>
    <xdr:ext cx="534377"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4325111" y="162830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97625</xdr:rowOff>
    </xdr:from>
    <xdr:to>
      <xdr:col>71</xdr:col>
      <xdr:colOff>177800</xdr:colOff>
      <xdr:row>97</xdr:row>
      <xdr:rowOff>123610</xdr:rowOff>
    </xdr:to>
    <xdr:cxnSp macro="">
      <xdr:nvCxnSpPr>
        <xdr:cNvPr id="700" name="直線コネクタ 699">
          <a:extLst>
            <a:ext uri="{FF2B5EF4-FFF2-40B4-BE49-F238E27FC236}">
              <a16:creationId xmlns:a16="http://schemas.microsoft.com/office/drawing/2014/main" id="{00000000-0008-0000-0700-0000BC020000}"/>
            </a:ext>
          </a:extLst>
        </xdr:cNvPr>
        <xdr:cNvCxnSpPr/>
      </xdr:nvCxnSpPr>
      <xdr:spPr>
        <a:xfrm flipV="1">
          <a:off x="12814300" y="16728275"/>
          <a:ext cx="889000" cy="25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52921</xdr:rowOff>
    </xdr:from>
    <xdr:to>
      <xdr:col>72</xdr:col>
      <xdr:colOff>38100</xdr:colOff>
      <xdr:row>96</xdr:row>
      <xdr:rowOff>154521</xdr:rowOff>
    </xdr:to>
    <xdr:sp macro="" textlink="">
      <xdr:nvSpPr>
        <xdr:cNvPr id="701" name="フローチャート: 判断 700">
          <a:extLst>
            <a:ext uri="{FF2B5EF4-FFF2-40B4-BE49-F238E27FC236}">
              <a16:creationId xmlns:a16="http://schemas.microsoft.com/office/drawing/2014/main" id="{00000000-0008-0000-0700-0000BD020000}"/>
            </a:ext>
          </a:extLst>
        </xdr:cNvPr>
        <xdr:cNvSpPr/>
      </xdr:nvSpPr>
      <xdr:spPr>
        <a:xfrm>
          <a:off x="13652500" y="165121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171048</xdr:rowOff>
    </xdr:from>
    <xdr:ext cx="534377"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3436111" y="162873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35,833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3733</xdr:rowOff>
    </xdr:from>
    <xdr:to>
      <xdr:col>67</xdr:col>
      <xdr:colOff>101600</xdr:colOff>
      <xdr:row>96</xdr:row>
      <xdr:rowOff>105333</xdr:rowOff>
    </xdr:to>
    <xdr:sp macro="" textlink="">
      <xdr:nvSpPr>
        <xdr:cNvPr id="703" name="フローチャート: 判断 702">
          <a:extLst>
            <a:ext uri="{FF2B5EF4-FFF2-40B4-BE49-F238E27FC236}">
              <a16:creationId xmlns:a16="http://schemas.microsoft.com/office/drawing/2014/main" id="{00000000-0008-0000-0700-0000BF020000}"/>
            </a:ext>
          </a:extLst>
        </xdr:cNvPr>
        <xdr:cNvSpPr/>
      </xdr:nvSpPr>
      <xdr:spPr>
        <a:xfrm>
          <a:off x="12763500" y="16462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94</xdr:row>
      <xdr:rowOff>121860</xdr:rowOff>
    </xdr:from>
    <xdr:ext cx="534377"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2547111" y="162381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39,706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7" name="テキスト ボックス 706">
          <a:extLst>
            <a:ext uri="{FF2B5EF4-FFF2-40B4-BE49-F238E27FC236}">
              <a16:creationId xmlns:a16="http://schemas.microsoft.com/office/drawing/2014/main" id="{00000000-0008-0000-0700-0000C3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8" name="テキスト ボックス 707">
          <a:extLst>
            <a:ext uri="{FF2B5EF4-FFF2-40B4-BE49-F238E27FC236}">
              <a16:creationId xmlns:a16="http://schemas.microsoft.com/office/drawing/2014/main" id="{00000000-0008-0000-0700-0000C4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152273</xdr:rowOff>
    </xdr:from>
    <xdr:to>
      <xdr:col>85</xdr:col>
      <xdr:colOff>177800</xdr:colOff>
      <xdr:row>97</xdr:row>
      <xdr:rowOff>82423</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6268700" y="16611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96</xdr:row>
      <xdr:rowOff>130700</xdr:rowOff>
    </xdr:from>
    <xdr:ext cx="534377" cy="259045"/>
    <xdr:sp macro="" textlink="">
      <xdr:nvSpPr>
        <xdr:cNvPr id="711" name="公債費該当値テキスト">
          <a:extLst>
            <a:ext uri="{FF2B5EF4-FFF2-40B4-BE49-F238E27FC236}">
              <a16:creationId xmlns:a16="http://schemas.microsoft.com/office/drawing/2014/main" id="{00000000-0008-0000-0700-0000C7020000}"/>
            </a:ext>
          </a:extLst>
        </xdr:cNvPr>
        <xdr:cNvSpPr txBox="1"/>
      </xdr:nvSpPr>
      <xdr:spPr>
        <a:xfrm>
          <a:off x="16370300" y="165899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28,010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96</xdr:row>
      <xdr:rowOff>164185</xdr:rowOff>
    </xdr:from>
    <xdr:to>
      <xdr:col>81</xdr:col>
      <xdr:colOff>101600</xdr:colOff>
      <xdr:row>97</xdr:row>
      <xdr:rowOff>94335</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5430500" y="16623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85462</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5214111" y="16716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18962</xdr:rowOff>
    </xdr:from>
    <xdr:to>
      <xdr:col>76</xdr:col>
      <xdr:colOff>165100</xdr:colOff>
      <xdr:row>97</xdr:row>
      <xdr:rowOff>120562</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4541500" y="16649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111689</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4325111" y="167423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25,007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46825</xdr:rowOff>
    </xdr:from>
    <xdr:to>
      <xdr:col>72</xdr:col>
      <xdr:colOff>38100</xdr:colOff>
      <xdr:row>97</xdr:row>
      <xdr:rowOff>148425</xdr:rowOff>
    </xdr:to>
    <xdr:sp macro="" textlink="">
      <xdr:nvSpPr>
        <xdr:cNvPr id="716" name="楕円 715">
          <a:extLst>
            <a:ext uri="{FF2B5EF4-FFF2-40B4-BE49-F238E27FC236}">
              <a16:creationId xmlns:a16="http://schemas.microsoft.com/office/drawing/2014/main" id="{00000000-0008-0000-0700-0000CC020000}"/>
            </a:ext>
          </a:extLst>
        </xdr:cNvPr>
        <xdr:cNvSpPr/>
      </xdr:nvSpPr>
      <xdr:spPr>
        <a:xfrm>
          <a:off x="13652500" y="16677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139552</xdr:rowOff>
    </xdr:from>
    <xdr:ext cx="534377" cy="259045"/>
    <xdr:sp macro="" textlink="">
      <xdr:nvSpPr>
        <xdr:cNvPr id="717" name="テキスト ボックス 716">
          <a:extLst>
            <a:ext uri="{FF2B5EF4-FFF2-40B4-BE49-F238E27FC236}">
              <a16:creationId xmlns:a16="http://schemas.microsoft.com/office/drawing/2014/main" id="{00000000-0008-0000-0700-0000CD020000}"/>
            </a:ext>
          </a:extLst>
        </xdr:cNvPr>
        <xdr:cNvSpPr txBox="1"/>
      </xdr:nvSpPr>
      <xdr:spPr>
        <a:xfrm>
          <a:off x="13436111" y="16770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72810</xdr:rowOff>
    </xdr:from>
    <xdr:to>
      <xdr:col>67</xdr:col>
      <xdr:colOff>101600</xdr:colOff>
      <xdr:row>98</xdr:row>
      <xdr:rowOff>2960</xdr:rowOff>
    </xdr:to>
    <xdr:sp macro="" textlink="">
      <xdr:nvSpPr>
        <xdr:cNvPr id="718" name="楕円 717">
          <a:extLst>
            <a:ext uri="{FF2B5EF4-FFF2-40B4-BE49-F238E27FC236}">
              <a16:creationId xmlns:a16="http://schemas.microsoft.com/office/drawing/2014/main" id="{00000000-0008-0000-0700-0000CE020000}"/>
            </a:ext>
          </a:extLst>
        </xdr:cNvPr>
        <xdr:cNvSpPr/>
      </xdr:nvSpPr>
      <xdr:spPr>
        <a:xfrm>
          <a:off x="12763500" y="16703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165537</xdr:rowOff>
    </xdr:from>
    <xdr:ext cx="534377" cy="259045"/>
    <xdr:sp macro="" textlink="">
      <xdr:nvSpPr>
        <xdr:cNvPr id="719" name="テキスト ボックス 718">
          <a:extLst>
            <a:ext uri="{FF2B5EF4-FFF2-40B4-BE49-F238E27FC236}">
              <a16:creationId xmlns:a16="http://schemas.microsoft.com/office/drawing/2014/main" id="{00000000-0008-0000-0700-0000CF020000}"/>
            </a:ext>
          </a:extLst>
        </xdr:cNvPr>
        <xdr:cNvSpPr txBox="1"/>
      </xdr:nvSpPr>
      <xdr:spPr>
        <a:xfrm>
          <a:off x="12547111" y="167961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20,767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5" name="正方形/長方形 724">
          <a:extLst>
            <a:ext uri="{FF2B5EF4-FFF2-40B4-BE49-F238E27FC236}">
              <a16:creationId xmlns:a16="http://schemas.microsoft.com/office/drawing/2014/main" id="{00000000-0008-0000-0700-0000D5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6" name="正方形/長方形 725">
          <a:extLst>
            <a:ext uri="{FF2B5EF4-FFF2-40B4-BE49-F238E27FC236}">
              <a16:creationId xmlns:a16="http://schemas.microsoft.com/office/drawing/2014/main" id="{00000000-0008-0000-0700-0000D6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7" name="正方形/長方形 726">
          <a:extLst>
            <a:ext uri="{FF2B5EF4-FFF2-40B4-BE49-F238E27FC236}">
              <a16:creationId xmlns:a16="http://schemas.microsoft.com/office/drawing/2014/main" id="{00000000-0008-0000-0700-0000D7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32</xdr:row>
      <xdr:rowOff>111777</xdr:rowOff>
    </xdr:from>
    <xdr:ext cx="531299"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756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168927</xdr:rowOff>
    </xdr:from>
    <xdr:ext cx="531299" cy="259045"/>
    <xdr:sp macro="" textlink="">
      <xdr:nvSpPr>
        <xdr:cNvPr id="737" name="テキスト ボックス 736">
          <a:extLst>
            <a:ext uri="{FF2B5EF4-FFF2-40B4-BE49-F238E27FC236}">
              <a16:creationId xmlns:a16="http://schemas.microsoft.com/office/drawing/2014/main" id="{00000000-0008-0000-0700-0000E1020000}"/>
            </a:ext>
          </a:extLst>
        </xdr:cNvPr>
        <xdr:cNvSpPr txBox="1"/>
      </xdr:nvSpPr>
      <xdr:spPr>
        <a:xfrm>
          <a:off x="17756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39" name="テキスト ボックス 738">
          <a:extLst>
            <a:ext uri="{FF2B5EF4-FFF2-40B4-BE49-F238E27FC236}">
              <a16:creationId xmlns:a16="http://schemas.microsoft.com/office/drawing/2014/main" id="{00000000-0008-0000-0700-0000E3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40" name="諸支出金グラフ枠">
          <a:extLst>
            <a:ext uri="{FF2B5EF4-FFF2-40B4-BE49-F238E27FC236}">
              <a16:creationId xmlns:a16="http://schemas.microsoft.com/office/drawing/2014/main" id="{00000000-0008-0000-0700-0000E4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32</xdr:row>
      <xdr:rowOff>104313</xdr:rowOff>
    </xdr:from>
    <xdr:to>
      <xdr:col>116</xdr:col>
      <xdr:colOff>62864</xdr:colOff>
      <xdr:row>38</xdr:row>
      <xdr:rowOff>139700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flipV="1">
          <a:off x="22159595" y="5590713"/>
          <a:ext cx="1269" cy="10640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9801</xdr:rowOff>
    </xdr:from>
    <xdr:ext cx="249299" cy="259045"/>
    <xdr:sp macro="" textlink="">
      <xdr:nvSpPr>
        <xdr:cNvPr id="742" name="諸支出金最小値テキスト">
          <a:extLst>
            <a:ext uri="{FF2B5EF4-FFF2-40B4-BE49-F238E27FC236}">
              <a16:creationId xmlns:a16="http://schemas.microsoft.com/office/drawing/2014/main" id="{00000000-0008-0000-0700-0000E6020000}"/>
            </a:ext>
          </a:extLst>
        </xdr:cNvPr>
        <xdr:cNvSpPr txBox="1"/>
      </xdr:nvSpPr>
      <xdr:spPr>
        <a:xfrm>
          <a:off x="22212300" y="66963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43" name="直線コネクタ 742">
          <a:extLst>
            <a:ext uri="{FF2B5EF4-FFF2-40B4-BE49-F238E27FC236}">
              <a16:creationId xmlns:a16="http://schemas.microsoft.com/office/drawing/2014/main" id="{00000000-0008-0000-0700-0000E7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31</xdr:row>
      <xdr:rowOff>50990</xdr:rowOff>
    </xdr:from>
    <xdr:ext cx="534377" cy="259045"/>
    <xdr:sp macro="" textlink="">
      <xdr:nvSpPr>
        <xdr:cNvPr id="744" name="諸支出金最大値テキスト">
          <a:extLst>
            <a:ext uri="{FF2B5EF4-FFF2-40B4-BE49-F238E27FC236}">
              <a16:creationId xmlns:a16="http://schemas.microsoft.com/office/drawing/2014/main" id="{00000000-0008-0000-0700-0000E8020000}"/>
            </a:ext>
          </a:extLst>
        </xdr:cNvPr>
        <xdr:cNvSpPr txBox="1"/>
      </xdr:nvSpPr>
      <xdr:spPr>
        <a:xfrm>
          <a:off x="22212300" y="53659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23,274</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32</xdr:row>
      <xdr:rowOff>104313</xdr:rowOff>
    </xdr:from>
    <xdr:to>
      <xdr:col>116</xdr:col>
      <xdr:colOff>152400</xdr:colOff>
      <xdr:row>32</xdr:row>
      <xdr:rowOff>104313</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2072600" y="55907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6" name="直線コネクタ 745">
          <a:extLst>
            <a:ext uri="{FF2B5EF4-FFF2-40B4-BE49-F238E27FC236}">
              <a16:creationId xmlns:a16="http://schemas.microsoft.com/office/drawing/2014/main" id="{00000000-0008-0000-0700-0000EA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98701</xdr:rowOff>
    </xdr:from>
    <xdr:ext cx="378565" cy="259045"/>
    <xdr:sp macro="" textlink="">
      <xdr:nvSpPr>
        <xdr:cNvPr id="747" name="諸支出金平均値テキスト">
          <a:extLst>
            <a:ext uri="{FF2B5EF4-FFF2-40B4-BE49-F238E27FC236}">
              <a16:creationId xmlns:a16="http://schemas.microsoft.com/office/drawing/2014/main" id="{00000000-0008-0000-0700-0000EB020000}"/>
            </a:ext>
          </a:extLst>
        </xdr:cNvPr>
        <xdr:cNvSpPr txBox="1"/>
      </xdr:nvSpPr>
      <xdr:spPr>
        <a:xfrm>
          <a:off x="22212300" y="6442351"/>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75824</xdr:rowOff>
    </xdr:from>
    <xdr:to>
      <xdr:col>116</xdr:col>
      <xdr:colOff>114300</xdr:colOff>
      <xdr:row>39</xdr:row>
      <xdr:rowOff>5974</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2110700" y="6590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9" name="直線コネクタ 748">
          <a:extLst>
            <a:ext uri="{FF2B5EF4-FFF2-40B4-BE49-F238E27FC236}">
              <a16:creationId xmlns:a16="http://schemas.microsoft.com/office/drawing/2014/main" id="{00000000-0008-0000-0700-0000ED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86020</xdr:rowOff>
    </xdr:from>
    <xdr:to>
      <xdr:col>112</xdr:col>
      <xdr:colOff>38100</xdr:colOff>
      <xdr:row>39</xdr:row>
      <xdr:rowOff>16170</xdr:rowOff>
    </xdr:to>
    <xdr:sp macro="" textlink="">
      <xdr:nvSpPr>
        <xdr:cNvPr id="750" name="フローチャート: 判断 749">
          <a:extLst>
            <a:ext uri="{FF2B5EF4-FFF2-40B4-BE49-F238E27FC236}">
              <a16:creationId xmlns:a16="http://schemas.microsoft.com/office/drawing/2014/main" id="{00000000-0008-0000-0700-0000EE020000}"/>
            </a:ext>
          </a:extLst>
        </xdr:cNvPr>
        <xdr:cNvSpPr/>
      </xdr:nvSpPr>
      <xdr:spPr>
        <a:xfrm>
          <a:off x="21272500" y="6601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37</xdr:row>
      <xdr:rowOff>32697</xdr:rowOff>
    </xdr:from>
    <xdr:ext cx="313932" cy="259045"/>
    <xdr:sp macro="" textlink="">
      <xdr:nvSpPr>
        <xdr:cNvPr id="751" name="テキスト ボックス 750">
          <a:extLst>
            <a:ext uri="{FF2B5EF4-FFF2-40B4-BE49-F238E27FC236}">
              <a16:creationId xmlns:a16="http://schemas.microsoft.com/office/drawing/2014/main" id="{00000000-0008-0000-0700-0000EF020000}"/>
            </a:ext>
          </a:extLst>
        </xdr:cNvPr>
        <xdr:cNvSpPr txBox="1"/>
      </xdr:nvSpPr>
      <xdr:spPr>
        <a:xfrm>
          <a:off x="21166333" y="63763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52" name="直線コネクタ 751">
          <a:extLst>
            <a:ext uri="{FF2B5EF4-FFF2-40B4-BE49-F238E27FC236}">
              <a16:creationId xmlns:a16="http://schemas.microsoft.com/office/drawing/2014/main" id="{00000000-0008-0000-0700-0000F0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87117</xdr:rowOff>
    </xdr:from>
    <xdr:to>
      <xdr:col>107</xdr:col>
      <xdr:colOff>101600</xdr:colOff>
      <xdr:row>39</xdr:row>
      <xdr:rowOff>17267</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20383500" y="66022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37</xdr:row>
      <xdr:rowOff>33794</xdr:rowOff>
    </xdr:from>
    <xdr:ext cx="313932"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20277333" y="637744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5" name="直線コネクタ 754">
          <a:extLst>
            <a:ext uri="{FF2B5EF4-FFF2-40B4-BE49-F238E27FC236}">
              <a16:creationId xmlns:a16="http://schemas.microsoft.com/office/drawing/2014/main" id="{00000000-0008-0000-0700-0000F3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81219</xdr:rowOff>
    </xdr:from>
    <xdr:to>
      <xdr:col>102</xdr:col>
      <xdr:colOff>165100</xdr:colOff>
      <xdr:row>39</xdr:row>
      <xdr:rowOff>11369</xdr:rowOff>
    </xdr:to>
    <xdr:sp macro="" textlink="">
      <xdr:nvSpPr>
        <xdr:cNvPr id="756" name="フローチャート: 判断 755">
          <a:extLst>
            <a:ext uri="{FF2B5EF4-FFF2-40B4-BE49-F238E27FC236}">
              <a16:creationId xmlns:a16="http://schemas.microsoft.com/office/drawing/2014/main" id="{00000000-0008-0000-0700-0000F4020000}"/>
            </a:ext>
          </a:extLst>
        </xdr:cNvPr>
        <xdr:cNvSpPr/>
      </xdr:nvSpPr>
      <xdr:spPr>
        <a:xfrm>
          <a:off x="19494500" y="65963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115517</xdr:colOff>
      <xdr:row>37</xdr:row>
      <xdr:rowOff>27896</xdr:rowOff>
    </xdr:from>
    <xdr:ext cx="378565"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19356017" y="637154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85562</xdr:rowOff>
    </xdr:from>
    <xdr:to>
      <xdr:col>98</xdr:col>
      <xdr:colOff>38100</xdr:colOff>
      <xdr:row>39</xdr:row>
      <xdr:rowOff>15712</xdr:rowOff>
    </xdr:to>
    <xdr:sp macro="" textlink="">
      <xdr:nvSpPr>
        <xdr:cNvPr id="758" name="フローチャート: 判断 757">
          <a:extLst>
            <a:ext uri="{FF2B5EF4-FFF2-40B4-BE49-F238E27FC236}">
              <a16:creationId xmlns:a16="http://schemas.microsoft.com/office/drawing/2014/main" id="{00000000-0008-0000-0700-0000F6020000}"/>
            </a:ext>
          </a:extLst>
        </xdr:cNvPr>
        <xdr:cNvSpPr/>
      </xdr:nvSpPr>
      <xdr:spPr>
        <a:xfrm>
          <a:off x="18605500" y="660066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37</xdr:row>
      <xdr:rowOff>32240</xdr:rowOff>
    </xdr:from>
    <xdr:ext cx="313932"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99333" y="6375890"/>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61" name="テキスト ボックス 760">
          <a:extLst>
            <a:ext uri="{FF2B5EF4-FFF2-40B4-BE49-F238E27FC236}">
              <a16:creationId xmlns:a16="http://schemas.microsoft.com/office/drawing/2014/main" id="{00000000-0008-0000-0700-0000F9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62" name="テキスト ボックス 761">
          <a:extLst>
            <a:ext uri="{FF2B5EF4-FFF2-40B4-BE49-F238E27FC236}">
              <a16:creationId xmlns:a16="http://schemas.microsoft.com/office/drawing/2014/main" id="{00000000-0008-0000-0700-0000FA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54251</xdr:rowOff>
    </xdr:from>
    <xdr:ext cx="249299" cy="259045"/>
    <xdr:sp macro="" textlink="">
      <xdr:nvSpPr>
        <xdr:cNvPr id="766" name="諸支出金該当値テキスト">
          <a:extLst>
            <a:ext uri="{FF2B5EF4-FFF2-40B4-BE49-F238E27FC236}">
              <a16:creationId xmlns:a16="http://schemas.microsoft.com/office/drawing/2014/main" id="{00000000-0008-0000-0700-0000FE020000}"/>
            </a:ext>
          </a:extLst>
        </xdr:cNvPr>
        <xdr:cNvSpPr txBox="1"/>
      </xdr:nvSpPr>
      <xdr:spPr>
        <a:xfrm>
          <a:off x="22212300" y="6569351"/>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71" name="楕円 770">
          <a:extLst>
            <a:ext uri="{FF2B5EF4-FFF2-40B4-BE49-F238E27FC236}">
              <a16:creationId xmlns:a16="http://schemas.microsoft.com/office/drawing/2014/main" id="{00000000-0008-0000-0700-00000303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72" name="テキスト ボックス 771">
          <a:extLst>
            <a:ext uri="{FF2B5EF4-FFF2-40B4-BE49-F238E27FC236}">
              <a16:creationId xmlns:a16="http://schemas.microsoft.com/office/drawing/2014/main" id="{00000000-0008-0000-0700-000004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73" name="楕円 772">
          <a:extLst>
            <a:ext uri="{FF2B5EF4-FFF2-40B4-BE49-F238E27FC236}">
              <a16:creationId xmlns:a16="http://schemas.microsoft.com/office/drawing/2014/main" id="{00000000-0008-0000-0700-000005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4" name="テキスト ボックス 773">
          <a:extLst>
            <a:ext uri="{FF2B5EF4-FFF2-40B4-BE49-F238E27FC236}">
              <a16:creationId xmlns:a16="http://schemas.microsoft.com/office/drawing/2014/main" id="{00000000-0008-0000-0700-000006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9" name="正方形/長方形 778">
          <a:extLst>
            <a:ext uri="{FF2B5EF4-FFF2-40B4-BE49-F238E27FC236}">
              <a16:creationId xmlns:a16="http://schemas.microsoft.com/office/drawing/2014/main" id="{00000000-0008-0000-0700-00000B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80" name="正方形/長方形 779">
          <a:extLst>
            <a:ext uri="{FF2B5EF4-FFF2-40B4-BE49-F238E27FC236}">
              <a16:creationId xmlns:a16="http://schemas.microsoft.com/office/drawing/2014/main" id="{00000000-0008-0000-0700-00000C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81" name="正方形/長方形 780">
          <a:extLst>
            <a:ext uri="{FF2B5EF4-FFF2-40B4-BE49-F238E27FC236}">
              <a16:creationId xmlns:a16="http://schemas.microsoft.com/office/drawing/2014/main" id="{00000000-0008-0000-0700-00000D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82" name="正方形/長方形 781">
          <a:extLst>
            <a:ext uri="{FF2B5EF4-FFF2-40B4-BE49-F238E27FC236}">
              <a16:creationId xmlns:a16="http://schemas.microsoft.com/office/drawing/2014/main" id="{00000000-0008-0000-0700-00000E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4" name="直線コネクタ 783">
          <a:extLst>
            <a:ext uri="{FF2B5EF4-FFF2-40B4-BE49-F238E27FC236}">
              <a16:creationId xmlns:a16="http://schemas.microsoft.com/office/drawing/2014/main" id="{00000000-0008-0000-0700-000010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6" name="テキスト ボックス 785">
          <a:extLst>
            <a:ext uri="{FF2B5EF4-FFF2-40B4-BE49-F238E27FC236}">
              <a16:creationId xmlns:a16="http://schemas.microsoft.com/office/drawing/2014/main" id="{00000000-0008-0000-0700-000012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8" name="テキスト ボックス 787">
          <a:extLst>
            <a:ext uri="{FF2B5EF4-FFF2-40B4-BE49-F238E27FC236}">
              <a16:creationId xmlns:a16="http://schemas.microsoft.com/office/drawing/2014/main" id="{00000000-0008-0000-0700-000014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9" name="前年度繰上充用金グラフ枠">
          <a:extLst>
            <a:ext uri="{FF2B5EF4-FFF2-40B4-BE49-F238E27FC236}">
              <a16:creationId xmlns:a16="http://schemas.microsoft.com/office/drawing/2014/main" id="{00000000-0008-0000-0700-000015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91" name="前年度繰上充用金最小値テキスト">
          <a:extLst>
            <a:ext uri="{FF2B5EF4-FFF2-40B4-BE49-F238E27FC236}">
              <a16:creationId xmlns:a16="http://schemas.microsoft.com/office/drawing/2014/main" id="{00000000-0008-0000-0700-000017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2" name="直線コネクタ 791">
          <a:extLst>
            <a:ext uri="{FF2B5EF4-FFF2-40B4-BE49-F238E27FC236}">
              <a16:creationId xmlns:a16="http://schemas.microsoft.com/office/drawing/2014/main" id="{00000000-0008-0000-0700-000018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93" name="前年度繰上充用金最大値テキスト">
          <a:extLst>
            <a:ext uri="{FF2B5EF4-FFF2-40B4-BE49-F238E27FC236}">
              <a16:creationId xmlns:a16="http://schemas.microsoft.com/office/drawing/2014/main" id="{00000000-0008-0000-0700-000019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5" name="直線コネクタ 794">
          <a:extLst>
            <a:ext uri="{FF2B5EF4-FFF2-40B4-BE49-F238E27FC236}">
              <a16:creationId xmlns:a16="http://schemas.microsoft.com/office/drawing/2014/main" id="{00000000-0008-0000-0700-00001B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6" name="前年度繰上充用金平均値テキスト">
          <a:extLst>
            <a:ext uri="{FF2B5EF4-FFF2-40B4-BE49-F238E27FC236}">
              <a16:creationId xmlns:a16="http://schemas.microsoft.com/office/drawing/2014/main" id="{00000000-0008-0000-0700-00001C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8" name="直線コネクタ 797">
          <a:extLst>
            <a:ext uri="{FF2B5EF4-FFF2-40B4-BE49-F238E27FC236}">
              <a16:creationId xmlns:a16="http://schemas.microsoft.com/office/drawing/2014/main" id="{00000000-0008-0000-0700-00001E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9" name="フローチャート: 判断 798">
          <a:extLst>
            <a:ext uri="{FF2B5EF4-FFF2-40B4-BE49-F238E27FC236}">
              <a16:creationId xmlns:a16="http://schemas.microsoft.com/office/drawing/2014/main" id="{00000000-0008-0000-0700-00001F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800" name="テキスト ボックス 799">
          <a:extLst>
            <a:ext uri="{FF2B5EF4-FFF2-40B4-BE49-F238E27FC236}">
              <a16:creationId xmlns:a16="http://schemas.microsoft.com/office/drawing/2014/main" id="{00000000-0008-0000-0700-000020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801" name="直線コネクタ 800">
          <a:extLst>
            <a:ext uri="{FF2B5EF4-FFF2-40B4-BE49-F238E27FC236}">
              <a16:creationId xmlns:a16="http://schemas.microsoft.com/office/drawing/2014/main" id="{00000000-0008-0000-0700-000021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4" name="直線コネクタ 803">
          <a:extLst>
            <a:ext uri="{FF2B5EF4-FFF2-40B4-BE49-F238E27FC236}">
              <a16:creationId xmlns:a16="http://schemas.microsoft.com/office/drawing/2014/main" id="{00000000-0008-0000-0700-000024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5" name="フローチャート: 判断 804">
          <a:extLst>
            <a:ext uri="{FF2B5EF4-FFF2-40B4-BE49-F238E27FC236}">
              <a16:creationId xmlns:a16="http://schemas.microsoft.com/office/drawing/2014/main" id="{00000000-0008-0000-0700-000025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7" name="フローチャート: 判断 806">
          <a:extLst>
            <a:ext uri="{FF2B5EF4-FFF2-40B4-BE49-F238E27FC236}">
              <a16:creationId xmlns:a16="http://schemas.microsoft.com/office/drawing/2014/main" id="{00000000-0008-0000-0700-000027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10" name="テキスト ボックス 809">
          <a:extLst>
            <a:ext uri="{FF2B5EF4-FFF2-40B4-BE49-F238E27FC236}">
              <a16:creationId xmlns:a16="http://schemas.microsoft.com/office/drawing/2014/main" id="{00000000-0008-0000-0700-00002A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11" name="テキスト ボックス 810">
          <a:extLst>
            <a:ext uri="{FF2B5EF4-FFF2-40B4-BE49-F238E27FC236}">
              <a16:creationId xmlns:a16="http://schemas.microsoft.com/office/drawing/2014/main" id="{00000000-0008-0000-0700-00002B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5" name="前年度繰上充用金該当値テキスト">
          <a:extLst>
            <a:ext uri="{FF2B5EF4-FFF2-40B4-BE49-F238E27FC236}">
              <a16:creationId xmlns:a16="http://schemas.microsoft.com/office/drawing/2014/main" id="{00000000-0008-0000-0700-00002F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20" name="楕円 819">
          <a:extLst>
            <a:ext uri="{FF2B5EF4-FFF2-40B4-BE49-F238E27FC236}">
              <a16:creationId xmlns:a16="http://schemas.microsoft.com/office/drawing/2014/main" id="{00000000-0008-0000-0700-000034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22" name="楕円 821">
          <a:extLst>
            <a:ext uri="{FF2B5EF4-FFF2-40B4-BE49-F238E27FC236}">
              <a16:creationId xmlns:a16="http://schemas.microsoft.com/office/drawing/2014/main" id="{00000000-0008-0000-0700-000036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23" name="テキスト ボックス 822">
          <a:extLst>
            <a:ext uri="{FF2B5EF4-FFF2-40B4-BE49-F238E27FC236}">
              <a16:creationId xmlns:a16="http://schemas.microsoft.com/office/drawing/2014/main" id="{00000000-0008-0000-0700-000037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4" name="正方形/長方形 823">
          <a:extLst>
            <a:ext uri="{FF2B5EF4-FFF2-40B4-BE49-F238E27FC236}">
              <a16:creationId xmlns:a16="http://schemas.microsoft.com/office/drawing/2014/main" id="{00000000-0008-0000-0700-000038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5" name="正方形/長方形 824">
          <a:extLst>
            <a:ext uri="{FF2B5EF4-FFF2-40B4-BE49-F238E27FC236}">
              <a16:creationId xmlns:a16="http://schemas.microsoft.com/office/drawing/2014/main" id="{00000000-0008-0000-0700-000039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6" name="テキスト ボックス 825">
          <a:extLst>
            <a:ext uri="{FF2B5EF4-FFF2-40B4-BE49-F238E27FC236}">
              <a16:creationId xmlns:a16="http://schemas.microsoft.com/office/drawing/2014/main" id="{00000000-0008-0000-0700-00003A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総務費は、庁舎整備事業の進捗に伴い増加した。</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公債費は類似団体より低い水準にあるが、庁舎整備事業の起債に係る元金償還や、老朽化した公共施設の改修費に起債を充当することから増加する見込みである。</a:t>
          </a:r>
          <a:endParaRPr kumimoji="1" lang="en-US" altLang="ja-JP" sz="1300">
            <a:latin typeface="ＭＳ Ｐゴシック" panose="020B0600070205080204" pitchFamily="50" charset="-128"/>
            <a:ea typeface="ＭＳ Ｐゴシック" panose="020B0600070205080204" pitchFamily="50" charset="-128"/>
          </a:endParaRPr>
        </a:p>
        <a:p>
          <a:r>
            <a:rPr kumimoji="1" lang="ja-JP" altLang="en-US" sz="1300">
              <a:latin typeface="ＭＳ Ｐゴシック" panose="020B0600070205080204" pitchFamily="50" charset="-128"/>
              <a:ea typeface="ＭＳ Ｐゴシック" panose="020B0600070205080204" pitchFamily="50" charset="-128"/>
            </a:rPr>
            <a:t>消防費は、本市の臨海部が石油コンビナート等特別防災区域に指定されており、消防部門の職員数が多く、類似団体の平均を上回っている。</a:t>
          </a:r>
        </a:p>
        <a:p>
          <a:r>
            <a:rPr kumimoji="1" lang="ja-JP" altLang="en-US" sz="1300">
              <a:latin typeface="ＭＳ Ｐゴシック" panose="020B0600070205080204" pitchFamily="50" charset="-128"/>
              <a:ea typeface="ＭＳ Ｐゴシック" panose="020B0600070205080204" pitchFamily="50" charset="-128"/>
            </a:rPr>
            <a:t>民生費は、近年上昇傾向であり、今後も、保育や障害福祉ニーズの増加により上昇が継続するものと見込まれる。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千葉県袖ケ浦市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財政調整基金残高については、標準財政規模比は減少しているものの、堅調な市税収入により積立額が取り崩し額を上回り残高は増加した。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実質単年度収支については、引き続き黒字となったものの、今後も歳出予算の削減等により大幅な赤字や赤字年度が継続することのないよう努めたい。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千葉県袖ケ浦市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連結実質赤字比率については、いずれの会計においても赤字額はなく、標準財政規模比の黒字額も安定しており、問題のない状況である。</a:t>
          </a:r>
        </a:p>
        <a:p>
          <a:r>
            <a:rPr kumimoji="1" lang="ja-JP" altLang="en-US" sz="1400">
              <a:latin typeface="ＭＳ ゴシック" pitchFamily="49" charset="-128"/>
              <a:ea typeface="ＭＳ ゴシック" pitchFamily="49" charset="-128"/>
            </a:rPr>
            <a:t>　各特別会計とも使用料、保険料等の適正水準への引き上げ・維持を図り、健全運営に努めていく。</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7" name="凡例9">
          <a:extLst>
            <a:ext uri="{FF2B5EF4-FFF2-40B4-BE49-F238E27FC236}">
              <a16:creationId xmlns:a16="http://schemas.microsoft.com/office/drawing/2014/main" id="{00000000-0008-0000-0900-000011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8" name="凡例10">
          <a:extLst>
            <a:ext uri="{FF2B5EF4-FFF2-40B4-BE49-F238E27FC236}">
              <a16:creationId xmlns:a16="http://schemas.microsoft.com/office/drawing/2014/main" id="{00000000-0008-0000-0900-000012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32344718</v>
      </c>
      <c r="BO4" s="436"/>
      <c r="BP4" s="436"/>
      <c r="BQ4" s="436"/>
      <c r="BR4" s="436"/>
      <c r="BS4" s="436"/>
      <c r="BT4" s="436"/>
      <c r="BU4" s="437"/>
      <c r="BV4" s="435">
        <v>30322049</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6.5</v>
      </c>
      <c r="CU4" s="576"/>
      <c r="CV4" s="576"/>
      <c r="CW4" s="576"/>
      <c r="CX4" s="576"/>
      <c r="CY4" s="576"/>
      <c r="CZ4" s="576"/>
      <c r="DA4" s="577"/>
      <c r="DB4" s="575">
        <v>5.4</v>
      </c>
      <c r="DC4" s="576"/>
      <c r="DD4" s="576"/>
      <c r="DE4" s="576"/>
      <c r="DF4" s="576"/>
      <c r="DG4" s="576"/>
      <c r="DH4" s="576"/>
      <c r="DI4" s="577"/>
    </row>
    <row r="5" spans="1:119" ht="18.75" customHeight="1" x14ac:dyDescent="0.15">
      <c r="A5" s="163"/>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30939177</v>
      </c>
      <c r="BO5" s="407"/>
      <c r="BP5" s="407"/>
      <c r="BQ5" s="407"/>
      <c r="BR5" s="407"/>
      <c r="BS5" s="407"/>
      <c r="BT5" s="407"/>
      <c r="BU5" s="408"/>
      <c r="BV5" s="406">
        <v>29197355</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91.3</v>
      </c>
      <c r="CU5" s="404"/>
      <c r="CV5" s="404"/>
      <c r="CW5" s="404"/>
      <c r="CX5" s="404"/>
      <c r="CY5" s="404"/>
      <c r="CZ5" s="404"/>
      <c r="DA5" s="405"/>
      <c r="DB5" s="403">
        <v>90.1</v>
      </c>
      <c r="DC5" s="404"/>
      <c r="DD5" s="404"/>
      <c r="DE5" s="404"/>
      <c r="DF5" s="404"/>
      <c r="DG5" s="404"/>
      <c r="DH5" s="404"/>
      <c r="DI5" s="405"/>
    </row>
    <row r="6" spans="1:119" ht="18.75" customHeight="1" x14ac:dyDescent="0.15">
      <c r="A6" s="163"/>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98</v>
      </c>
      <c r="AV6" s="465"/>
      <c r="AW6" s="465"/>
      <c r="AX6" s="465"/>
      <c r="AY6" s="420" t="s">
        <v>99</v>
      </c>
      <c r="AZ6" s="421"/>
      <c r="BA6" s="421"/>
      <c r="BB6" s="421"/>
      <c r="BC6" s="421"/>
      <c r="BD6" s="421"/>
      <c r="BE6" s="421"/>
      <c r="BF6" s="421"/>
      <c r="BG6" s="421"/>
      <c r="BH6" s="421"/>
      <c r="BI6" s="421"/>
      <c r="BJ6" s="421"/>
      <c r="BK6" s="421"/>
      <c r="BL6" s="421"/>
      <c r="BM6" s="422"/>
      <c r="BN6" s="406">
        <v>1405541</v>
      </c>
      <c r="BO6" s="407"/>
      <c r="BP6" s="407"/>
      <c r="BQ6" s="407"/>
      <c r="BR6" s="407"/>
      <c r="BS6" s="407"/>
      <c r="BT6" s="407"/>
      <c r="BU6" s="408"/>
      <c r="BV6" s="406">
        <v>1124694</v>
      </c>
      <c r="BW6" s="407"/>
      <c r="BX6" s="407"/>
      <c r="BY6" s="407"/>
      <c r="BZ6" s="407"/>
      <c r="CA6" s="407"/>
      <c r="CB6" s="407"/>
      <c r="CC6" s="408"/>
      <c r="CD6" s="446" t="s">
        <v>100</v>
      </c>
      <c r="CE6" s="366"/>
      <c r="CF6" s="366"/>
      <c r="CG6" s="366"/>
      <c r="CH6" s="366"/>
      <c r="CI6" s="366"/>
      <c r="CJ6" s="366"/>
      <c r="CK6" s="366"/>
      <c r="CL6" s="366"/>
      <c r="CM6" s="366"/>
      <c r="CN6" s="366"/>
      <c r="CO6" s="366"/>
      <c r="CP6" s="366"/>
      <c r="CQ6" s="366"/>
      <c r="CR6" s="366"/>
      <c r="CS6" s="447"/>
      <c r="CT6" s="549">
        <v>91.3</v>
      </c>
      <c r="CU6" s="550"/>
      <c r="CV6" s="550"/>
      <c r="CW6" s="550"/>
      <c r="CX6" s="550"/>
      <c r="CY6" s="550"/>
      <c r="CZ6" s="550"/>
      <c r="DA6" s="551"/>
      <c r="DB6" s="549">
        <v>90.1</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101</v>
      </c>
      <c r="AN7" s="363"/>
      <c r="AO7" s="363"/>
      <c r="AP7" s="363"/>
      <c r="AQ7" s="363"/>
      <c r="AR7" s="363"/>
      <c r="AS7" s="363"/>
      <c r="AT7" s="364"/>
      <c r="AU7" s="464" t="s">
        <v>98</v>
      </c>
      <c r="AV7" s="465"/>
      <c r="AW7" s="465"/>
      <c r="AX7" s="465"/>
      <c r="AY7" s="420" t="s">
        <v>102</v>
      </c>
      <c r="AZ7" s="421"/>
      <c r="BA7" s="421"/>
      <c r="BB7" s="421"/>
      <c r="BC7" s="421"/>
      <c r="BD7" s="421"/>
      <c r="BE7" s="421"/>
      <c r="BF7" s="421"/>
      <c r="BG7" s="421"/>
      <c r="BH7" s="421"/>
      <c r="BI7" s="421"/>
      <c r="BJ7" s="421"/>
      <c r="BK7" s="421"/>
      <c r="BL7" s="421"/>
      <c r="BM7" s="422"/>
      <c r="BN7" s="406">
        <v>245206</v>
      </c>
      <c r="BO7" s="407"/>
      <c r="BP7" s="407"/>
      <c r="BQ7" s="407"/>
      <c r="BR7" s="407"/>
      <c r="BS7" s="407"/>
      <c r="BT7" s="407"/>
      <c r="BU7" s="408"/>
      <c r="BV7" s="406">
        <v>207275</v>
      </c>
      <c r="BW7" s="407"/>
      <c r="BX7" s="407"/>
      <c r="BY7" s="407"/>
      <c r="BZ7" s="407"/>
      <c r="CA7" s="407"/>
      <c r="CB7" s="407"/>
      <c r="CC7" s="408"/>
      <c r="CD7" s="446" t="s">
        <v>103</v>
      </c>
      <c r="CE7" s="366"/>
      <c r="CF7" s="366"/>
      <c r="CG7" s="366"/>
      <c r="CH7" s="366"/>
      <c r="CI7" s="366"/>
      <c r="CJ7" s="366"/>
      <c r="CK7" s="366"/>
      <c r="CL7" s="366"/>
      <c r="CM7" s="366"/>
      <c r="CN7" s="366"/>
      <c r="CO7" s="366"/>
      <c r="CP7" s="366"/>
      <c r="CQ7" s="366"/>
      <c r="CR7" s="366"/>
      <c r="CS7" s="447"/>
      <c r="CT7" s="406">
        <v>17755879</v>
      </c>
      <c r="CU7" s="407"/>
      <c r="CV7" s="407"/>
      <c r="CW7" s="407"/>
      <c r="CX7" s="407"/>
      <c r="CY7" s="407"/>
      <c r="CZ7" s="407"/>
      <c r="DA7" s="408"/>
      <c r="DB7" s="406">
        <v>16985404</v>
      </c>
      <c r="DC7" s="407"/>
      <c r="DD7" s="407"/>
      <c r="DE7" s="407"/>
      <c r="DF7" s="407"/>
      <c r="DG7" s="407"/>
      <c r="DH7" s="407"/>
      <c r="DI7" s="408"/>
    </row>
    <row r="8" spans="1:119" ht="18.75" customHeight="1" thickBot="1" x14ac:dyDescent="0.2">
      <c r="A8" s="163"/>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104</v>
      </c>
      <c r="AN8" s="363"/>
      <c r="AO8" s="363"/>
      <c r="AP8" s="363"/>
      <c r="AQ8" s="363"/>
      <c r="AR8" s="363"/>
      <c r="AS8" s="363"/>
      <c r="AT8" s="364"/>
      <c r="AU8" s="464" t="s">
        <v>90</v>
      </c>
      <c r="AV8" s="465"/>
      <c r="AW8" s="465"/>
      <c r="AX8" s="465"/>
      <c r="AY8" s="420" t="s">
        <v>105</v>
      </c>
      <c r="AZ8" s="421"/>
      <c r="BA8" s="421"/>
      <c r="BB8" s="421"/>
      <c r="BC8" s="421"/>
      <c r="BD8" s="421"/>
      <c r="BE8" s="421"/>
      <c r="BF8" s="421"/>
      <c r="BG8" s="421"/>
      <c r="BH8" s="421"/>
      <c r="BI8" s="421"/>
      <c r="BJ8" s="421"/>
      <c r="BK8" s="421"/>
      <c r="BL8" s="421"/>
      <c r="BM8" s="422"/>
      <c r="BN8" s="406">
        <v>1160335</v>
      </c>
      <c r="BO8" s="407"/>
      <c r="BP8" s="407"/>
      <c r="BQ8" s="407"/>
      <c r="BR8" s="407"/>
      <c r="BS8" s="407"/>
      <c r="BT8" s="407"/>
      <c r="BU8" s="408"/>
      <c r="BV8" s="406">
        <v>917419</v>
      </c>
      <c r="BW8" s="407"/>
      <c r="BX8" s="407"/>
      <c r="BY8" s="407"/>
      <c r="BZ8" s="407"/>
      <c r="CA8" s="407"/>
      <c r="CB8" s="407"/>
      <c r="CC8" s="408"/>
      <c r="CD8" s="446" t="s">
        <v>106</v>
      </c>
      <c r="CE8" s="366"/>
      <c r="CF8" s="366"/>
      <c r="CG8" s="366"/>
      <c r="CH8" s="366"/>
      <c r="CI8" s="366"/>
      <c r="CJ8" s="366"/>
      <c r="CK8" s="366"/>
      <c r="CL8" s="366"/>
      <c r="CM8" s="366"/>
      <c r="CN8" s="366"/>
      <c r="CO8" s="366"/>
      <c r="CP8" s="366"/>
      <c r="CQ8" s="366"/>
      <c r="CR8" s="366"/>
      <c r="CS8" s="447"/>
      <c r="CT8" s="509">
        <v>1.1399999999999999</v>
      </c>
      <c r="CU8" s="510"/>
      <c r="CV8" s="510"/>
      <c r="CW8" s="510"/>
      <c r="CX8" s="510"/>
      <c r="CY8" s="510"/>
      <c r="CZ8" s="510"/>
      <c r="DA8" s="511"/>
      <c r="DB8" s="509">
        <v>1.0900000000000001</v>
      </c>
      <c r="DC8" s="510"/>
      <c r="DD8" s="510"/>
      <c r="DE8" s="510"/>
      <c r="DF8" s="510"/>
      <c r="DG8" s="510"/>
      <c r="DH8" s="510"/>
      <c r="DI8" s="511"/>
    </row>
    <row r="9" spans="1:119" ht="18.75" customHeight="1" thickBot="1" x14ac:dyDescent="0.2">
      <c r="A9" s="163"/>
      <c r="B9" s="538" t="s">
        <v>107</v>
      </c>
      <c r="C9" s="539"/>
      <c r="D9" s="539"/>
      <c r="E9" s="539"/>
      <c r="F9" s="539"/>
      <c r="G9" s="539"/>
      <c r="H9" s="539"/>
      <c r="I9" s="539"/>
      <c r="J9" s="539"/>
      <c r="K9" s="457"/>
      <c r="L9" s="540" t="s">
        <v>108</v>
      </c>
      <c r="M9" s="541"/>
      <c r="N9" s="541"/>
      <c r="O9" s="541"/>
      <c r="P9" s="541"/>
      <c r="Q9" s="542"/>
      <c r="R9" s="543">
        <v>63883</v>
      </c>
      <c r="S9" s="544"/>
      <c r="T9" s="544"/>
      <c r="U9" s="544"/>
      <c r="V9" s="545"/>
      <c r="W9" s="475" t="s">
        <v>109</v>
      </c>
      <c r="X9" s="476"/>
      <c r="Y9" s="476"/>
      <c r="Z9" s="476"/>
      <c r="AA9" s="476"/>
      <c r="AB9" s="476"/>
      <c r="AC9" s="476"/>
      <c r="AD9" s="476"/>
      <c r="AE9" s="476"/>
      <c r="AF9" s="476"/>
      <c r="AG9" s="476"/>
      <c r="AH9" s="476"/>
      <c r="AI9" s="476"/>
      <c r="AJ9" s="476"/>
      <c r="AK9" s="476"/>
      <c r="AL9" s="546"/>
      <c r="AM9" s="463" t="s">
        <v>110</v>
      </c>
      <c r="AN9" s="363"/>
      <c r="AO9" s="363"/>
      <c r="AP9" s="363"/>
      <c r="AQ9" s="363"/>
      <c r="AR9" s="363"/>
      <c r="AS9" s="363"/>
      <c r="AT9" s="364"/>
      <c r="AU9" s="464" t="s">
        <v>90</v>
      </c>
      <c r="AV9" s="465"/>
      <c r="AW9" s="465"/>
      <c r="AX9" s="465"/>
      <c r="AY9" s="420" t="s">
        <v>111</v>
      </c>
      <c r="AZ9" s="421"/>
      <c r="BA9" s="421"/>
      <c r="BB9" s="421"/>
      <c r="BC9" s="421"/>
      <c r="BD9" s="421"/>
      <c r="BE9" s="421"/>
      <c r="BF9" s="421"/>
      <c r="BG9" s="421"/>
      <c r="BH9" s="421"/>
      <c r="BI9" s="421"/>
      <c r="BJ9" s="421"/>
      <c r="BK9" s="421"/>
      <c r="BL9" s="421"/>
      <c r="BM9" s="422"/>
      <c r="BN9" s="406">
        <v>242916</v>
      </c>
      <c r="BO9" s="407"/>
      <c r="BP9" s="407"/>
      <c r="BQ9" s="407"/>
      <c r="BR9" s="407"/>
      <c r="BS9" s="407"/>
      <c r="BT9" s="407"/>
      <c r="BU9" s="408"/>
      <c r="BV9" s="406">
        <v>-198663</v>
      </c>
      <c r="BW9" s="407"/>
      <c r="BX9" s="407"/>
      <c r="BY9" s="407"/>
      <c r="BZ9" s="407"/>
      <c r="CA9" s="407"/>
      <c r="CB9" s="407"/>
      <c r="CC9" s="408"/>
      <c r="CD9" s="446" t="s">
        <v>112</v>
      </c>
      <c r="CE9" s="366"/>
      <c r="CF9" s="366"/>
      <c r="CG9" s="366"/>
      <c r="CH9" s="366"/>
      <c r="CI9" s="366"/>
      <c r="CJ9" s="366"/>
      <c r="CK9" s="366"/>
      <c r="CL9" s="366"/>
      <c r="CM9" s="366"/>
      <c r="CN9" s="366"/>
      <c r="CO9" s="366"/>
      <c r="CP9" s="366"/>
      <c r="CQ9" s="366"/>
      <c r="CR9" s="366"/>
      <c r="CS9" s="447"/>
      <c r="CT9" s="403">
        <v>8.5</v>
      </c>
      <c r="CU9" s="404"/>
      <c r="CV9" s="404"/>
      <c r="CW9" s="404"/>
      <c r="CX9" s="404"/>
      <c r="CY9" s="404"/>
      <c r="CZ9" s="404"/>
      <c r="DA9" s="405"/>
      <c r="DB9" s="403">
        <v>8.6</v>
      </c>
      <c r="DC9" s="404"/>
      <c r="DD9" s="404"/>
      <c r="DE9" s="404"/>
      <c r="DF9" s="404"/>
      <c r="DG9" s="404"/>
      <c r="DH9" s="404"/>
      <c r="DI9" s="405"/>
    </row>
    <row r="10" spans="1:119" ht="18.75" customHeight="1" thickBot="1" x14ac:dyDescent="0.2">
      <c r="A10" s="163"/>
      <c r="B10" s="538"/>
      <c r="C10" s="539"/>
      <c r="D10" s="539"/>
      <c r="E10" s="539"/>
      <c r="F10" s="539"/>
      <c r="G10" s="539"/>
      <c r="H10" s="539"/>
      <c r="I10" s="539"/>
      <c r="J10" s="539"/>
      <c r="K10" s="457"/>
      <c r="L10" s="362" t="s">
        <v>113</v>
      </c>
      <c r="M10" s="363"/>
      <c r="N10" s="363"/>
      <c r="O10" s="363"/>
      <c r="P10" s="363"/>
      <c r="Q10" s="364"/>
      <c r="R10" s="359">
        <v>60952</v>
      </c>
      <c r="S10" s="360"/>
      <c r="T10" s="360"/>
      <c r="U10" s="360"/>
      <c r="V10" s="419"/>
      <c r="W10" s="547"/>
      <c r="X10" s="357"/>
      <c r="Y10" s="357"/>
      <c r="Z10" s="357"/>
      <c r="AA10" s="357"/>
      <c r="AB10" s="357"/>
      <c r="AC10" s="357"/>
      <c r="AD10" s="357"/>
      <c r="AE10" s="357"/>
      <c r="AF10" s="357"/>
      <c r="AG10" s="357"/>
      <c r="AH10" s="357"/>
      <c r="AI10" s="357"/>
      <c r="AJ10" s="357"/>
      <c r="AK10" s="357"/>
      <c r="AL10" s="548"/>
      <c r="AM10" s="463" t="s">
        <v>114</v>
      </c>
      <c r="AN10" s="363"/>
      <c r="AO10" s="363"/>
      <c r="AP10" s="363"/>
      <c r="AQ10" s="363"/>
      <c r="AR10" s="363"/>
      <c r="AS10" s="363"/>
      <c r="AT10" s="364"/>
      <c r="AU10" s="464" t="s">
        <v>90</v>
      </c>
      <c r="AV10" s="465"/>
      <c r="AW10" s="465"/>
      <c r="AX10" s="465"/>
      <c r="AY10" s="420" t="s">
        <v>115</v>
      </c>
      <c r="AZ10" s="421"/>
      <c r="BA10" s="421"/>
      <c r="BB10" s="421"/>
      <c r="BC10" s="421"/>
      <c r="BD10" s="421"/>
      <c r="BE10" s="421"/>
      <c r="BF10" s="421"/>
      <c r="BG10" s="421"/>
      <c r="BH10" s="421"/>
      <c r="BI10" s="421"/>
      <c r="BJ10" s="421"/>
      <c r="BK10" s="421"/>
      <c r="BL10" s="421"/>
      <c r="BM10" s="422"/>
      <c r="BN10" s="406">
        <v>460089</v>
      </c>
      <c r="BO10" s="407"/>
      <c r="BP10" s="407"/>
      <c r="BQ10" s="407"/>
      <c r="BR10" s="407"/>
      <c r="BS10" s="407"/>
      <c r="BT10" s="407"/>
      <c r="BU10" s="408"/>
      <c r="BV10" s="406">
        <v>558620</v>
      </c>
      <c r="BW10" s="407"/>
      <c r="BX10" s="407"/>
      <c r="BY10" s="407"/>
      <c r="BZ10" s="407"/>
      <c r="CA10" s="407"/>
      <c r="CB10" s="407"/>
      <c r="CC10" s="408"/>
      <c r="CD10" s="169" t="s">
        <v>116</v>
      </c>
      <c r="CE10" s="170"/>
      <c r="CF10" s="170"/>
      <c r="CG10" s="170"/>
      <c r="CH10" s="170"/>
      <c r="CI10" s="170"/>
      <c r="CJ10" s="170"/>
      <c r="CK10" s="170"/>
      <c r="CL10" s="170"/>
      <c r="CM10" s="170"/>
      <c r="CN10" s="170"/>
      <c r="CO10" s="170"/>
      <c r="CP10" s="170"/>
      <c r="CQ10" s="170"/>
      <c r="CR10" s="170"/>
      <c r="CS10" s="171"/>
      <c r="CT10" s="175"/>
      <c r="CU10" s="176"/>
      <c r="CV10" s="176"/>
      <c r="CW10" s="176"/>
      <c r="CX10" s="176"/>
      <c r="CY10" s="176"/>
      <c r="CZ10" s="176"/>
      <c r="DA10" s="177"/>
      <c r="DB10" s="175"/>
      <c r="DC10" s="176"/>
      <c r="DD10" s="176"/>
      <c r="DE10" s="176"/>
      <c r="DF10" s="176"/>
      <c r="DG10" s="176"/>
      <c r="DH10" s="176"/>
      <c r="DI10" s="177"/>
    </row>
    <row r="11" spans="1:119" ht="18.75" customHeight="1" thickBot="1" x14ac:dyDescent="0.2">
      <c r="A11" s="163"/>
      <c r="B11" s="538"/>
      <c r="C11" s="539"/>
      <c r="D11" s="539"/>
      <c r="E11" s="539"/>
      <c r="F11" s="539"/>
      <c r="G11" s="539"/>
      <c r="H11" s="539"/>
      <c r="I11" s="539"/>
      <c r="J11" s="539"/>
      <c r="K11" s="457"/>
      <c r="L11" s="367" t="s">
        <v>117</v>
      </c>
      <c r="M11" s="368"/>
      <c r="N11" s="368"/>
      <c r="O11" s="368"/>
      <c r="P11" s="368"/>
      <c r="Q11" s="369"/>
      <c r="R11" s="535" t="s">
        <v>118</v>
      </c>
      <c r="S11" s="536"/>
      <c r="T11" s="536"/>
      <c r="U11" s="536"/>
      <c r="V11" s="537"/>
      <c r="W11" s="547"/>
      <c r="X11" s="357"/>
      <c r="Y11" s="357"/>
      <c r="Z11" s="357"/>
      <c r="AA11" s="357"/>
      <c r="AB11" s="357"/>
      <c r="AC11" s="357"/>
      <c r="AD11" s="357"/>
      <c r="AE11" s="357"/>
      <c r="AF11" s="357"/>
      <c r="AG11" s="357"/>
      <c r="AH11" s="357"/>
      <c r="AI11" s="357"/>
      <c r="AJ11" s="357"/>
      <c r="AK11" s="357"/>
      <c r="AL11" s="548"/>
      <c r="AM11" s="463" t="s">
        <v>119</v>
      </c>
      <c r="AN11" s="363"/>
      <c r="AO11" s="363"/>
      <c r="AP11" s="363"/>
      <c r="AQ11" s="363"/>
      <c r="AR11" s="363"/>
      <c r="AS11" s="363"/>
      <c r="AT11" s="364"/>
      <c r="AU11" s="464" t="s">
        <v>90</v>
      </c>
      <c r="AV11" s="465"/>
      <c r="AW11" s="465"/>
      <c r="AX11" s="465"/>
      <c r="AY11" s="420" t="s">
        <v>120</v>
      </c>
      <c r="AZ11" s="421"/>
      <c r="BA11" s="421"/>
      <c r="BB11" s="421"/>
      <c r="BC11" s="421"/>
      <c r="BD11" s="421"/>
      <c r="BE11" s="421"/>
      <c r="BF11" s="421"/>
      <c r="BG11" s="421"/>
      <c r="BH11" s="421"/>
      <c r="BI11" s="421"/>
      <c r="BJ11" s="421"/>
      <c r="BK11" s="421"/>
      <c r="BL11" s="421"/>
      <c r="BM11" s="422"/>
      <c r="BN11" s="406">
        <v>0</v>
      </c>
      <c r="BO11" s="407"/>
      <c r="BP11" s="407"/>
      <c r="BQ11" s="407"/>
      <c r="BR11" s="407"/>
      <c r="BS11" s="407"/>
      <c r="BT11" s="407"/>
      <c r="BU11" s="408"/>
      <c r="BV11" s="406">
        <v>0</v>
      </c>
      <c r="BW11" s="407"/>
      <c r="BX11" s="407"/>
      <c r="BY11" s="407"/>
      <c r="BZ11" s="407"/>
      <c r="CA11" s="407"/>
      <c r="CB11" s="407"/>
      <c r="CC11" s="408"/>
      <c r="CD11" s="446" t="s">
        <v>121</v>
      </c>
      <c r="CE11" s="366"/>
      <c r="CF11" s="366"/>
      <c r="CG11" s="366"/>
      <c r="CH11" s="366"/>
      <c r="CI11" s="366"/>
      <c r="CJ11" s="366"/>
      <c r="CK11" s="366"/>
      <c r="CL11" s="366"/>
      <c r="CM11" s="366"/>
      <c r="CN11" s="366"/>
      <c r="CO11" s="366"/>
      <c r="CP11" s="366"/>
      <c r="CQ11" s="366"/>
      <c r="CR11" s="366"/>
      <c r="CS11" s="447"/>
      <c r="CT11" s="509" t="s">
        <v>122</v>
      </c>
      <c r="CU11" s="510"/>
      <c r="CV11" s="510"/>
      <c r="CW11" s="510"/>
      <c r="CX11" s="510"/>
      <c r="CY11" s="510"/>
      <c r="CZ11" s="510"/>
      <c r="DA11" s="511"/>
      <c r="DB11" s="509" t="s">
        <v>122</v>
      </c>
      <c r="DC11" s="510"/>
      <c r="DD11" s="510"/>
      <c r="DE11" s="510"/>
      <c r="DF11" s="510"/>
      <c r="DG11" s="510"/>
      <c r="DH11" s="510"/>
      <c r="DI11" s="511"/>
    </row>
    <row r="12" spans="1:119" ht="18.75" customHeight="1" x14ac:dyDescent="0.15">
      <c r="A12" s="163"/>
      <c r="B12" s="512" t="s">
        <v>123</v>
      </c>
      <c r="C12" s="513"/>
      <c r="D12" s="513"/>
      <c r="E12" s="513"/>
      <c r="F12" s="513"/>
      <c r="G12" s="513"/>
      <c r="H12" s="513"/>
      <c r="I12" s="513"/>
      <c r="J12" s="513"/>
      <c r="K12" s="514"/>
      <c r="L12" s="521" t="s">
        <v>124</v>
      </c>
      <c r="M12" s="522"/>
      <c r="N12" s="522"/>
      <c r="O12" s="522"/>
      <c r="P12" s="522"/>
      <c r="Q12" s="523"/>
      <c r="R12" s="524">
        <v>66091</v>
      </c>
      <c r="S12" s="525"/>
      <c r="T12" s="525"/>
      <c r="U12" s="525"/>
      <c r="V12" s="526"/>
      <c r="W12" s="527" t="s">
        <v>1</v>
      </c>
      <c r="X12" s="465"/>
      <c r="Y12" s="465"/>
      <c r="Z12" s="465"/>
      <c r="AA12" s="465"/>
      <c r="AB12" s="528"/>
      <c r="AC12" s="529" t="s">
        <v>125</v>
      </c>
      <c r="AD12" s="530"/>
      <c r="AE12" s="530"/>
      <c r="AF12" s="530"/>
      <c r="AG12" s="531"/>
      <c r="AH12" s="529" t="s">
        <v>126</v>
      </c>
      <c r="AI12" s="530"/>
      <c r="AJ12" s="530"/>
      <c r="AK12" s="530"/>
      <c r="AL12" s="532"/>
      <c r="AM12" s="463" t="s">
        <v>127</v>
      </c>
      <c r="AN12" s="363"/>
      <c r="AO12" s="363"/>
      <c r="AP12" s="363"/>
      <c r="AQ12" s="363"/>
      <c r="AR12" s="363"/>
      <c r="AS12" s="363"/>
      <c r="AT12" s="364"/>
      <c r="AU12" s="464" t="s">
        <v>90</v>
      </c>
      <c r="AV12" s="465"/>
      <c r="AW12" s="465"/>
      <c r="AX12" s="465"/>
      <c r="AY12" s="420" t="s">
        <v>128</v>
      </c>
      <c r="AZ12" s="421"/>
      <c r="BA12" s="421"/>
      <c r="BB12" s="421"/>
      <c r="BC12" s="421"/>
      <c r="BD12" s="421"/>
      <c r="BE12" s="421"/>
      <c r="BF12" s="421"/>
      <c r="BG12" s="421"/>
      <c r="BH12" s="421"/>
      <c r="BI12" s="421"/>
      <c r="BJ12" s="421"/>
      <c r="BK12" s="421"/>
      <c r="BL12" s="421"/>
      <c r="BM12" s="422"/>
      <c r="BN12" s="406">
        <v>405573</v>
      </c>
      <c r="BO12" s="407"/>
      <c r="BP12" s="407"/>
      <c r="BQ12" s="407"/>
      <c r="BR12" s="407"/>
      <c r="BS12" s="407"/>
      <c r="BT12" s="407"/>
      <c r="BU12" s="408"/>
      <c r="BV12" s="406">
        <v>283061</v>
      </c>
      <c r="BW12" s="407"/>
      <c r="BX12" s="407"/>
      <c r="BY12" s="407"/>
      <c r="BZ12" s="407"/>
      <c r="CA12" s="407"/>
      <c r="CB12" s="407"/>
      <c r="CC12" s="408"/>
      <c r="CD12" s="446" t="s">
        <v>129</v>
      </c>
      <c r="CE12" s="366"/>
      <c r="CF12" s="366"/>
      <c r="CG12" s="366"/>
      <c r="CH12" s="366"/>
      <c r="CI12" s="366"/>
      <c r="CJ12" s="366"/>
      <c r="CK12" s="366"/>
      <c r="CL12" s="366"/>
      <c r="CM12" s="366"/>
      <c r="CN12" s="366"/>
      <c r="CO12" s="366"/>
      <c r="CP12" s="366"/>
      <c r="CQ12" s="366"/>
      <c r="CR12" s="366"/>
      <c r="CS12" s="447"/>
      <c r="CT12" s="509" t="s">
        <v>122</v>
      </c>
      <c r="CU12" s="510"/>
      <c r="CV12" s="510"/>
      <c r="CW12" s="510"/>
      <c r="CX12" s="510"/>
      <c r="CY12" s="510"/>
      <c r="CZ12" s="510"/>
      <c r="DA12" s="511"/>
      <c r="DB12" s="509" t="s">
        <v>122</v>
      </c>
      <c r="DC12" s="510"/>
      <c r="DD12" s="510"/>
      <c r="DE12" s="510"/>
      <c r="DF12" s="510"/>
      <c r="DG12" s="510"/>
      <c r="DH12" s="510"/>
      <c r="DI12" s="511"/>
    </row>
    <row r="13" spans="1:119" ht="18.75" customHeight="1" x14ac:dyDescent="0.15">
      <c r="A13" s="163"/>
      <c r="B13" s="515"/>
      <c r="C13" s="516"/>
      <c r="D13" s="516"/>
      <c r="E13" s="516"/>
      <c r="F13" s="516"/>
      <c r="G13" s="516"/>
      <c r="H13" s="516"/>
      <c r="I13" s="516"/>
      <c r="J13" s="516"/>
      <c r="K13" s="517"/>
      <c r="L13" s="178"/>
      <c r="M13" s="490" t="s">
        <v>130</v>
      </c>
      <c r="N13" s="491"/>
      <c r="O13" s="491"/>
      <c r="P13" s="491"/>
      <c r="Q13" s="492"/>
      <c r="R13" s="493">
        <v>64826</v>
      </c>
      <c r="S13" s="494"/>
      <c r="T13" s="494"/>
      <c r="U13" s="494"/>
      <c r="V13" s="495"/>
      <c r="W13" s="496" t="s">
        <v>131</v>
      </c>
      <c r="X13" s="392"/>
      <c r="Y13" s="392"/>
      <c r="Z13" s="392"/>
      <c r="AA13" s="392"/>
      <c r="AB13" s="393"/>
      <c r="AC13" s="359">
        <v>1104</v>
      </c>
      <c r="AD13" s="360"/>
      <c r="AE13" s="360"/>
      <c r="AF13" s="360"/>
      <c r="AG13" s="361"/>
      <c r="AH13" s="359">
        <v>1304</v>
      </c>
      <c r="AI13" s="360"/>
      <c r="AJ13" s="360"/>
      <c r="AK13" s="360"/>
      <c r="AL13" s="419"/>
      <c r="AM13" s="463" t="s">
        <v>132</v>
      </c>
      <c r="AN13" s="363"/>
      <c r="AO13" s="363"/>
      <c r="AP13" s="363"/>
      <c r="AQ13" s="363"/>
      <c r="AR13" s="363"/>
      <c r="AS13" s="363"/>
      <c r="AT13" s="364"/>
      <c r="AU13" s="464" t="s">
        <v>98</v>
      </c>
      <c r="AV13" s="465"/>
      <c r="AW13" s="465"/>
      <c r="AX13" s="465"/>
      <c r="AY13" s="420" t="s">
        <v>133</v>
      </c>
      <c r="AZ13" s="421"/>
      <c r="BA13" s="421"/>
      <c r="BB13" s="421"/>
      <c r="BC13" s="421"/>
      <c r="BD13" s="421"/>
      <c r="BE13" s="421"/>
      <c r="BF13" s="421"/>
      <c r="BG13" s="421"/>
      <c r="BH13" s="421"/>
      <c r="BI13" s="421"/>
      <c r="BJ13" s="421"/>
      <c r="BK13" s="421"/>
      <c r="BL13" s="421"/>
      <c r="BM13" s="422"/>
      <c r="BN13" s="406">
        <v>297432</v>
      </c>
      <c r="BO13" s="407"/>
      <c r="BP13" s="407"/>
      <c r="BQ13" s="407"/>
      <c r="BR13" s="407"/>
      <c r="BS13" s="407"/>
      <c r="BT13" s="407"/>
      <c r="BU13" s="408"/>
      <c r="BV13" s="406">
        <v>76896</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4.7</v>
      </c>
      <c r="CU13" s="404"/>
      <c r="CV13" s="404"/>
      <c r="CW13" s="404"/>
      <c r="CX13" s="404"/>
      <c r="CY13" s="404"/>
      <c r="CZ13" s="404"/>
      <c r="DA13" s="405"/>
      <c r="DB13" s="403">
        <v>4.0999999999999996</v>
      </c>
      <c r="DC13" s="404"/>
      <c r="DD13" s="404"/>
      <c r="DE13" s="404"/>
      <c r="DF13" s="404"/>
      <c r="DG13" s="404"/>
      <c r="DH13" s="404"/>
      <c r="DI13" s="405"/>
    </row>
    <row r="14" spans="1:119" ht="18.75" customHeight="1" thickBot="1" x14ac:dyDescent="0.2">
      <c r="A14" s="163"/>
      <c r="B14" s="515"/>
      <c r="C14" s="516"/>
      <c r="D14" s="516"/>
      <c r="E14" s="516"/>
      <c r="F14" s="516"/>
      <c r="G14" s="516"/>
      <c r="H14" s="516"/>
      <c r="I14" s="516"/>
      <c r="J14" s="516"/>
      <c r="K14" s="517"/>
      <c r="L14" s="480" t="s">
        <v>135</v>
      </c>
      <c r="M14" s="533"/>
      <c r="N14" s="533"/>
      <c r="O14" s="533"/>
      <c r="P14" s="533"/>
      <c r="Q14" s="534"/>
      <c r="R14" s="493">
        <v>66022</v>
      </c>
      <c r="S14" s="494"/>
      <c r="T14" s="494"/>
      <c r="U14" s="494"/>
      <c r="V14" s="495"/>
      <c r="W14" s="497"/>
      <c r="X14" s="395"/>
      <c r="Y14" s="395"/>
      <c r="Z14" s="395"/>
      <c r="AA14" s="395"/>
      <c r="AB14" s="396"/>
      <c r="AC14" s="486">
        <v>3.8</v>
      </c>
      <c r="AD14" s="487"/>
      <c r="AE14" s="487"/>
      <c r="AF14" s="487"/>
      <c r="AG14" s="488"/>
      <c r="AH14" s="486">
        <v>4.5999999999999996</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v>11.2</v>
      </c>
      <c r="CU14" s="504"/>
      <c r="CV14" s="504"/>
      <c r="CW14" s="504"/>
      <c r="CX14" s="504"/>
      <c r="CY14" s="504"/>
      <c r="CZ14" s="504"/>
      <c r="DA14" s="505"/>
      <c r="DB14" s="503">
        <v>5.9</v>
      </c>
      <c r="DC14" s="504"/>
      <c r="DD14" s="504"/>
      <c r="DE14" s="504"/>
      <c r="DF14" s="504"/>
      <c r="DG14" s="504"/>
      <c r="DH14" s="504"/>
      <c r="DI14" s="505"/>
    </row>
    <row r="15" spans="1:119" ht="18.75" customHeight="1" x14ac:dyDescent="0.15">
      <c r="A15" s="163"/>
      <c r="B15" s="515"/>
      <c r="C15" s="516"/>
      <c r="D15" s="516"/>
      <c r="E15" s="516"/>
      <c r="F15" s="516"/>
      <c r="G15" s="516"/>
      <c r="H15" s="516"/>
      <c r="I15" s="516"/>
      <c r="J15" s="516"/>
      <c r="K15" s="517"/>
      <c r="L15" s="178"/>
      <c r="M15" s="490" t="s">
        <v>130</v>
      </c>
      <c r="N15" s="491"/>
      <c r="O15" s="491"/>
      <c r="P15" s="491"/>
      <c r="Q15" s="492"/>
      <c r="R15" s="493">
        <v>64926</v>
      </c>
      <c r="S15" s="494"/>
      <c r="T15" s="494"/>
      <c r="U15" s="494"/>
      <c r="V15" s="495"/>
      <c r="W15" s="496" t="s">
        <v>137</v>
      </c>
      <c r="X15" s="392"/>
      <c r="Y15" s="392"/>
      <c r="Z15" s="392"/>
      <c r="AA15" s="392"/>
      <c r="AB15" s="393"/>
      <c r="AC15" s="359">
        <v>7941</v>
      </c>
      <c r="AD15" s="360"/>
      <c r="AE15" s="360"/>
      <c r="AF15" s="360"/>
      <c r="AG15" s="361"/>
      <c r="AH15" s="359">
        <v>8095</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13802188</v>
      </c>
      <c r="BO15" s="436"/>
      <c r="BP15" s="436"/>
      <c r="BQ15" s="436"/>
      <c r="BR15" s="436"/>
      <c r="BS15" s="436"/>
      <c r="BT15" s="436"/>
      <c r="BU15" s="437"/>
      <c r="BV15" s="435">
        <v>13237322</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79"/>
      <c r="CU15" s="180"/>
      <c r="CV15" s="180"/>
      <c r="CW15" s="180"/>
      <c r="CX15" s="180"/>
      <c r="CY15" s="180"/>
      <c r="CZ15" s="180"/>
      <c r="DA15" s="181"/>
      <c r="DB15" s="179"/>
      <c r="DC15" s="180"/>
      <c r="DD15" s="180"/>
      <c r="DE15" s="180"/>
      <c r="DF15" s="180"/>
      <c r="DG15" s="180"/>
      <c r="DH15" s="180"/>
      <c r="DI15" s="181"/>
    </row>
    <row r="16" spans="1:119" ht="18.75" customHeight="1" x14ac:dyDescent="0.15">
      <c r="A16" s="163"/>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27.3</v>
      </c>
      <c r="AD16" s="487"/>
      <c r="AE16" s="487"/>
      <c r="AF16" s="487"/>
      <c r="AG16" s="488"/>
      <c r="AH16" s="486">
        <v>28.4</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11899392</v>
      </c>
      <c r="BO16" s="407"/>
      <c r="BP16" s="407"/>
      <c r="BQ16" s="407"/>
      <c r="BR16" s="407"/>
      <c r="BS16" s="407"/>
      <c r="BT16" s="407"/>
      <c r="BU16" s="408"/>
      <c r="BV16" s="406">
        <v>11710224</v>
      </c>
      <c r="BW16" s="407"/>
      <c r="BX16" s="407"/>
      <c r="BY16" s="407"/>
      <c r="BZ16" s="407"/>
      <c r="CA16" s="407"/>
      <c r="CB16" s="407"/>
      <c r="CC16" s="408"/>
      <c r="CD16" s="172"/>
      <c r="CE16" s="438"/>
      <c r="CF16" s="438"/>
      <c r="CG16" s="438"/>
      <c r="CH16" s="438"/>
      <c r="CI16" s="438"/>
      <c r="CJ16" s="438"/>
      <c r="CK16" s="438"/>
      <c r="CL16" s="438"/>
      <c r="CM16" s="438"/>
      <c r="CN16" s="438"/>
      <c r="CO16" s="438"/>
      <c r="CP16" s="438"/>
      <c r="CQ16" s="438"/>
      <c r="CR16" s="438"/>
      <c r="CS16" s="439"/>
      <c r="CT16" s="403"/>
      <c r="CU16" s="404"/>
      <c r="CV16" s="404"/>
      <c r="CW16" s="404"/>
      <c r="CX16" s="404"/>
      <c r="CY16" s="404"/>
      <c r="CZ16" s="404"/>
      <c r="DA16" s="405"/>
      <c r="DB16" s="403"/>
      <c r="DC16" s="404"/>
      <c r="DD16" s="404"/>
      <c r="DE16" s="404"/>
      <c r="DF16" s="404"/>
      <c r="DG16" s="404"/>
      <c r="DH16" s="404"/>
      <c r="DI16" s="405"/>
    </row>
    <row r="17" spans="1:113" ht="18.75" customHeight="1" thickBot="1" x14ac:dyDescent="0.2">
      <c r="A17" s="163"/>
      <c r="B17" s="518"/>
      <c r="C17" s="519"/>
      <c r="D17" s="519"/>
      <c r="E17" s="519"/>
      <c r="F17" s="519"/>
      <c r="G17" s="519"/>
      <c r="H17" s="519"/>
      <c r="I17" s="519"/>
      <c r="J17" s="519"/>
      <c r="K17" s="520"/>
      <c r="L17" s="182"/>
      <c r="M17" s="499" t="s">
        <v>143</v>
      </c>
      <c r="N17" s="500"/>
      <c r="O17" s="500"/>
      <c r="P17" s="500"/>
      <c r="Q17" s="501"/>
      <c r="R17" s="483" t="s">
        <v>144</v>
      </c>
      <c r="S17" s="484"/>
      <c r="T17" s="484"/>
      <c r="U17" s="484"/>
      <c r="V17" s="485"/>
      <c r="W17" s="496" t="s">
        <v>145</v>
      </c>
      <c r="X17" s="392"/>
      <c r="Y17" s="392"/>
      <c r="Z17" s="392"/>
      <c r="AA17" s="392"/>
      <c r="AB17" s="393"/>
      <c r="AC17" s="359">
        <v>20080</v>
      </c>
      <c r="AD17" s="360"/>
      <c r="AE17" s="360"/>
      <c r="AF17" s="360"/>
      <c r="AG17" s="361"/>
      <c r="AH17" s="359">
        <v>19150</v>
      </c>
      <c r="AI17" s="360"/>
      <c r="AJ17" s="360"/>
      <c r="AK17" s="360"/>
      <c r="AL17" s="419"/>
      <c r="AM17" s="463"/>
      <c r="AN17" s="363"/>
      <c r="AO17" s="363"/>
      <c r="AP17" s="363"/>
      <c r="AQ17" s="363"/>
      <c r="AR17" s="363"/>
      <c r="AS17" s="363"/>
      <c r="AT17" s="364"/>
      <c r="AU17" s="464"/>
      <c r="AV17" s="465"/>
      <c r="AW17" s="465"/>
      <c r="AX17" s="465"/>
      <c r="AY17" s="420" t="s">
        <v>146</v>
      </c>
      <c r="AZ17" s="421"/>
      <c r="BA17" s="421"/>
      <c r="BB17" s="421"/>
      <c r="BC17" s="421"/>
      <c r="BD17" s="421"/>
      <c r="BE17" s="421"/>
      <c r="BF17" s="421"/>
      <c r="BG17" s="421"/>
      <c r="BH17" s="421"/>
      <c r="BI17" s="421"/>
      <c r="BJ17" s="421"/>
      <c r="BK17" s="421"/>
      <c r="BL17" s="421"/>
      <c r="BM17" s="422"/>
      <c r="BN17" s="406">
        <v>17755879</v>
      </c>
      <c r="BO17" s="407"/>
      <c r="BP17" s="407"/>
      <c r="BQ17" s="407"/>
      <c r="BR17" s="407"/>
      <c r="BS17" s="407"/>
      <c r="BT17" s="407"/>
      <c r="BU17" s="408"/>
      <c r="BV17" s="406">
        <v>16985404</v>
      </c>
      <c r="BW17" s="407"/>
      <c r="BX17" s="407"/>
      <c r="BY17" s="407"/>
      <c r="BZ17" s="407"/>
      <c r="CA17" s="407"/>
      <c r="CB17" s="407"/>
      <c r="CC17" s="408"/>
      <c r="CD17" s="172"/>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
      <c r="A18" s="163"/>
      <c r="B18" s="456" t="s">
        <v>147</v>
      </c>
      <c r="C18" s="457"/>
      <c r="D18" s="457"/>
      <c r="E18" s="458"/>
      <c r="F18" s="458"/>
      <c r="G18" s="458"/>
      <c r="H18" s="458"/>
      <c r="I18" s="458"/>
      <c r="J18" s="458"/>
      <c r="K18" s="458"/>
      <c r="L18" s="459">
        <v>94.82</v>
      </c>
      <c r="M18" s="459"/>
      <c r="N18" s="459"/>
      <c r="O18" s="459"/>
      <c r="P18" s="459"/>
      <c r="Q18" s="459"/>
      <c r="R18" s="460"/>
      <c r="S18" s="460"/>
      <c r="T18" s="460"/>
      <c r="U18" s="460"/>
      <c r="V18" s="461"/>
      <c r="W18" s="477"/>
      <c r="X18" s="478"/>
      <c r="Y18" s="478"/>
      <c r="Z18" s="478"/>
      <c r="AA18" s="478"/>
      <c r="AB18" s="502"/>
      <c r="AC18" s="376">
        <v>68.900000000000006</v>
      </c>
      <c r="AD18" s="377"/>
      <c r="AE18" s="377"/>
      <c r="AF18" s="377"/>
      <c r="AG18" s="462"/>
      <c r="AH18" s="376">
        <v>67.099999999999994</v>
      </c>
      <c r="AI18" s="377"/>
      <c r="AJ18" s="377"/>
      <c r="AK18" s="377"/>
      <c r="AL18" s="378"/>
      <c r="AM18" s="463"/>
      <c r="AN18" s="363"/>
      <c r="AO18" s="363"/>
      <c r="AP18" s="363"/>
      <c r="AQ18" s="363"/>
      <c r="AR18" s="363"/>
      <c r="AS18" s="363"/>
      <c r="AT18" s="364"/>
      <c r="AU18" s="464"/>
      <c r="AV18" s="465"/>
      <c r="AW18" s="465"/>
      <c r="AX18" s="465"/>
      <c r="AY18" s="420" t="s">
        <v>148</v>
      </c>
      <c r="AZ18" s="421"/>
      <c r="BA18" s="421"/>
      <c r="BB18" s="421"/>
      <c r="BC18" s="421"/>
      <c r="BD18" s="421"/>
      <c r="BE18" s="421"/>
      <c r="BF18" s="421"/>
      <c r="BG18" s="421"/>
      <c r="BH18" s="421"/>
      <c r="BI18" s="421"/>
      <c r="BJ18" s="421"/>
      <c r="BK18" s="421"/>
      <c r="BL18" s="421"/>
      <c r="BM18" s="422"/>
      <c r="BN18" s="406">
        <v>16817700</v>
      </c>
      <c r="BO18" s="407"/>
      <c r="BP18" s="407"/>
      <c r="BQ18" s="407"/>
      <c r="BR18" s="407"/>
      <c r="BS18" s="407"/>
      <c r="BT18" s="407"/>
      <c r="BU18" s="408"/>
      <c r="BV18" s="406">
        <v>15952343</v>
      </c>
      <c r="BW18" s="407"/>
      <c r="BX18" s="407"/>
      <c r="BY18" s="407"/>
      <c r="BZ18" s="407"/>
      <c r="CA18" s="407"/>
      <c r="CB18" s="407"/>
      <c r="CC18" s="408"/>
      <c r="CD18" s="172"/>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
      <c r="A19" s="163"/>
      <c r="B19" s="456" t="s">
        <v>149</v>
      </c>
      <c r="C19" s="457"/>
      <c r="D19" s="457"/>
      <c r="E19" s="458"/>
      <c r="F19" s="458"/>
      <c r="G19" s="458"/>
      <c r="H19" s="458"/>
      <c r="I19" s="458"/>
      <c r="J19" s="458"/>
      <c r="K19" s="458"/>
      <c r="L19" s="466">
        <v>674</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150</v>
      </c>
      <c r="AZ19" s="421"/>
      <c r="BA19" s="421"/>
      <c r="BB19" s="421"/>
      <c r="BC19" s="421"/>
      <c r="BD19" s="421"/>
      <c r="BE19" s="421"/>
      <c r="BF19" s="421"/>
      <c r="BG19" s="421"/>
      <c r="BH19" s="421"/>
      <c r="BI19" s="421"/>
      <c r="BJ19" s="421"/>
      <c r="BK19" s="421"/>
      <c r="BL19" s="421"/>
      <c r="BM19" s="422"/>
      <c r="BN19" s="406">
        <v>21835779</v>
      </c>
      <c r="BO19" s="407"/>
      <c r="BP19" s="407"/>
      <c r="BQ19" s="407"/>
      <c r="BR19" s="407"/>
      <c r="BS19" s="407"/>
      <c r="BT19" s="407"/>
      <c r="BU19" s="408"/>
      <c r="BV19" s="406">
        <v>20780513</v>
      </c>
      <c r="BW19" s="407"/>
      <c r="BX19" s="407"/>
      <c r="BY19" s="407"/>
      <c r="BZ19" s="407"/>
      <c r="CA19" s="407"/>
      <c r="CB19" s="407"/>
      <c r="CC19" s="408"/>
      <c r="CD19" s="172"/>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
      <c r="A20" s="163"/>
      <c r="B20" s="456" t="s">
        <v>151</v>
      </c>
      <c r="C20" s="457"/>
      <c r="D20" s="457"/>
      <c r="E20" s="458"/>
      <c r="F20" s="458"/>
      <c r="G20" s="458"/>
      <c r="H20" s="458"/>
      <c r="I20" s="458"/>
      <c r="J20" s="458"/>
      <c r="K20" s="458"/>
      <c r="L20" s="466">
        <v>25430</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2"/>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
      <c r="A21" s="163"/>
      <c r="B21" s="453" t="s">
        <v>152</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2"/>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15">
      <c r="A22" s="163"/>
      <c r="B22" s="382" t="s">
        <v>153</v>
      </c>
      <c r="C22" s="383"/>
      <c r="D22" s="384"/>
      <c r="E22" s="391" t="s">
        <v>1</v>
      </c>
      <c r="F22" s="392"/>
      <c r="G22" s="392"/>
      <c r="H22" s="392"/>
      <c r="I22" s="392"/>
      <c r="J22" s="392"/>
      <c r="K22" s="393"/>
      <c r="L22" s="391" t="s">
        <v>154</v>
      </c>
      <c r="M22" s="392"/>
      <c r="N22" s="392"/>
      <c r="O22" s="392"/>
      <c r="P22" s="393"/>
      <c r="Q22" s="397" t="s">
        <v>155</v>
      </c>
      <c r="R22" s="398"/>
      <c r="S22" s="398"/>
      <c r="T22" s="398"/>
      <c r="U22" s="398"/>
      <c r="V22" s="399"/>
      <c r="W22" s="448" t="s">
        <v>156</v>
      </c>
      <c r="X22" s="383"/>
      <c r="Y22" s="384"/>
      <c r="Z22" s="391" t="s">
        <v>1</v>
      </c>
      <c r="AA22" s="392"/>
      <c r="AB22" s="392"/>
      <c r="AC22" s="392"/>
      <c r="AD22" s="392"/>
      <c r="AE22" s="392"/>
      <c r="AF22" s="392"/>
      <c r="AG22" s="393"/>
      <c r="AH22" s="409" t="s">
        <v>157</v>
      </c>
      <c r="AI22" s="392"/>
      <c r="AJ22" s="392"/>
      <c r="AK22" s="392"/>
      <c r="AL22" s="393"/>
      <c r="AM22" s="409" t="s">
        <v>158</v>
      </c>
      <c r="AN22" s="410"/>
      <c r="AO22" s="410"/>
      <c r="AP22" s="410"/>
      <c r="AQ22" s="410"/>
      <c r="AR22" s="411"/>
      <c r="AS22" s="397" t="s">
        <v>155</v>
      </c>
      <c r="AT22" s="398"/>
      <c r="AU22" s="398"/>
      <c r="AV22" s="398"/>
      <c r="AW22" s="398"/>
      <c r="AX22" s="415"/>
      <c r="AY22" s="432" t="s">
        <v>159</v>
      </c>
      <c r="AZ22" s="433"/>
      <c r="BA22" s="433"/>
      <c r="BB22" s="433"/>
      <c r="BC22" s="433"/>
      <c r="BD22" s="433"/>
      <c r="BE22" s="433"/>
      <c r="BF22" s="433"/>
      <c r="BG22" s="433"/>
      <c r="BH22" s="433"/>
      <c r="BI22" s="433"/>
      <c r="BJ22" s="433"/>
      <c r="BK22" s="433"/>
      <c r="BL22" s="433"/>
      <c r="BM22" s="434"/>
      <c r="BN22" s="435">
        <v>17266339</v>
      </c>
      <c r="BO22" s="436"/>
      <c r="BP22" s="436"/>
      <c r="BQ22" s="436"/>
      <c r="BR22" s="436"/>
      <c r="BS22" s="436"/>
      <c r="BT22" s="436"/>
      <c r="BU22" s="437"/>
      <c r="BV22" s="435">
        <v>16760602</v>
      </c>
      <c r="BW22" s="436"/>
      <c r="BX22" s="436"/>
      <c r="BY22" s="436"/>
      <c r="BZ22" s="436"/>
      <c r="CA22" s="436"/>
      <c r="CB22" s="436"/>
      <c r="CC22" s="437"/>
      <c r="CD22" s="172"/>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15">
      <c r="A23" s="163"/>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160</v>
      </c>
      <c r="AZ23" s="421"/>
      <c r="BA23" s="421"/>
      <c r="BB23" s="421"/>
      <c r="BC23" s="421"/>
      <c r="BD23" s="421"/>
      <c r="BE23" s="421"/>
      <c r="BF23" s="421"/>
      <c r="BG23" s="421"/>
      <c r="BH23" s="421"/>
      <c r="BI23" s="421"/>
      <c r="BJ23" s="421"/>
      <c r="BK23" s="421"/>
      <c r="BL23" s="421"/>
      <c r="BM23" s="422"/>
      <c r="BN23" s="406">
        <v>13028776</v>
      </c>
      <c r="BO23" s="407"/>
      <c r="BP23" s="407"/>
      <c r="BQ23" s="407"/>
      <c r="BR23" s="407"/>
      <c r="BS23" s="407"/>
      <c r="BT23" s="407"/>
      <c r="BU23" s="408"/>
      <c r="BV23" s="406">
        <v>12748105</v>
      </c>
      <c r="BW23" s="407"/>
      <c r="BX23" s="407"/>
      <c r="BY23" s="407"/>
      <c r="BZ23" s="407"/>
      <c r="CA23" s="407"/>
      <c r="CB23" s="407"/>
      <c r="CC23" s="408"/>
      <c r="CD23" s="172"/>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
      <c r="A24" s="163"/>
      <c r="B24" s="385"/>
      <c r="C24" s="386"/>
      <c r="D24" s="387"/>
      <c r="E24" s="362" t="s">
        <v>161</v>
      </c>
      <c r="F24" s="363"/>
      <c r="G24" s="363"/>
      <c r="H24" s="363"/>
      <c r="I24" s="363"/>
      <c r="J24" s="363"/>
      <c r="K24" s="364"/>
      <c r="L24" s="359">
        <v>1</v>
      </c>
      <c r="M24" s="360"/>
      <c r="N24" s="360"/>
      <c r="O24" s="360"/>
      <c r="P24" s="361"/>
      <c r="Q24" s="359">
        <v>8500</v>
      </c>
      <c r="R24" s="360"/>
      <c r="S24" s="360"/>
      <c r="T24" s="360"/>
      <c r="U24" s="360"/>
      <c r="V24" s="361"/>
      <c r="W24" s="449"/>
      <c r="X24" s="386"/>
      <c r="Y24" s="387"/>
      <c r="Z24" s="362" t="s">
        <v>162</v>
      </c>
      <c r="AA24" s="363"/>
      <c r="AB24" s="363"/>
      <c r="AC24" s="363"/>
      <c r="AD24" s="363"/>
      <c r="AE24" s="363"/>
      <c r="AF24" s="363"/>
      <c r="AG24" s="364"/>
      <c r="AH24" s="359">
        <v>554</v>
      </c>
      <c r="AI24" s="360"/>
      <c r="AJ24" s="360"/>
      <c r="AK24" s="360"/>
      <c r="AL24" s="361"/>
      <c r="AM24" s="359">
        <v>1680282</v>
      </c>
      <c r="AN24" s="360"/>
      <c r="AO24" s="360"/>
      <c r="AP24" s="360"/>
      <c r="AQ24" s="360"/>
      <c r="AR24" s="361"/>
      <c r="AS24" s="359">
        <v>3033</v>
      </c>
      <c r="AT24" s="360"/>
      <c r="AU24" s="360"/>
      <c r="AV24" s="360"/>
      <c r="AW24" s="360"/>
      <c r="AX24" s="419"/>
      <c r="AY24" s="379" t="s">
        <v>163</v>
      </c>
      <c r="AZ24" s="380"/>
      <c r="BA24" s="380"/>
      <c r="BB24" s="380"/>
      <c r="BC24" s="380"/>
      <c r="BD24" s="380"/>
      <c r="BE24" s="380"/>
      <c r="BF24" s="380"/>
      <c r="BG24" s="380"/>
      <c r="BH24" s="380"/>
      <c r="BI24" s="380"/>
      <c r="BJ24" s="380"/>
      <c r="BK24" s="380"/>
      <c r="BL24" s="380"/>
      <c r="BM24" s="381"/>
      <c r="BN24" s="406">
        <v>16509504</v>
      </c>
      <c r="BO24" s="407"/>
      <c r="BP24" s="407"/>
      <c r="BQ24" s="407"/>
      <c r="BR24" s="407"/>
      <c r="BS24" s="407"/>
      <c r="BT24" s="407"/>
      <c r="BU24" s="408"/>
      <c r="BV24" s="406">
        <v>15863947</v>
      </c>
      <c r="BW24" s="407"/>
      <c r="BX24" s="407"/>
      <c r="BY24" s="407"/>
      <c r="BZ24" s="407"/>
      <c r="CA24" s="407"/>
      <c r="CB24" s="407"/>
      <c r="CC24" s="408"/>
      <c r="CD24" s="172"/>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15">
      <c r="A25" s="163"/>
      <c r="B25" s="385"/>
      <c r="C25" s="386"/>
      <c r="D25" s="387"/>
      <c r="E25" s="362" t="s">
        <v>164</v>
      </c>
      <c r="F25" s="363"/>
      <c r="G25" s="363"/>
      <c r="H25" s="363"/>
      <c r="I25" s="363"/>
      <c r="J25" s="363"/>
      <c r="K25" s="364"/>
      <c r="L25" s="359">
        <v>1</v>
      </c>
      <c r="M25" s="360"/>
      <c r="N25" s="360"/>
      <c r="O25" s="360"/>
      <c r="P25" s="361"/>
      <c r="Q25" s="359">
        <v>7400</v>
      </c>
      <c r="R25" s="360"/>
      <c r="S25" s="360"/>
      <c r="T25" s="360"/>
      <c r="U25" s="360"/>
      <c r="V25" s="361"/>
      <c r="W25" s="449"/>
      <c r="X25" s="386"/>
      <c r="Y25" s="387"/>
      <c r="Z25" s="362" t="s">
        <v>165</v>
      </c>
      <c r="AA25" s="363"/>
      <c r="AB25" s="363"/>
      <c r="AC25" s="363"/>
      <c r="AD25" s="363"/>
      <c r="AE25" s="363"/>
      <c r="AF25" s="363"/>
      <c r="AG25" s="364"/>
      <c r="AH25" s="359">
        <v>121</v>
      </c>
      <c r="AI25" s="360"/>
      <c r="AJ25" s="360"/>
      <c r="AK25" s="360"/>
      <c r="AL25" s="361"/>
      <c r="AM25" s="359">
        <v>344003</v>
      </c>
      <c r="AN25" s="360"/>
      <c r="AO25" s="360"/>
      <c r="AP25" s="360"/>
      <c r="AQ25" s="360"/>
      <c r="AR25" s="361"/>
      <c r="AS25" s="359">
        <v>2843</v>
      </c>
      <c r="AT25" s="360"/>
      <c r="AU25" s="360"/>
      <c r="AV25" s="360"/>
      <c r="AW25" s="360"/>
      <c r="AX25" s="419"/>
      <c r="AY25" s="432" t="s">
        <v>166</v>
      </c>
      <c r="AZ25" s="433"/>
      <c r="BA25" s="433"/>
      <c r="BB25" s="433"/>
      <c r="BC25" s="433"/>
      <c r="BD25" s="433"/>
      <c r="BE25" s="433"/>
      <c r="BF25" s="433"/>
      <c r="BG25" s="433"/>
      <c r="BH25" s="433"/>
      <c r="BI25" s="433"/>
      <c r="BJ25" s="433"/>
      <c r="BK25" s="433"/>
      <c r="BL25" s="433"/>
      <c r="BM25" s="434"/>
      <c r="BN25" s="435">
        <v>3030157</v>
      </c>
      <c r="BO25" s="436"/>
      <c r="BP25" s="436"/>
      <c r="BQ25" s="436"/>
      <c r="BR25" s="436"/>
      <c r="BS25" s="436"/>
      <c r="BT25" s="436"/>
      <c r="BU25" s="437"/>
      <c r="BV25" s="435">
        <v>3146048</v>
      </c>
      <c r="BW25" s="436"/>
      <c r="BX25" s="436"/>
      <c r="BY25" s="436"/>
      <c r="BZ25" s="436"/>
      <c r="CA25" s="436"/>
      <c r="CB25" s="436"/>
      <c r="CC25" s="437"/>
      <c r="CD25" s="172"/>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15">
      <c r="A26" s="163"/>
      <c r="B26" s="385"/>
      <c r="C26" s="386"/>
      <c r="D26" s="387"/>
      <c r="E26" s="362" t="s">
        <v>167</v>
      </c>
      <c r="F26" s="363"/>
      <c r="G26" s="363"/>
      <c r="H26" s="363"/>
      <c r="I26" s="363"/>
      <c r="J26" s="363"/>
      <c r="K26" s="364"/>
      <c r="L26" s="359">
        <v>1</v>
      </c>
      <c r="M26" s="360"/>
      <c r="N26" s="360"/>
      <c r="O26" s="360"/>
      <c r="P26" s="361"/>
      <c r="Q26" s="359">
        <v>6800</v>
      </c>
      <c r="R26" s="360"/>
      <c r="S26" s="360"/>
      <c r="T26" s="360"/>
      <c r="U26" s="360"/>
      <c r="V26" s="361"/>
      <c r="W26" s="449"/>
      <c r="X26" s="386"/>
      <c r="Y26" s="387"/>
      <c r="Z26" s="362" t="s">
        <v>168</v>
      </c>
      <c r="AA26" s="417"/>
      <c r="AB26" s="417"/>
      <c r="AC26" s="417"/>
      <c r="AD26" s="417"/>
      <c r="AE26" s="417"/>
      <c r="AF26" s="417"/>
      <c r="AG26" s="418"/>
      <c r="AH26" s="359" t="s">
        <v>122</v>
      </c>
      <c r="AI26" s="360"/>
      <c r="AJ26" s="360"/>
      <c r="AK26" s="360"/>
      <c r="AL26" s="361"/>
      <c r="AM26" s="359" t="s">
        <v>122</v>
      </c>
      <c r="AN26" s="360"/>
      <c r="AO26" s="360"/>
      <c r="AP26" s="360"/>
      <c r="AQ26" s="360"/>
      <c r="AR26" s="361"/>
      <c r="AS26" s="359" t="s">
        <v>122</v>
      </c>
      <c r="AT26" s="360"/>
      <c r="AU26" s="360"/>
      <c r="AV26" s="360"/>
      <c r="AW26" s="360"/>
      <c r="AX26" s="419"/>
      <c r="AY26" s="446" t="s">
        <v>169</v>
      </c>
      <c r="AZ26" s="366"/>
      <c r="BA26" s="366"/>
      <c r="BB26" s="366"/>
      <c r="BC26" s="366"/>
      <c r="BD26" s="366"/>
      <c r="BE26" s="366"/>
      <c r="BF26" s="366"/>
      <c r="BG26" s="366"/>
      <c r="BH26" s="366"/>
      <c r="BI26" s="366"/>
      <c r="BJ26" s="366"/>
      <c r="BK26" s="366"/>
      <c r="BL26" s="366"/>
      <c r="BM26" s="447"/>
      <c r="BN26" s="406" t="s">
        <v>122</v>
      </c>
      <c r="BO26" s="407"/>
      <c r="BP26" s="407"/>
      <c r="BQ26" s="407"/>
      <c r="BR26" s="407"/>
      <c r="BS26" s="407"/>
      <c r="BT26" s="407"/>
      <c r="BU26" s="408"/>
      <c r="BV26" s="406" t="s">
        <v>122</v>
      </c>
      <c r="BW26" s="407"/>
      <c r="BX26" s="407"/>
      <c r="BY26" s="407"/>
      <c r="BZ26" s="407"/>
      <c r="CA26" s="407"/>
      <c r="CB26" s="407"/>
      <c r="CC26" s="408"/>
      <c r="CD26" s="172"/>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
      <c r="A27" s="163"/>
      <c r="B27" s="385"/>
      <c r="C27" s="386"/>
      <c r="D27" s="387"/>
      <c r="E27" s="362" t="s">
        <v>170</v>
      </c>
      <c r="F27" s="363"/>
      <c r="G27" s="363"/>
      <c r="H27" s="363"/>
      <c r="I27" s="363"/>
      <c r="J27" s="363"/>
      <c r="K27" s="364"/>
      <c r="L27" s="359">
        <v>1</v>
      </c>
      <c r="M27" s="360"/>
      <c r="N27" s="360"/>
      <c r="O27" s="360"/>
      <c r="P27" s="361"/>
      <c r="Q27" s="359">
        <v>4600</v>
      </c>
      <c r="R27" s="360"/>
      <c r="S27" s="360"/>
      <c r="T27" s="360"/>
      <c r="U27" s="360"/>
      <c r="V27" s="361"/>
      <c r="W27" s="449"/>
      <c r="X27" s="386"/>
      <c r="Y27" s="387"/>
      <c r="Z27" s="362" t="s">
        <v>171</v>
      </c>
      <c r="AA27" s="363"/>
      <c r="AB27" s="363"/>
      <c r="AC27" s="363"/>
      <c r="AD27" s="363"/>
      <c r="AE27" s="363"/>
      <c r="AF27" s="363"/>
      <c r="AG27" s="364"/>
      <c r="AH27" s="359">
        <v>20</v>
      </c>
      <c r="AI27" s="360"/>
      <c r="AJ27" s="360"/>
      <c r="AK27" s="360"/>
      <c r="AL27" s="361"/>
      <c r="AM27" s="359">
        <v>74755</v>
      </c>
      <c r="AN27" s="360"/>
      <c r="AO27" s="360"/>
      <c r="AP27" s="360"/>
      <c r="AQ27" s="360"/>
      <c r="AR27" s="361"/>
      <c r="AS27" s="359">
        <v>3738</v>
      </c>
      <c r="AT27" s="360"/>
      <c r="AU27" s="360"/>
      <c r="AV27" s="360"/>
      <c r="AW27" s="360"/>
      <c r="AX27" s="419"/>
      <c r="AY27" s="443" t="s">
        <v>172</v>
      </c>
      <c r="AZ27" s="444"/>
      <c r="BA27" s="444"/>
      <c r="BB27" s="444"/>
      <c r="BC27" s="444"/>
      <c r="BD27" s="444"/>
      <c r="BE27" s="444"/>
      <c r="BF27" s="444"/>
      <c r="BG27" s="444"/>
      <c r="BH27" s="444"/>
      <c r="BI27" s="444"/>
      <c r="BJ27" s="444"/>
      <c r="BK27" s="444"/>
      <c r="BL27" s="444"/>
      <c r="BM27" s="445"/>
      <c r="BN27" s="440">
        <v>740490</v>
      </c>
      <c r="BO27" s="441"/>
      <c r="BP27" s="441"/>
      <c r="BQ27" s="441"/>
      <c r="BR27" s="441"/>
      <c r="BS27" s="441"/>
      <c r="BT27" s="441"/>
      <c r="BU27" s="442"/>
      <c r="BV27" s="440">
        <v>740471</v>
      </c>
      <c r="BW27" s="441"/>
      <c r="BX27" s="441"/>
      <c r="BY27" s="441"/>
      <c r="BZ27" s="441"/>
      <c r="CA27" s="441"/>
      <c r="CB27" s="441"/>
      <c r="CC27" s="442"/>
      <c r="CD27" s="166"/>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15">
      <c r="A28" s="163"/>
      <c r="B28" s="385"/>
      <c r="C28" s="386"/>
      <c r="D28" s="387"/>
      <c r="E28" s="362" t="s">
        <v>173</v>
      </c>
      <c r="F28" s="363"/>
      <c r="G28" s="363"/>
      <c r="H28" s="363"/>
      <c r="I28" s="363"/>
      <c r="J28" s="363"/>
      <c r="K28" s="364"/>
      <c r="L28" s="359">
        <v>1</v>
      </c>
      <c r="M28" s="360"/>
      <c r="N28" s="360"/>
      <c r="O28" s="360"/>
      <c r="P28" s="361"/>
      <c r="Q28" s="359">
        <v>4200</v>
      </c>
      <c r="R28" s="360"/>
      <c r="S28" s="360"/>
      <c r="T28" s="360"/>
      <c r="U28" s="360"/>
      <c r="V28" s="361"/>
      <c r="W28" s="449"/>
      <c r="X28" s="386"/>
      <c r="Y28" s="387"/>
      <c r="Z28" s="362" t="s">
        <v>174</v>
      </c>
      <c r="AA28" s="363"/>
      <c r="AB28" s="363"/>
      <c r="AC28" s="363"/>
      <c r="AD28" s="363"/>
      <c r="AE28" s="363"/>
      <c r="AF28" s="363"/>
      <c r="AG28" s="364"/>
      <c r="AH28" s="359" t="s">
        <v>122</v>
      </c>
      <c r="AI28" s="360"/>
      <c r="AJ28" s="360"/>
      <c r="AK28" s="360"/>
      <c r="AL28" s="361"/>
      <c r="AM28" s="359" t="s">
        <v>122</v>
      </c>
      <c r="AN28" s="360"/>
      <c r="AO28" s="360"/>
      <c r="AP28" s="360"/>
      <c r="AQ28" s="360"/>
      <c r="AR28" s="361"/>
      <c r="AS28" s="359" t="s">
        <v>122</v>
      </c>
      <c r="AT28" s="360"/>
      <c r="AU28" s="360"/>
      <c r="AV28" s="360"/>
      <c r="AW28" s="360"/>
      <c r="AX28" s="419"/>
      <c r="AY28" s="423" t="s">
        <v>175</v>
      </c>
      <c r="AZ28" s="424"/>
      <c r="BA28" s="424"/>
      <c r="BB28" s="425"/>
      <c r="BC28" s="432" t="s">
        <v>46</v>
      </c>
      <c r="BD28" s="433"/>
      <c r="BE28" s="433"/>
      <c r="BF28" s="433"/>
      <c r="BG28" s="433"/>
      <c r="BH28" s="433"/>
      <c r="BI28" s="433"/>
      <c r="BJ28" s="433"/>
      <c r="BK28" s="433"/>
      <c r="BL28" s="433"/>
      <c r="BM28" s="434"/>
      <c r="BN28" s="435">
        <v>3073532</v>
      </c>
      <c r="BO28" s="436"/>
      <c r="BP28" s="436"/>
      <c r="BQ28" s="436"/>
      <c r="BR28" s="436"/>
      <c r="BS28" s="436"/>
      <c r="BT28" s="436"/>
      <c r="BU28" s="437"/>
      <c r="BV28" s="435">
        <v>3019016</v>
      </c>
      <c r="BW28" s="436"/>
      <c r="BX28" s="436"/>
      <c r="BY28" s="436"/>
      <c r="BZ28" s="436"/>
      <c r="CA28" s="436"/>
      <c r="CB28" s="436"/>
      <c r="CC28" s="437"/>
      <c r="CD28" s="172"/>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15">
      <c r="A29" s="163"/>
      <c r="B29" s="385"/>
      <c r="C29" s="386"/>
      <c r="D29" s="387"/>
      <c r="E29" s="362" t="s">
        <v>176</v>
      </c>
      <c r="F29" s="363"/>
      <c r="G29" s="363"/>
      <c r="H29" s="363"/>
      <c r="I29" s="363"/>
      <c r="J29" s="363"/>
      <c r="K29" s="364"/>
      <c r="L29" s="359">
        <v>20</v>
      </c>
      <c r="M29" s="360"/>
      <c r="N29" s="360"/>
      <c r="O29" s="360"/>
      <c r="P29" s="361"/>
      <c r="Q29" s="359">
        <v>4000</v>
      </c>
      <c r="R29" s="360"/>
      <c r="S29" s="360"/>
      <c r="T29" s="360"/>
      <c r="U29" s="360"/>
      <c r="V29" s="361"/>
      <c r="W29" s="450"/>
      <c r="X29" s="451"/>
      <c r="Y29" s="452"/>
      <c r="Z29" s="362" t="s">
        <v>177</v>
      </c>
      <c r="AA29" s="363"/>
      <c r="AB29" s="363"/>
      <c r="AC29" s="363"/>
      <c r="AD29" s="363"/>
      <c r="AE29" s="363"/>
      <c r="AF29" s="363"/>
      <c r="AG29" s="364"/>
      <c r="AH29" s="359">
        <v>574</v>
      </c>
      <c r="AI29" s="360"/>
      <c r="AJ29" s="360"/>
      <c r="AK29" s="360"/>
      <c r="AL29" s="361"/>
      <c r="AM29" s="359">
        <v>1755037</v>
      </c>
      <c r="AN29" s="360"/>
      <c r="AO29" s="360"/>
      <c r="AP29" s="360"/>
      <c r="AQ29" s="360"/>
      <c r="AR29" s="361"/>
      <c r="AS29" s="359">
        <v>3058</v>
      </c>
      <c r="AT29" s="360"/>
      <c r="AU29" s="360"/>
      <c r="AV29" s="360"/>
      <c r="AW29" s="360"/>
      <c r="AX29" s="419"/>
      <c r="AY29" s="426"/>
      <c r="AZ29" s="427"/>
      <c r="BA29" s="427"/>
      <c r="BB29" s="428"/>
      <c r="BC29" s="420" t="s">
        <v>178</v>
      </c>
      <c r="BD29" s="421"/>
      <c r="BE29" s="421"/>
      <c r="BF29" s="421"/>
      <c r="BG29" s="421"/>
      <c r="BH29" s="421"/>
      <c r="BI29" s="421"/>
      <c r="BJ29" s="421"/>
      <c r="BK29" s="421"/>
      <c r="BL29" s="421"/>
      <c r="BM29" s="422"/>
      <c r="BN29" s="406">
        <v>1201238</v>
      </c>
      <c r="BO29" s="407"/>
      <c r="BP29" s="407"/>
      <c r="BQ29" s="407"/>
      <c r="BR29" s="407"/>
      <c r="BS29" s="407"/>
      <c r="BT29" s="407"/>
      <c r="BU29" s="408"/>
      <c r="BV29" s="406">
        <v>1001103</v>
      </c>
      <c r="BW29" s="407"/>
      <c r="BX29" s="407"/>
      <c r="BY29" s="407"/>
      <c r="BZ29" s="407"/>
      <c r="CA29" s="407"/>
      <c r="CB29" s="407"/>
      <c r="CC29" s="408"/>
      <c r="CD29" s="166"/>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
      <c r="A30" s="163"/>
      <c r="B30" s="388"/>
      <c r="C30" s="389"/>
      <c r="D30" s="390"/>
      <c r="E30" s="367"/>
      <c r="F30" s="368"/>
      <c r="G30" s="368"/>
      <c r="H30" s="368"/>
      <c r="I30" s="368"/>
      <c r="J30" s="368"/>
      <c r="K30" s="369"/>
      <c r="L30" s="370"/>
      <c r="M30" s="371"/>
      <c r="N30" s="371"/>
      <c r="O30" s="371"/>
      <c r="P30" s="372"/>
      <c r="Q30" s="370"/>
      <c r="R30" s="371"/>
      <c r="S30" s="371"/>
      <c r="T30" s="371"/>
      <c r="U30" s="371"/>
      <c r="V30" s="372"/>
      <c r="W30" s="373" t="s">
        <v>179</v>
      </c>
      <c r="X30" s="374"/>
      <c r="Y30" s="374"/>
      <c r="Z30" s="374"/>
      <c r="AA30" s="374"/>
      <c r="AB30" s="374"/>
      <c r="AC30" s="374"/>
      <c r="AD30" s="374"/>
      <c r="AE30" s="374"/>
      <c r="AF30" s="374"/>
      <c r="AG30" s="375"/>
      <c r="AH30" s="376">
        <v>99.4</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631376</v>
      </c>
      <c r="BO30" s="441"/>
      <c r="BP30" s="441"/>
      <c r="BQ30" s="441"/>
      <c r="BR30" s="441"/>
      <c r="BS30" s="441"/>
      <c r="BT30" s="441"/>
      <c r="BU30" s="442"/>
      <c r="BV30" s="440">
        <v>715449</v>
      </c>
      <c r="BW30" s="441"/>
      <c r="BX30" s="441"/>
      <c r="BY30" s="441"/>
      <c r="BZ30" s="441"/>
      <c r="CA30" s="441"/>
      <c r="CB30" s="441"/>
      <c r="CC30" s="442"/>
      <c r="CD30" s="174"/>
      <c r="CE30" s="183"/>
      <c r="CF30" s="183"/>
      <c r="CG30" s="183"/>
      <c r="CH30" s="183"/>
      <c r="CI30" s="183"/>
      <c r="CJ30" s="183"/>
      <c r="CK30" s="183"/>
      <c r="CL30" s="183"/>
      <c r="CM30" s="183"/>
      <c r="CN30" s="183"/>
      <c r="CO30" s="183"/>
      <c r="CP30" s="183"/>
      <c r="CQ30" s="183"/>
      <c r="CR30" s="183"/>
      <c r="CS30" s="184"/>
      <c r="CT30" s="185"/>
      <c r="CU30" s="186"/>
      <c r="CV30" s="186"/>
      <c r="CW30" s="186"/>
      <c r="CX30" s="186"/>
      <c r="CY30" s="186"/>
      <c r="CZ30" s="186"/>
      <c r="DA30" s="187"/>
      <c r="DB30" s="185"/>
      <c r="DC30" s="186"/>
      <c r="DD30" s="186"/>
      <c r="DE30" s="186"/>
      <c r="DF30" s="186"/>
      <c r="DG30" s="186"/>
      <c r="DH30" s="186"/>
      <c r="DI30" s="187"/>
    </row>
    <row r="31" spans="1:113" ht="13.5" customHeight="1" x14ac:dyDescent="0.15">
      <c r="A31" s="163"/>
      <c r="B31" s="188"/>
      <c r="DI31" s="189"/>
    </row>
    <row r="32" spans="1:113" ht="13.5" customHeight="1" x14ac:dyDescent="0.15">
      <c r="A32" s="163"/>
      <c r="B32" s="190"/>
      <c r="C32" s="365" t="s">
        <v>180</v>
      </c>
      <c r="D32" s="365"/>
      <c r="E32" s="365"/>
      <c r="F32" s="365"/>
      <c r="G32" s="365"/>
      <c r="H32" s="365"/>
      <c r="I32" s="365"/>
      <c r="J32" s="365"/>
      <c r="K32" s="365"/>
      <c r="L32" s="365"/>
      <c r="M32" s="365"/>
      <c r="N32" s="365"/>
      <c r="O32" s="365"/>
      <c r="P32" s="365"/>
      <c r="Q32" s="365"/>
      <c r="R32" s="365"/>
      <c r="S32" s="365"/>
      <c r="U32" s="366" t="s">
        <v>181</v>
      </c>
      <c r="V32" s="366"/>
      <c r="W32" s="366"/>
      <c r="X32" s="366"/>
      <c r="Y32" s="366"/>
      <c r="Z32" s="366"/>
      <c r="AA32" s="366"/>
      <c r="AB32" s="366"/>
      <c r="AC32" s="366"/>
      <c r="AD32" s="366"/>
      <c r="AE32" s="366"/>
      <c r="AF32" s="366"/>
      <c r="AG32" s="366"/>
      <c r="AH32" s="366"/>
      <c r="AI32" s="366"/>
      <c r="AJ32" s="366"/>
      <c r="AK32" s="366"/>
      <c r="AM32" s="366" t="s">
        <v>182</v>
      </c>
      <c r="AN32" s="366"/>
      <c r="AO32" s="366"/>
      <c r="AP32" s="366"/>
      <c r="AQ32" s="366"/>
      <c r="AR32" s="366"/>
      <c r="AS32" s="366"/>
      <c r="AT32" s="366"/>
      <c r="AU32" s="366"/>
      <c r="AV32" s="366"/>
      <c r="AW32" s="366"/>
      <c r="AX32" s="366"/>
      <c r="AY32" s="366"/>
      <c r="AZ32" s="366"/>
      <c r="BA32" s="366"/>
      <c r="BB32" s="366"/>
      <c r="BC32" s="366"/>
      <c r="BE32" s="366" t="s">
        <v>183</v>
      </c>
      <c r="BF32" s="366"/>
      <c r="BG32" s="366"/>
      <c r="BH32" s="366"/>
      <c r="BI32" s="366"/>
      <c r="BJ32" s="366"/>
      <c r="BK32" s="366"/>
      <c r="BL32" s="366"/>
      <c r="BM32" s="366"/>
      <c r="BN32" s="366"/>
      <c r="BO32" s="366"/>
      <c r="BP32" s="366"/>
      <c r="BQ32" s="366"/>
      <c r="BR32" s="366"/>
      <c r="BS32" s="366"/>
      <c r="BT32" s="366"/>
      <c r="BU32" s="366"/>
      <c r="BW32" s="366" t="s">
        <v>184</v>
      </c>
      <c r="BX32" s="366"/>
      <c r="BY32" s="366"/>
      <c r="BZ32" s="366"/>
      <c r="CA32" s="366"/>
      <c r="CB32" s="366"/>
      <c r="CC32" s="366"/>
      <c r="CD32" s="366"/>
      <c r="CE32" s="366"/>
      <c r="CF32" s="366"/>
      <c r="CG32" s="366"/>
      <c r="CH32" s="366"/>
      <c r="CI32" s="366"/>
      <c r="CJ32" s="366"/>
      <c r="CK32" s="366"/>
      <c r="CL32" s="366"/>
      <c r="CM32" s="366"/>
      <c r="CO32" s="366" t="s">
        <v>185</v>
      </c>
      <c r="CP32" s="366"/>
      <c r="CQ32" s="366"/>
      <c r="CR32" s="366"/>
      <c r="CS32" s="366"/>
      <c r="CT32" s="366"/>
      <c r="CU32" s="366"/>
      <c r="CV32" s="366"/>
      <c r="CW32" s="366"/>
      <c r="CX32" s="366"/>
      <c r="CY32" s="366"/>
      <c r="CZ32" s="366"/>
      <c r="DA32" s="366"/>
      <c r="DB32" s="366"/>
      <c r="DC32" s="366"/>
      <c r="DD32" s="366"/>
      <c r="DE32" s="366"/>
      <c r="DI32" s="189"/>
    </row>
    <row r="33" spans="1:113" ht="13.5" customHeight="1" x14ac:dyDescent="0.15">
      <c r="A33" s="163"/>
      <c r="B33" s="190"/>
      <c r="C33" s="358" t="s">
        <v>186</v>
      </c>
      <c r="D33" s="358"/>
      <c r="E33" s="357" t="s">
        <v>187</v>
      </c>
      <c r="F33" s="357"/>
      <c r="G33" s="357"/>
      <c r="H33" s="357"/>
      <c r="I33" s="357"/>
      <c r="J33" s="357"/>
      <c r="K33" s="357"/>
      <c r="L33" s="357"/>
      <c r="M33" s="357"/>
      <c r="N33" s="357"/>
      <c r="O33" s="357"/>
      <c r="P33" s="357"/>
      <c r="Q33" s="357"/>
      <c r="R33" s="357"/>
      <c r="S33" s="357"/>
      <c r="T33" s="167"/>
      <c r="U33" s="358" t="s">
        <v>186</v>
      </c>
      <c r="V33" s="358"/>
      <c r="W33" s="357" t="s">
        <v>187</v>
      </c>
      <c r="X33" s="357"/>
      <c r="Y33" s="357"/>
      <c r="Z33" s="357"/>
      <c r="AA33" s="357"/>
      <c r="AB33" s="357"/>
      <c r="AC33" s="357"/>
      <c r="AD33" s="357"/>
      <c r="AE33" s="357"/>
      <c r="AF33" s="357"/>
      <c r="AG33" s="357"/>
      <c r="AH33" s="357"/>
      <c r="AI33" s="357"/>
      <c r="AJ33" s="357"/>
      <c r="AK33" s="357"/>
      <c r="AL33" s="167"/>
      <c r="AM33" s="358" t="s">
        <v>186</v>
      </c>
      <c r="AN33" s="358"/>
      <c r="AO33" s="357" t="s">
        <v>187</v>
      </c>
      <c r="AP33" s="357"/>
      <c r="AQ33" s="357"/>
      <c r="AR33" s="357"/>
      <c r="AS33" s="357"/>
      <c r="AT33" s="357"/>
      <c r="AU33" s="357"/>
      <c r="AV33" s="357"/>
      <c r="AW33" s="357"/>
      <c r="AX33" s="357"/>
      <c r="AY33" s="357"/>
      <c r="AZ33" s="357"/>
      <c r="BA33" s="357"/>
      <c r="BB33" s="357"/>
      <c r="BC33" s="357"/>
      <c r="BD33" s="173"/>
      <c r="BE33" s="357" t="s">
        <v>188</v>
      </c>
      <c r="BF33" s="357"/>
      <c r="BG33" s="357" t="s">
        <v>189</v>
      </c>
      <c r="BH33" s="357"/>
      <c r="BI33" s="357"/>
      <c r="BJ33" s="357"/>
      <c r="BK33" s="357"/>
      <c r="BL33" s="357"/>
      <c r="BM33" s="357"/>
      <c r="BN33" s="357"/>
      <c r="BO33" s="357"/>
      <c r="BP33" s="357"/>
      <c r="BQ33" s="357"/>
      <c r="BR33" s="357"/>
      <c r="BS33" s="357"/>
      <c r="BT33" s="357"/>
      <c r="BU33" s="357"/>
      <c r="BV33" s="173"/>
      <c r="BW33" s="358" t="s">
        <v>188</v>
      </c>
      <c r="BX33" s="358"/>
      <c r="BY33" s="357" t="s">
        <v>190</v>
      </c>
      <c r="BZ33" s="357"/>
      <c r="CA33" s="357"/>
      <c r="CB33" s="357"/>
      <c r="CC33" s="357"/>
      <c r="CD33" s="357"/>
      <c r="CE33" s="357"/>
      <c r="CF33" s="357"/>
      <c r="CG33" s="357"/>
      <c r="CH33" s="357"/>
      <c r="CI33" s="357"/>
      <c r="CJ33" s="357"/>
      <c r="CK33" s="357"/>
      <c r="CL33" s="357"/>
      <c r="CM33" s="357"/>
      <c r="CN33" s="167"/>
      <c r="CO33" s="358" t="s">
        <v>186</v>
      </c>
      <c r="CP33" s="358"/>
      <c r="CQ33" s="357" t="s">
        <v>191</v>
      </c>
      <c r="CR33" s="357"/>
      <c r="CS33" s="357"/>
      <c r="CT33" s="357"/>
      <c r="CU33" s="357"/>
      <c r="CV33" s="357"/>
      <c r="CW33" s="357"/>
      <c r="CX33" s="357"/>
      <c r="CY33" s="357"/>
      <c r="CZ33" s="357"/>
      <c r="DA33" s="357"/>
      <c r="DB33" s="357"/>
      <c r="DC33" s="357"/>
      <c r="DD33" s="357"/>
      <c r="DE33" s="357"/>
      <c r="DF33" s="167"/>
      <c r="DG33" s="356" t="s">
        <v>192</v>
      </c>
      <c r="DH33" s="356"/>
      <c r="DI33" s="168"/>
    </row>
    <row r="34" spans="1:113" ht="32.25" customHeight="1" x14ac:dyDescent="0.15">
      <c r="A34" s="163"/>
      <c r="B34" s="190"/>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2</v>
      </c>
      <c r="V34" s="354"/>
      <c r="W34" s="355" t="str">
        <f>IF('各会計、関係団体の財政状況及び健全化判断比率'!B28="","",'各会計、関係団体の財政状況及び健全化判断比率'!B28)</f>
        <v>袖ケ浦市国民健康保険特別会計</v>
      </c>
      <c r="X34" s="355"/>
      <c r="Y34" s="355"/>
      <c r="Z34" s="355"/>
      <c r="AA34" s="355"/>
      <c r="AB34" s="355"/>
      <c r="AC34" s="355"/>
      <c r="AD34" s="355"/>
      <c r="AE34" s="355"/>
      <c r="AF34" s="355"/>
      <c r="AG34" s="355"/>
      <c r="AH34" s="355"/>
      <c r="AI34" s="355"/>
      <c r="AJ34" s="355"/>
      <c r="AK34" s="355"/>
      <c r="AL34" s="163"/>
      <c r="AM34" s="354">
        <f>IF(AO34="","",MAX(C34:D43,U34:V43)+1)</f>
        <v>5</v>
      </c>
      <c r="AN34" s="354"/>
      <c r="AO34" s="355" t="str">
        <f>IF('各会計、関係団体の財政状況及び健全化判断比率'!B31="","",'各会計、関係団体の財政状況及び健全化判断比率'!B31)</f>
        <v>袖ケ浦市下水道事業会計</v>
      </c>
      <c r="AP34" s="355"/>
      <c r="AQ34" s="355"/>
      <c r="AR34" s="355"/>
      <c r="AS34" s="355"/>
      <c r="AT34" s="355"/>
      <c r="AU34" s="355"/>
      <c r="AV34" s="355"/>
      <c r="AW34" s="355"/>
      <c r="AX34" s="355"/>
      <c r="AY34" s="355"/>
      <c r="AZ34" s="355"/>
      <c r="BA34" s="355"/>
      <c r="BB34" s="355"/>
      <c r="BC34" s="355"/>
      <c r="BD34" s="163"/>
      <c r="BE34" s="354" t="str">
        <f>IF(BG34="","",MAX(C34:D43,U34:V43,AM34:AN43)+1)</f>
        <v/>
      </c>
      <c r="BF34" s="354"/>
      <c r="BG34" s="355"/>
      <c r="BH34" s="355"/>
      <c r="BI34" s="355"/>
      <c r="BJ34" s="355"/>
      <c r="BK34" s="355"/>
      <c r="BL34" s="355"/>
      <c r="BM34" s="355"/>
      <c r="BN34" s="355"/>
      <c r="BO34" s="355"/>
      <c r="BP34" s="355"/>
      <c r="BQ34" s="355"/>
      <c r="BR34" s="355"/>
      <c r="BS34" s="355"/>
      <c r="BT34" s="355"/>
      <c r="BU34" s="355"/>
      <c r="BV34" s="163"/>
      <c r="BW34" s="354">
        <f>IF(BY34="","",MAX(C34:D43,U34:V43,AM34:AN43,BE34:BF43)+1)</f>
        <v>6</v>
      </c>
      <c r="BX34" s="354"/>
      <c r="BY34" s="355" t="str">
        <f>IF('各会計、関係団体の財政状況及び健全化判断比率'!B68="","",'各会計、関係団体の財政状況及び健全化判断比率'!B68)</f>
        <v xml:space="preserve">千葉県市町村総合事務組合（一般会計） </v>
      </c>
      <c r="BZ34" s="355"/>
      <c r="CA34" s="355"/>
      <c r="CB34" s="355"/>
      <c r="CC34" s="355"/>
      <c r="CD34" s="355"/>
      <c r="CE34" s="355"/>
      <c r="CF34" s="355"/>
      <c r="CG34" s="355"/>
      <c r="CH34" s="355"/>
      <c r="CI34" s="355"/>
      <c r="CJ34" s="355"/>
      <c r="CK34" s="355"/>
      <c r="CL34" s="355"/>
      <c r="CM34" s="355"/>
      <c r="CN34" s="163"/>
      <c r="CO34" s="354">
        <f>IF(CQ34="","",MAX(C34:D43,U34:V43,AM34:AN43,BE34:BF43,BW34:BX43)+1)</f>
        <v>16</v>
      </c>
      <c r="CP34" s="354"/>
      <c r="CQ34" s="355" t="str">
        <f>IF('各会計、関係団体の財政状況及び健全化判断比率'!BS7="","",'各会計、関係団体の財政状況及び健全化判断比率'!BS7)</f>
        <v>袖ケ浦市土地開発公社</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68"/>
    </row>
    <row r="35" spans="1:113" ht="32.25" customHeight="1" x14ac:dyDescent="0.15">
      <c r="A35" s="163"/>
      <c r="B35" s="190"/>
      <c r="C35" s="354" t="str">
        <f>IF(E35="","",C34+1)</f>
        <v/>
      </c>
      <c r="D35" s="354"/>
      <c r="E35" s="355" t="str">
        <f>IF('各会計、関係団体の財政状況及び健全化判断比率'!B8="","",'各会計、関係団体の財政状況及び健全化判断比率'!B8)</f>
        <v/>
      </c>
      <c r="F35" s="355"/>
      <c r="G35" s="355"/>
      <c r="H35" s="355"/>
      <c r="I35" s="355"/>
      <c r="J35" s="355"/>
      <c r="K35" s="355"/>
      <c r="L35" s="355"/>
      <c r="M35" s="355"/>
      <c r="N35" s="355"/>
      <c r="O35" s="355"/>
      <c r="P35" s="355"/>
      <c r="Q35" s="355"/>
      <c r="R35" s="355"/>
      <c r="S35" s="355"/>
      <c r="T35" s="163"/>
      <c r="U35" s="354">
        <f>IF(W35="","",U34+1)</f>
        <v>3</v>
      </c>
      <c r="V35" s="354"/>
      <c r="W35" s="355" t="str">
        <f>IF('各会計、関係団体の財政状況及び健全化判断比率'!B29="","",'各会計、関係団体の財政状況及び健全化判断比率'!B29)</f>
        <v>袖ケ浦市介護保険特別会計</v>
      </c>
      <c r="X35" s="355"/>
      <c r="Y35" s="355"/>
      <c r="Z35" s="355"/>
      <c r="AA35" s="355"/>
      <c r="AB35" s="355"/>
      <c r="AC35" s="355"/>
      <c r="AD35" s="355"/>
      <c r="AE35" s="355"/>
      <c r="AF35" s="355"/>
      <c r="AG35" s="355"/>
      <c r="AH35" s="355"/>
      <c r="AI35" s="355"/>
      <c r="AJ35" s="355"/>
      <c r="AK35" s="355"/>
      <c r="AL35" s="163"/>
      <c r="AM35" s="354" t="str">
        <f t="shared" ref="AM35:AM43" si="0">IF(AO35="","",AM34+1)</f>
        <v/>
      </c>
      <c r="AN35" s="354"/>
      <c r="AO35" s="355"/>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7</v>
      </c>
      <c r="BX35" s="354"/>
      <c r="BY35" s="355" t="str">
        <f>IF('各会計、関係団体の財政状況及び健全化判断比率'!B69="","",'各会計、関係団体の財政状況及び健全化判断比率'!B69)</f>
        <v>千葉県市町村総合事務組合（千葉県自治会館管理運営特別会計）</v>
      </c>
      <c r="BZ35" s="355"/>
      <c r="CA35" s="355"/>
      <c r="CB35" s="355"/>
      <c r="CC35" s="355"/>
      <c r="CD35" s="355"/>
      <c r="CE35" s="355"/>
      <c r="CF35" s="355"/>
      <c r="CG35" s="355"/>
      <c r="CH35" s="355"/>
      <c r="CI35" s="355"/>
      <c r="CJ35" s="355"/>
      <c r="CK35" s="355"/>
      <c r="CL35" s="355"/>
      <c r="CM35" s="355"/>
      <c r="CN35" s="163"/>
      <c r="CO35" s="354" t="str">
        <f t="shared" ref="CO35:CO43" si="3">IF(CQ35="","",CO34+1)</f>
        <v/>
      </c>
      <c r="CP35" s="354"/>
      <c r="CQ35" s="355" t="str">
        <f>IF('各会計、関係団体の財政状況及び健全化判断比率'!BS8="","",'各会計、関係団体の財政状況及び健全化判断比率'!BS8)</f>
        <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68"/>
    </row>
    <row r="36" spans="1:113" ht="32.25" customHeight="1" x14ac:dyDescent="0.15">
      <c r="A36" s="163"/>
      <c r="B36" s="190"/>
      <c r="C36" s="354" t="str">
        <f>IF(E36="","",C35+1)</f>
        <v/>
      </c>
      <c r="D36" s="354"/>
      <c r="E36" s="355" t="str">
        <f>IF('各会計、関係団体の財政状況及び健全化判断比率'!B9="","",'各会計、関係団体の財政状況及び健全化判断比率'!B9)</f>
        <v/>
      </c>
      <c r="F36" s="355"/>
      <c r="G36" s="355"/>
      <c r="H36" s="355"/>
      <c r="I36" s="355"/>
      <c r="J36" s="355"/>
      <c r="K36" s="355"/>
      <c r="L36" s="355"/>
      <c r="M36" s="355"/>
      <c r="N36" s="355"/>
      <c r="O36" s="355"/>
      <c r="P36" s="355"/>
      <c r="Q36" s="355"/>
      <c r="R36" s="355"/>
      <c r="S36" s="355"/>
      <c r="T36" s="163"/>
      <c r="U36" s="354">
        <f t="shared" ref="U36:U43" si="4">IF(W36="","",U35+1)</f>
        <v>4</v>
      </c>
      <c r="V36" s="354"/>
      <c r="W36" s="355" t="str">
        <f>IF('各会計、関係団体の財政状況及び健全化判断比率'!B30="","",'各会計、関係団体の財政状況及び健全化判断比率'!B30)</f>
        <v>袖ケ浦市後期高齢者医療特別会計</v>
      </c>
      <c r="X36" s="355"/>
      <c r="Y36" s="355"/>
      <c r="Z36" s="355"/>
      <c r="AA36" s="355"/>
      <c r="AB36" s="355"/>
      <c r="AC36" s="355"/>
      <c r="AD36" s="355"/>
      <c r="AE36" s="355"/>
      <c r="AF36" s="355"/>
      <c r="AG36" s="355"/>
      <c r="AH36" s="355"/>
      <c r="AI36" s="355"/>
      <c r="AJ36" s="355"/>
      <c r="AK36" s="355"/>
      <c r="AL36" s="163"/>
      <c r="AM36" s="354" t="str">
        <f t="shared" si="0"/>
        <v/>
      </c>
      <c r="AN36" s="354"/>
      <c r="AO36" s="355"/>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8</v>
      </c>
      <c r="BX36" s="354"/>
      <c r="BY36" s="355" t="str">
        <f>IF('各会計、関係団体の財政状況及び健全化判断比率'!B70="","",'各会計、関係団体の財政状況及び健全化判断比率'!B70)</f>
        <v>千葉県市町村総合事務組合（千葉県自治研修センター特別会計）</v>
      </c>
      <c r="BZ36" s="355"/>
      <c r="CA36" s="355"/>
      <c r="CB36" s="355"/>
      <c r="CC36" s="355"/>
      <c r="CD36" s="355"/>
      <c r="CE36" s="355"/>
      <c r="CF36" s="355"/>
      <c r="CG36" s="355"/>
      <c r="CH36" s="355"/>
      <c r="CI36" s="355"/>
      <c r="CJ36" s="355"/>
      <c r="CK36" s="355"/>
      <c r="CL36" s="355"/>
      <c r="CM36" s="355"/>
      <c r="CN36" s="163"/>
      <c r="CO36" s="354" t="str">
        <f t="shared" si="3"/>
        <v/>
      </c>
      <c r="CP36" s="354"/>
      <c r="CQ36" s="355" t="str">
        <f>IF('各会計、関係団体の財政状況及び健全化判断比率'!BS9="","",'各会計、関係団体の財政状況及び健全化判断比率'!BS9)</f>
        <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68"/>
    </row>
    <row r="37" spans="1:113" ht="32.25" customHeight="1" x14ac:dyDescent="0.15">
      <c r="A37" s="163"/>
      <c r="B37" s="190"/>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t="str">
        <f t="shared" si="4"/>
        <v/>
      </c>
      <c r="V37" s="354"/>
      <c r="W37" s="355"/>
      <c r="X37" s="355"/>
      <c r="Y37" s="355"/>
      <c r="Z37" s="355"/>
      <c r="AA37" s="355"/>
      <c r="AB37" s="355"/>
      <c r="AC37" s="355"/>
      <c r="AD37" s="355"/>
      <c r="AE37" s="355"/>
      <c r="AF37" s="355"/>
      <c r="AG37" s="355"/>
      <c r="AH37" s="355"/>
      <c r="AI37" s="355"/>
      <c r="AJ37" s="355"/>
      <c r="AK37" s="355"/>
      <c r="AL37" s="163"/>
      <c r="AM37" s="354" t="str">
        <f t="shared" si="0"/>
        <v/>
      </c>
      <c r="AN37" s="354"/>
      <c r="AO37" s="355"/>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9</v>
      </c>
      <c r="BX37" s="354"/>
      <c r="BY37" s="355" t="str">
        <f>IF('各会計、関係団体の財政状況及び健全化判断比率'!B71="","",'各会計、関係団体の財政状況及び健全化判断比率'!B71)</f>
        <v xml:space="preserve">千葉県市町村総合事務組合（千葉県市町村交通災害共済特別会計） </v>
      </c>
      <c r="BZ37" s="355"/>
      <c r="CA37" s="355"/>
      <c r="CB37" s="355"/>
      <c r="CC37" s="355"/>
      <c r="CD37" s="355"/>
      <c r="CE37" s="355"/>
      <c r="CF37" s="355"/>
      <c r="CG37" s="355"/>
      <c r="CH37" s="355"/>
      <c r="CI37" s="355"/>
      <c r="CJ37" s="355"/>
      <c r="CK37" s="355"/>
      <c r="CL37" s="355"/>
      <c r="CM37" s="355"/>
      <c r="CN37" s="163"/>
      <c r="CO37" s="354" t="str">
        <f t="shared" si="3"/>
        <v/>
      </c>
      <c r="CP37" s="354"/>
      <c r="CQ37" s="355" t="str">
        <f>IF('各会計、関係団体の財政状況及び健全化判断比率'!BS10="","",'各会計、関係団体の財政状況及び健全化判断比率'!BS10)</f>
        <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68"/>
    </row>
    <row r="38" spans="1:113" ht="32.25" customHeight="1" x14ac:dyDescent="0.15">
      <c r="A38" s="163"/>
      <c r="B38" s="190"/>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10</v>
      </c>
      <c r="BX38" s="354"/>
      <c r="BY38" s="355" t="str">
        <f>IF('各会計、関係団体の財政状況及び健全化判断比率'!B72="","",'各会計、関係団体の財政状況及び健全化判断比率'!B72)</f>
        <v xml:space="preserve">千葉県後期高齢者医療広域連合（一般会計） </v>
      </c>
      <c r="BZ38" s="355"/>
      <c r="CA38" s="355"/>
      <c r="CB38" s="355"/>
      <c r="CC38" s="355"/>
      <c r="CD38" s="355"/>
      <c r="CE38" s="355"/>
      <c r="CF38" s="355"/>
      <c r="CG38" s="355"/>
      <c r="CH38" s="355"/>
      <c r="CI38" s="355"/>
      <c r="CJ38" s="355"/>
      <c r="CK38" s="355"/>
      <c r="CL38" s="355"/>
      <c r="CM38" s="355"/>
      <c r="CN38" s="163"/>
      <c r="CO38" s="354" t="str">
        <f t="shared" si="3"/>
        <v/>
      </c>
      <c r="CP38" s="354"/>
      <c r="CQ38" s="355" t="str">
        <f>IF('各会計、関係団体の財政状況及び健全化判断比率'!BS11="","",'各会計、関係団体の財政状況及び健全化判断比率'!BS11)</f>
        <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68"/>
    </row>
    <row r="39" spans="1:113" ht="32.25" customHeight="1" x14ac:dyDescent="0.15">
      <c r="A39" s="163"/>
      <c r="B39" s="190"/>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f t="shared" si="2"/>
        <v>11</v>
      </c>
      <c r="BX39" s="354"/>
      <c r="BY39" s="355" t="str">
        <f>IF('各会計、関係団体の財政状況及び健全化判断比率'!B73="","",'各会計、関係団体の財政状況及び健全化判断比率'!B73)</f>
        <v>千葉県後期高齢者医療広域連合（後期高齢者医療特別会計）</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68"/>
    </row>
    <row r="40" spans="1:113" ht="32.25" customHeight="1" x14ac:dyDescent="0.15">
      <c r="A40" s="163"/>
      <c r="B40" s="190"/>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f t="shared" si="2"/>
        <v>12</v>
      </c>
      <c r="BX40" s="354"/>
      <c r="BY40" s="355" t="str">
        <f>IF('各会計、関係団体の財政状況及び健全化判断比率'!B74="","",'各会計、関係団体の財政状況及び健全化判断比率'!B74)</f>
        <v>君津中央病院企業団（病院事業特別会計）</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68"/>
    </row>
    <row r="41" spans="1:113" ht="32.25" customHeight="1" x14ac:dyDescent="0.15">
      <c r="A41" s="163"/>
      <c r="B41" s="190"/>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f t="shared" si="2"/>
        <v>13</v>
      </c>
      <c r="BX41" s="354"/>
      <c r="BY41" s="355" t="str">
        <f>IF('各会計、関係団体の財政状況及び健全化判断比率'!B75="","",'各会計、関係団体の財政状況及び健全化判断比率'!B75)</f>
        <v>かずさ水道広域連合企業団（用水供給事業）</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68"/>
    </row>
    <row r="42" spans="1:113" ht="32.25" customHeight="1" x14ac:dyDescent="0.15">
      <c r="B42" s="190"/>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f t="shared" si="2"/>
        <v>14</v>
      </c>
      <c r="BX42" s="354"/>
      <c r="BY42" s="355" t="str">
        <f>IF('各会計、関係団体の財政状況及び健全化判断比率'!B76="","",'各会計、関係団体の財政状況及び健全化判断比率'!B76)</f>
        <v>かずさ水道広域連合企業団</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68"/>
    </row>
    <row r="43" spans="1:113" ht="32.25" customHeight="1" x14ac:dyDescent="0.15">
      <c r="B43" s="190"/>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f t="shared" si="2"/>
        <v>15</v>
      </c>
      <c r="BX43" s="354"/>
      <c r="BY43" s="355" t="str">
        <f>IF('各会計、関係団体の財政状況及び健全化判断比率'!B77="","",'各会計、関係団体の財政状況及び健全化判断比率'!B77)</f>
        <v>君津郡市広域市町村圏事務組合</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68"/>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193</v>
      </c>
      <c r="E46" s="351" t="s">
        <v>194</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195</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196</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197</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198</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199</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200</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201</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Irpco2L2RbKHTo+4MpqpHKPTlVsDxnDpoJpIIH2yBNCSjjrpDtQAy7yXM17OObSD6eOeVV0ecBA1OwZgAfO4WA==" saltValue="KUVKNA8om7DW2yi8z7nAaA=="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topLeftCell="A34" zoomScaleSheetLayoutView="100" workbookViewId="0"/>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523</v>
      </c>
      <c r="G33" s="29" t="s">
        <v>524</v>
      </c>
      <c r="H33" s="29" t="s">
        <v>525</v>
      </c>
      <c r="I33" s="29" t="s">
        <v>526</v>
      </c>
      <c r="J33" s="30" t="s">
        <v>527</v>
      </c>
      <c r="K33" s="22"/>
      <c r="L33" s="22"/>
      <c r="M33" s="22"/>
      <c r="N33" s="22"/>
      <c r="O33" s="22"/>
      <c r="P33" s="22"/>
    </row>
    <row r="34" spans="1:16" ht="39" customHeight="1" x14ac:dyDescent="0.15">
      <c r="A34" s="22"/>
      <c r="B34" s="31"/>
      <c r="C34" s="1136" t="s">
        <v>528</v>
      </c>
      <c r="D34" s="1136"/>
      <c r="E34" s="1137"/>
      <c r="F34" s="32">
        <v>6.96</v>
      </c>
      <c r="G34" s="33">
        <v>6.11</v>
      </c>
      <c r="H34" s="33">
        <v>6.84</v>
      </c>
      <c r="I34" s="33">
        <v>5.4</v>
      </c>
      <c r="J34" s="34">
        <v>6.53</v>
      </c>
      <c r="K34" s="22"/>
      <c r="L34" s="22"/>
      <c r="M34" s="22"/>
      <c r="N34" s="22"/>
      <c r="O34" s="22"/>
      <c r="P34" s="22"/>
    </row>
    <row r="35" spans="1:16" ht="39" customHeight="1" x14ac:dyDescent="0.15">
      <c r="A35" s="22"/>
      <c r="B35" s="35"/>
      <c r="C35" s="1132" t="s">
        <v>529</v>
      </c>
      <c r="D35" s="1132"/>
      <c r="E35" s="1133"/>
      <c r="F35" s="36">
        <v>0.36</v>
      </c>
      <c r="G35" s="37">
        <v>0.79</v>
      </c>
      <c r="H35" s="37">
        <v>0.66</v>
      </c>
      <c r="I35" s="37">
        <v>0.82</v>
      </c>
      <c r="J35" s="38">
        <v>0.99</v>
      </c>
      <c r="K35" s="22"/>
      <c r="L35" s="22"/>
      <c r="M35" s="22"/>
      <c r="N35" s="22"/>
      <c r="O35" s="22"/>
      <c r="P35" s="22"/>
    </row>
    <row r="36" spans="1:16" ht="39" customHeight="1" x14ac:dyDescent="0.15">
      <c r="A36" s="22"/>
      <c r="B36" s="35"/>
      <c r="C36" s="1132" t="s">
        <v>530</v>
      </c>
      <c r="D36" s="1132"/>
      <c r="E36" s="1133"/>
      <c r="F36" s="36">
        <v>0.69</v>
      </c>
      <c r="G36" s="37">
        <v>0.51</v>
      </c>
      <c r="H36" s="37">
        <v>0.55000000000000004</v>
      </c>
      <c r="I36" s="37">
        <v>0.9</v>
      </c>
      <c r="J36" s="38">
        <v>0.81</v>
      </c>
      <c r="K36" s="22"/>
      <c r="L36" s="22"/>
      <c r="M36" s="22"/>
      <c r="N36" s="22"/>
      <c r="O36" s="22"/>
      <c r="P36" s="22"/>
    </row>
    <row r="37" spans="1:16" ht="39" customHeight="1" x14ac:dyDescent="0.15">
      <c r="A37" s="22"/>
      <c r="B37" s="35"/>
      <c r="C37" s="1132" t="s">
        <v>531</v>
      </c>
      <c r="D37" s="1132"/>
      <c r="E37" s="1133"/>
      <c r="F37" s="36">
        <v>0.57999999999999996</v>
      </c>
      <c r="G37" s="37">
        <v>0.36</v>
      </c>
      <c r="H37" s="37">
        <v>0.22</v>
      </c>
      <c r="I37" s="37">
        <v>0.02</v>
      </c>
      <c r="J37" s="38">
        <v>0.1</v>
      </c>
      <c r="K37" s="22"/>
      <c r="L37" s="22"/>
      <c r="M37" s="22"/>
      <c r="N37" s="22"/>
      <c r="O37" s="22"/>
      <c r="P37" s="22"/>
    </row>
    <row r="38" spans="1:16" ht="39" customHeight="1" x14ac:dyDescent="0.15">
      <c r="A38" s="22"/>
      <c r="B38" s="35"/>
      <c r="C38" s="1132" t="s">
        <v>532</v>
      </c>
      <c r="D38" s="1132"/>
      <c r="E38" s="1133"/>
      <c r="F38" s="36">
        <v>0.01</v>
      </c>
      <c r="G38" s="37">
        <v>0.02</v>
      </c>
      <c r="H38" s="37">
        <v>0.03</v>
      </c>
      <c r="I38" s="37">
        <v>0.03</v>
      </c>
      <c r="J38" s="38">
        <v>0.02</v>
      </c>
      <c r="K38" s="22"/>
      <c r="L38" s="22"/>
      <c r="M38" s="22"/>
      <c r="N38" s="22"/>
      <c r="O38" s="22"/>
      <c r="P38" s="22"/>
    </row>
    <row r="39" spans="1:16" ht="39" customHeight="1" x14ac:dyDescent="0.15">
      <c r="A39" s="22"/>
      <c r="B39" s="35"/>
      <c r="C39" s="1132"/>
      <c r="D39" s="1132"/>
      <c r="E39" s="1133"/>
      <c r="F39" s="36"/>
      <c r="G39" s="37"/>
      <c r="H39" s="37"/>
      <c r="I39" s="37"/>
      <c r="J39" s="38"/>
      <c r="K39" s="22"/>
      <c r="L39" s="22"/>
      <c r="M39" s="22"/>
      <c r="N39" s="22"/>
      <c r="O39" s="22"/>
      <c r="P39" s="22"/>
    </row>
    <row r="40" spans="1:16" ht="39" customHeight="1" x14ac:dyDescent="0.15">
      <c r="A40" s="22"/>
      <c r="B40" s="35"/>
      <c r="C40" s="1132"/>
      <c r="D40" s="1132"/>
      <c r="E40" s="1133"/>
      <c r="F40" s="36"/>
      <c r="G40" s="37"/>
      <c r="H40" s="37"/>
      <c r="I40" s="37"/>
      <c r="J40" s="38"/>
      <c r="K40" s="22"/>
      <c r="L40" s="22"/>
      <c r="M40" s="22"/>
      <c r="N40" s="22"/>
      <c r="O40" s="22"/>
      <c r="P40" s="22"/>
    </row>
    <row r="41" spans="1:16" ht="39" customHeight="1" x14ac:dyDescent="0.15">
      <c r="A41" s="22"/>
      <c r="B41" s="35"/>
      <c r="C41" s="1132"/>
      <c r="D41" s="1132"/>
      <c r="E41" s="1133"/>
      <c r="F41" s="36"/>
      <c r="G41" s="37"/>
      <c r="H41" s="37"/>
      <c r="I41" s="37"/>
      <c r="J41" s="38"/>
      <c r="K41" s="22"/>
      <c r="L41" s="22"/>
      <c r="M41" s="22"/>
      <c r="N41" s="22"/>
      <c r="O41" s="22"/>
      <c r="P41" s="22"/>
    </row>
    <row r="42" spans="1:16" ht="39" customHeight="1" x14ac:dyDescent="0.15">
      <c r="A42" s="22"/>
      <c r="B42" s="39"/>
      <c r="C42" s="1132" t="s">
        <v>533</v>
      </c>
      <c r="D42" s="1132"/>
      <c r="E42" s="1133"/>
      <c r="F42" s="36" t="s">
        <v>485</v>
      </c>
      <c r="G42" s="37" t="s">
        <v>485</v>
      </c>
      <c r="H42" s="37" t="s">
        <v>485</v>
      </c>
      <c r="I42" s="37" t="s">
        <v>485</v>
      </c>
      <c r="J42" s="38" t="s">
        <v>485</v>
      </c>
      <c r="K42" s="22"/>
      <c r="L42" s="22"/>
      <c r="M42" s="22"/>
      <c r="N42" s="22"/>
      <c r="O42" s="22"/>
      <c r="P42" s="22"/>
    </row>
    <row r="43" spans="1:16" ht="39" customHeight="1" thickBot="1" x14ac:dyDescent="0.2">
      <c r="A43" s="22"/>
      <c r="B43" s="40"/>
      <c r="C43" s="1134" t="s">
        <v>534</v>
      </c>
      <c r="D43" s="1134"/>
      <c r="E43" s="1135"/>
      <c r="F43" s="41" t="s">
        <v>485</v>
      </c>
      <c r="G43" s="42" t="s">
        <v>485</v>
      </c>
      <c r="H43" s="42" t="s">
        <v>485</v>
      </c>
      <c r="I43" s="42" t="s">
        <v>485</v>
      </c>
      <c r="J43" s="43" t="s">
        <v>485</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yoj58HQkH2MJt5cvMTS0lYdICVi9Xr+sNVy4sepH0VQuK5DHF8SaloCSCPtDHudJ0dENkaH1UvIsF3nfsG2D1Q==" saltValue="a7/UPT3mWu6hJasHQ1ZH3w=="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39370078740157483" right="0.19685039370078741" top="0.39370078740157483" bottom="0.31496062992125984" header="0.51181102362204722" footer="0"/>
  <pageSetup paperSize="9" scale="59" orientation="landscape"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523</v>
      </c>
      <c r="L44" s="54" t="s">
        <v>524</v>
      </c>
      <c r="M44" s="54" t="s">
        <v>525</v>
      </c>
      <c r="N44" s="54" t="s">
        <v>526</v>
      </c>
      <c r="O44" s="55" t="s">
        <v>527</v>
      </c>
      <c r="P44" s="46"/>
      <c r="Q44" s="46"/>
      <c r="R44" s="46"/>
      <c r="S44" s="46"/>
      <c r="T44" s="46"/>
      <c r="U44" s="46"/>
    </row>
    <row r="45" spans="1:21" ht="30.75" customHeight="1" x14ac:dyDescent="0.15">
      <c r="A45" s="46"/>
      <c r="B45" s="1161" t="s">
        <v>9</v>
      </c>
      <c r="C45" s="1162"/>
      <c r="D45" s="56"/>
      <c r="E45" s="1167" t="s">
        <v>10</v>
      </c>
      <c r="F45" s="1167"/>
      <c r="G45" s="1167"/>
      <c r="H45" s="1167"/>
      <c r="I45" s="1167"/>
      <c r="J45" s="1168"/>
      <c r="K45" s="57">
        <v>1349</v>
      </c>
      <c r="L45" s="58">
        <v>1491</v>
      </c>
      <c r="M45" s="58">
        <v>1642</v>
      </c>
      <c r="N45" s="58">
        <v>1787</v>
      </c>
      <c r="O45" s="59">
        <v>1851</v>
      </c>
      <c r="P45" s="46"/>
      <c r="Q45" s="46"/>
      <c r="R45" s="46"/>
      <c r="S45" s="46"/>
      <c r="T45" s="46"/>
      <c r="U45" s="46"/>
    </row>
    <row r="46" spans="1:21" ht="30.75" customHeight="1" x14ac:dyDescent="0.15">
      <c r="A46" s="46"/>
      <c r="B46" s="1163"/>
      <c r="C46" s="1164"/>
      <c r="D46" s="60"/>
      <c r="E46" s="1140" t="s">
        <v>11</v>
      </c>
      <c r="F46" s="1140"/>
      <c r="G46" s="1140"/>
      <c r="H46" s="1140"/>
      <c r="I46" s="1140"/>
      <c r="J46" s="1141"/>
      <c r="K46" s="61" t="s">
        <v>485</v>
      </c>
      <c r="L46" s="62" t="s">
        <v>485</v>
      </c>
      <c r="M46" s="62" t="s">
        <v>485</v>
      </c>
      <c r="N46" s="62" t="s">
        <v>485</v>
      </c>
      <c r="O46" s="63" t="s">
        <v>485</v>
      </c>
      <c r="P46" s="46"/>
      <c r="Q46" s="46"/>
      <c r="R46" s="46"/>
      <c r="S46" s="46"/>
      <c r="T46" s="46"/>
      <c r="U46" s="46"/>
    </row>
    <row r="47" spans="1:21" ht="30.75" customHeight="1" x14ac:dyDescent="0.15">
      <c r="A47" s="46"/>
      <c r="B47" s="1163"/>
      <c r="C47" s="1164"/>
      <c r="D47" s="60"/>
      <c r="E47" s="1140" t="s">
        <v>12</v>
      </c>
      <c r="F47" s="1140"/>
      <c r="G47" s="1140"/>
      <c r="H47" s="1140"/>
      <c r="I47" s="1140"/>
      <c r="J47" s="1141"/>
      <c r="K47" s="61" t="s">
        <v>485</v>
      </c>
      <c r="L47" s="62" t="s">
        <v>485</v>
      </c>
      <c r="M47" s="62" t="s">
        <v>485</v>
      </c>
      <c r="N47" s="62" t="s">
        <v>485</v>
      </c>
      <c r="O47" s="63" t="s">
        <v>485</v>
      </c>
      <c r="P47" s="46"/>
      <c r="Q47" s="46"/>
      <c r="R47" s="46"/>
      <c r="S47" s="46"/>
      <c r="T47" s="46"/>
      <c r="U47" s="46"/>
    </row>
    <row r="48" spans="1:21" ht="30.75" customHeight="1" x14ac:dyDescent="0.15">
      <c r="A48" s="46"/>
      <c r="B48" s="1163"/>
      <c r="C48" s="1164"/>
      <c r="D48" s="60"/>
      <c r="E48" s="1140" t="s">
        <v>13</v>
      </c>
      <c r="F48" s="1140"/>
      <c r="G48" s="1140"/>
      <c r="H48" s="1140"/>
      <c r="I48" s="1140"/>
      <c r="J48" s="1141"/>
      <c r="K48" s="61">
        <v>351</v>
      </c>
      <c r="L48" s="62">
        <v>325</v>
      </c>
      <c r="M48" s="62">
        <v>304</v>
      </c>
      <c r="N48" s="62">
        <v>281</v>
      </c>
      <c r="O48" s="63">
        <v>226</v>
      </c>
      <c r="P48" s="46"/>
      <c r="Q48" s="46"/>
      <c r="R48" s="46"/>
      <c r="S48" s="46"/>
      <c r="T48" s="46"/>
      <c r="U48" s="46"/>
    </row>
    <row r="49" spans="1:21" ht="30.75" customHeight="1" x14ac:dyDescent="0.15">
      <c r="A49" s="46"/>
      <c r="B49" s="1163"/>
      <c r="C49" s="1164"/>
      <c r="D49" s="60"/>
      <c r="E49" s="1140" t="s">
        <v>14</v>
      </c>
      <c r="F49" s="1140"/>
      <c r="G49" s="1140"/>
      <c r="H49" s="1140"/>
      <c r="I49" s="1140"/>
      <c r="J49" s="1141"/>
      <c r="K49" s="61">
        <v>178</v>
      </c>
      <c r="L49" s="62">
        <v>176</v>
      </c>
      <c r="M49" s="62">
        <v>187</v>
      </c>
      <c r="N49" s="62">
        <v>182</v>
      </c>
      <c r="O49" s="63">
        <v>177</v>
      </c>
      <c r="P49" s="46"/>
      <c r="Q49" s="46"/>
      <c r="R49" s="46"/>
      <c r="S49" s="46"/>
      <c r="T49" s="46"/>
      <c r="U49" s="46"/>
    </row>
    <row r="50" spans="1:21" ht="30.75" customHeight="1" x14ac:dyDescent="0.15">
      <c r="A50" s="46"/>
      <c r="B50" s="1163"/>
      <c r="C50" s="1164"/>
      <c r="D50" s="60"/>
      <c r="E50" s="1140" t="s">
        <v>15</v>
      </c>
      <c r="F50" s="1140"/>
      <c r="G50" s="1140"/>
      <c r="H50" s="1140"/>
      <c r="I50" s="1140"/>
      <c r="J50" s="1141"/>
      <c r="K50" s="61">
        <v>61</v>
      </c>
      <c r="L50" s="62">
        <v>61</v>
      </c>
      <c r="M50" s="62">
        <v>61</v>
      </c>
      <c r="N50" s="62">
        <v>61</v>
      </c>
      <c r="O50" s="63">
        <v>61</v>
      </c>
      <c r="P50" s="46"/>
      <c r="Q50" s="46"/>
      <c r="R50" s="46"/>
      <c r="S50" s="46"/>
      <c r="T50" s="46"/>
      <c r="U50" s="46"/>
    </row>
    <row r="51" spans="1:21" ht="30.75" customHeight="1" x14ac:dyDescent="0.15">
      <c r="A51" s="46"/>
      <c r="B51" s="1165"/>
      <c r="C51" s="1166"/>
      <c r="D51" s="64"/>
      <c r="E51" s="1140" t="s">
        <v>16</v>
      </c>
      <c r="F51" s="1140"/>
      <c r="G51" s="1140"/>
      <c r="H51" s="1140"/>
      <c r="I51" s="1140"/>
      <c r="J51" s="1141"/>
      <c r="K51" s="61" t="s">
        <v>485</v>
      </c>
      <c r="L51" s="62" t="s">
        <v>485</v>
      </c>
      <c r="M51" s="62">
        <v>0</v>
      </c>
      <c r="N51" s="62">
        <v>0</v>
      </c>
      <c r="O51" s="63" t="s">
        <v>485</v>
      </c>
      <c r="P51" s="46"/>
      <c r="Q51" s="46"/>
      <c r="R51" s="46"/>
      <c r="S51" s="46"/>
      <c r="T51" s="46"/>
      <c r="U51" s="46"/>
    </row>
    <row r="52" spans="1:21" ht="30.75" customHeight="1" x14ac:dyDescent="0.15">
      <c r="A52" s="46"/>
      <c r="B52" s="1138" t="s">
        <v>17</v>
      </c>
      <c r="C52" s="1139"/>
      <c r="D52" s="64"/>
      <c r="E52" s="1140" t="s">
        <v>18</v>
      </c>
      <c r="F52" s="1140"/>
      <c r="G52" s="1140"/>
      <c r="H52" s="1140"/>
      <c r="I52" s="1140"/>
      <c r="J52" s="1141"/>
      <c r="K52" s="61">
        <v>1575</v>
      </c>
      <c r="L52" s="62">
        <v>1555</v>
      </c>
      <c r="M52" s="62">
        <v>1599</v>
      </c>
      <c r="N52" s="62">
        <v>1523</v>
      </c>
      <c r="O52" s="63">
        <v>1385</v>
      </c>
      <c r="P52" s="46"/>
      <c r="Q52" s="46"/>
      <c r="R52" s="46"/>
      <c r="S52" s="46"/>
      <c r="T52" s="46"/>
      <c r="U52" s="46"/>
    </row>
    <row r="53" spans="1:21" ht="30.75" customHeight="1" thickBot="1" x14ac:dyDescent="0.2">
      <c r="A53" s="46"/>
      <c r="B53" s="1142" t="s">
        <v>19</v>
      </c>
      <c r="C53" s="1143"/>
      <c r="D53" s="65"/>
      <c r="E53" s="1144" t="s">
        <v>20</v>
      </c>
      <c r="F53" s="1144"/>
      <c r="G53" s="1144"/>
      <c r="H53" s="1144"/>
      <c r="I53" s="1144"/>
      <c r="J53" s="1145"/>
      <c r="K53" s="66">
        <v>364</v>
      </c>
      <c r="L53" s="67">
        <v>498</v>
      </c>
      <c r="M53" s="67">
        <v>595</v>
      </c>
      <c r="N53" s="67">
        <v>788</v>
      </c>
      <c r="O53" s="68">
        <v>930</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535</v>
      </c>
      <c r="L57" s="79" t="s">
        <v>536</v>
      </c>
      <c r="M57" s="79" t="s">
        <v>537</v>
      </c>
      <c r="N57" s="79" t="s">
        <v>538</v>
      </c>
      <c r="O57" s="80" t="s">
        <v>539</v>
      </c>
      <c r="P57" s="46"/>
      <c r="Q57" s="46"/>
      <c r="R57" s="46"/>
      <c r="S57" s="46"/>
      <c r="T57" s="46"/>
      <c r="U57" s="46"/>
    </row>
    <row r="58" spans="1:21" ht="31.5" customHeight="1" x14ac:dyDescent="0.15">
      <c r="B58" s="1146" t="s">
        <v>24</v>
      </c>
      <c r="C58" s="1147"/>
      <c r="D58" s="1152" t="s">
        <v>25</v>
      </c>
      <c r="E58" s="1153"/>
      <c r="F58" s="1153"/>
      <c r="G58" s="1153"/>
      <c r="H58" s="1153"/>
      <c r="I58" s="1153"/>
      <c r="J58" s="1154"/>
      <c r="K58" s="81" t="s">
        <v>558</v>
      </c>
      <c r="L58" s="82" t="s">
        <v>558</v>
      </c>
      <c r="M58" s="82" t="s">
        <v>558</v>
      </c>
      <c r="N58" s="82" t="s">
        <v>558</v>
      </c>
      <c r="O58" s="83" t="s">
        <v>558</v>
      </c>
    </row>
    <row r="59" spans="1:21" ht="31.5" customHeight="1" x14ac:dyDescent="0.15">
      <c r="B59" s="1148"/>
      <c r="C59" s="1149"/>
      <c r="D59" s="1155" t="s">
        <v>26</v>
      </c>
      <c r="E59" s="1156"/>
      <c r="F59" s="1156"/>
      <c r="G59" s="1156"/>
      <c r="H59" s="1156"/>
      <c r="I59" s="1156"/>
      <c r="J59" s="1157"/>
      <c r="K59" s="84" t="s">
        <v>558</v>
      </c>
      <c r="L59" s="85" t="s">
        <v>558</v>
      </c>
      <c r="M59" s="85" t="s">
        <v>558</v>
      </c>
      <c r="N59" s="85" t="s">
        <v>558</v>
      </c>
      <c r="O59" s="86" t="s">
        <v>558</v>
      </c>
    </row>
    <row r="60" spans="1:21" ht="31.5" customHeight="1" thickBot="1" x14ac:dyDescent="0.2">
      <c r="B60" s="1150"/>
      <c r="C60" s="1151"/>
      <c r="D60" s="1158" t="s">
        <v>27</v>
      </c>
      <c r="E60" s="1159"/>
      <c r="F60" s="1159"/>
      <c r="G60" s="1159"/>
      <c r="H60" s="1159"/>
      <c r="I60" s="1159"/>
      <c r="J60" s="1160"/>
      <c r="K60" s="87" t="s">
        <v>558</v>
      </c>
      <c r="L60" s="88" t="s">
        <v>558</v>
      </c>
      <c r="M60" s="88" t="s">
        <v>558</v>
      </c>
      <c r="N60" s="88" t="s">
        <v>558</v>
      </c>
      <c r="O60" s="89" t="s">
        <v>558</v>
      </c>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9IOn/8FRTK/kLw6EC5s5TiosurBT5au3bXmXUvaAQqhXKi0pzCw48HD3LvR8GlUPC5g3rcjFhVRSq/Ap/QiJAg==" saltValue="oeIJS84TlKEiqQV93+t/Jg=="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39370078740157483" right="0.19685039370078741" top="0.39370078740157483" bottom="0.31496062992125984" header="0.51181102362204722" footer="0"/>
  <pageSetup paperSize="9" scale="51" orientation="landscape"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523</v>
      </c>
      <c r="J40" s="101" t="s">
        <v>524</v>
      </c>
      <c r="K40" s="101" t="s">
        <v>525</v>
      </c>
      <c r="L40" s="101" t="s">
        <v>526</v>
      </c>
      <c r="M40" s="102" t="s">
        <v>527</v>
      </c>
    </row>
    <row r="41" spans="2:13" ht="27.75" customHeight="1" x14ac:dyDescent="0.15">
      <c r="B41" s="1181" t="s">
        <v>30</v>
      </c>
      <c r="C41" s="1182"/>
      <c r="D41" s="103"/>
      <c r="E41" s="1183" t="s">
        <v>31</v>
      </c>
      <c r="F41" s="1183"/>
      <c r="G41" s="1183"/>
      <c r="H41" s="1184"/>
      <c r="I41" s="330">
        <v>15031</v>
      </c>
      <c r="J41" s="331">
        <v>15840</v>
      </c>
      <c r="K41" s="331">
        <v>16943</v>
      </c>
      <c r="L41" s="331">
        <v>16761</v>
      </c>
      <c r="M41" s="332">
        <v>17266</v>
      </c>
    </row>
    <row r="42" spans="2:13" ht="27.75" customHeight="1" x14ac:dyDescent="0.15">
      <c r="B42" s="1171"/>
      <c r="C42" s="1172"/>
      <c r="D42" s="104"/>
      <c r="E42" s="1175" t="s">
        <v>32</v>
      </c>
      <c r="F42" s="1175"/>
      <c r="G42" s="1175"/>
      <c r="H42" s="1176"/>
      <c r="I42" s="333">
        <v>618</v>
      </c>
      <c r="J42" s="334">
        <v>546</v>
      </c>
      <c r="K42" s="334">
        <v>476</v>
      </c>
      <c r="L42" s="334">
        <v>416</v>
      </c>
      <c r="M42" s="335">
        <v>346</v>
      </c>
    </row>
    <row r="43" spans="2:13" ht="27.75" customHeight="1" x14ac:dyDescent="0.15">
      <c r="B43" s="1171"/>
      <c r="C43" s="1172"/>
      <c r="D43" s="104"/>
      <c r="E43" s="1175" t="s">
        <v>33</v>
      </c>
      <c r="F43" s="1175"/>
      <c r="G43" s="1175"/>
      <c r="H43" s="1176"/>
      <c r="I43" s="333">
        <v>3912</v>
      </c>
      <c r="J43" s="334">
        <v>3456</v>
      </c>
      <c r="K43" s="334">
        <v>2559</v>
      </c>
      <c r="L43" s="334">
        <v>2078</v>
      </c>
      <c r="M43" s="335">
        <v>1854</v>
      </c>
    </row>
    <row r="44" spans="2:13" ht="27.75" customHeight="1" x14ac:dyDescent="0.15">
      <c r="B44" s="1171"/>
      <c r="C44" s="1172"/>
      <c r="D44" s="104"/>
      <c r="E44" s="1175" t="s">
        <v>34</v>
      </c>
      <c r="F44" s="1175"/>
      <c r="G44" s="1175"/>
      <c r="H44" s="1176"/>
      <c r="I44" s="333">
        <v>1342</v>
      </c>
      <c r="J44" s="334">
        <v>1282</v>
      </c>
      <c r="K44" s="334">
        <v>1184</v>
      </c>
      <c r="L44" s="334">
        <v>1112</v>
      </c>
      <c r="M44" s="335">
        <v>1042</v>
      </c>
    </row>
    <row r="45" spans="2:13" ht="27.75" customHeight="1" x14ac:dyDescent="0.15">
      <c r="B45" s="1171"/>
      <c r="C45" s="1172"/>
      <c r="D45" s="104"/>
      <c r="E45" s="1175" t="s">
        <v>35</v>
      </c>
      <c r="F45" s="1175"/>
      <c r="G45" s="1175"/>
      <c r="H45" s="1176"/>
      <c r="I45" s="333">
        <v>2804</v>
      </c>
      <c r="J45" s="334">
        <v>2669</v>
      </c>
      <c r="K45" s="334">
        <v>2614</v>
      </c>
      <c r="L45" s="334">
        <v>2679</v>
      </c>
      <c r="M45" s="335">
        <v>2671</v>
      </c>
    </row>
    <row r="46" spans="2:13" ht="27.75" customHeight="1" x14ac:dyDescent="0.15">
      <c r="B46" s="1171"/>
      <c r="C46" s="1172"/>
      <c r="D46" s="105"/>
      <c r="E46" s="1175" t="s">
        <v>36</v>
      </c>
      <c r="F46" s="1175"/>
      <c r="G46" s="1175"/>
      <c r="H46" s="1176"/>
      <c r="I46" s="333" t="s">
        <v>485</v>
      </c>
      <c r="J46" s="334" t="s">
        <v>485</v>
      </c>
      <c r="K46" s="334" t="s">
        <v>485</v>
      </c>
      <c r="L46" s="334" t="s">
        <v>485</v>
      </c>
      <c r="M46" s="335" t="s">
        <v>485</v>
      </c>
    </row>
    <row r="47" spans="2:13" ht="27.75" customHeight="1" x14ac:dyDescent="0.15">
      <c r="B47" s="1171"/>
      <c r="C47" s="1172"/>
      <c r="D47" s="106"/>
      <c r="E47" s="1185" t="s">
        <v>37</v>
      </c>
      <c r="F47" s="1186"/>
      <c r="G47" s="1186"/>
      <c r="H47" s="1187"/>
      <c r="I47" s="333" t="s">
        <v>485</v>
      </c>
      <c r="J47" s="334" t="s">
        <v>485</v>
      </c>
      <c r="K47" s="334" t="s">
        <v>485</v>
      </c>
      <c r="L47" s="334" t="s">
        <v>485</v>
      </c>
      <c r="M47" s="335" t="s">
        <v>485</v>
      </c>
    </row>
    <row r="48" spans="2:13" ht="27.75" customHeight="1" x14ac:dyDescent="0.15">
      <c r="B48" s="1171"/>
      <c r="C48" s="1172"/>
      <c r="D48" s="104"/>
      <c r="E48" s="1175" t="s">
        <v>38</v>
      </c>
      <c r="F48" s="1175"/>
      <c r="G48" s="1175"/>
      <c r="H48" s="1176"/>
      <c r="I48" s="333" t="s">
        <v>485</v>
      </c>
      <c r="J48" s="334" t="s">
        <v>485</v>
      </c>
      <c r="K48" s="334" t="s">
        <v>485</v>
      </c>
      <c r="L48" s="334" t="s">
        <v>485</v>
      </c>
      <c r="M48" s="335" t="s">
        <v>485</v>
      </c>
    </row>
    <row r="49" spans="2:13" ht="27.75" customHeight="1" x14ac:dyDescent="0.15">
      <c r="B49" s="1173"/>
      <c r="C49" s="1174"/>
      <c r="D49" s="104"/>
      <c r="E49" s="1175" t="s">
        <v>39</v>
      </c>
      <c r="F49" s="1175"/>
      <c r="G49" s="1175"/>
      <c r="H49" s="1176"/>
      <c r="I49" s="333" t="s">
        <v>485</v>
      </c>
      <c r="J49" s="334" t="s">
        <v>485</v>
      </c>
      <c r="K49" s="334" t="s">
        <v>485</v>
      </c>
      <c r="L49" s="334" t="s">
        <v>485</v>
      </c>
      <c r="M49" s="335" t="s">
        <v>485</v>
      </c>
    </row>
    <row r="50" spans="2:13" ht="27.75" customHeight="1" x14ac:dyDescent="0.15">
      <c r="B50" s="1169" t="s">
        <v>40</v>
      </c>
      <c r="C50" s="1170"/>
      <c r="D50" s="107"/>
      <c r="E50" s="1175" t="s">
        <v>41</v>
      </c>
      <c r="F50" s="1175"/>
      <c r="G50" s="1175"/>
      <c r="H50" s="1176"/>
      <c r="I50" s="333">
        <v>5508</v>
      </c>
      <c r="J50" s="334">
        <v>6301</v>
      </c>
      <c r="K50" s="334">
        <v>5595</v>
      </c>
      <c r="L50" s="334">
        <v>5945</v>
      </c>
      <c r="M50" s="335">
        <v>5949</v>
      </c>
    </row>
    <row r="51" spans="2:13" ht="27.75" customHeight="1" x14ac:dyDescent="0.15">
      <c r="B51" s="1171"/>
      <c r="C51" s="1172"/>
      <c r="D51" s="104"/>
      <c r="E51" s="1175" t="s">
        <v>42</v>
      </c>
      <c r="F51" s="1175"/>
      <c r="G51" s="1175"/>
      <c r="H51" s="1176"/>
      <c r="I51" s="333">
        <v>6502</v>
      </c>
      <c r="J51" s="334">
        <v>6073</v>
      </c>
      <c r="K51" s="334">
        <v>6683</v>
      </c>
      <c r="L51" s="334">
        <v>6243</v>
      </c>
      <c r="M51" s="335">
        <v>5701</v>
      </c>
    </row>
    <row r="52" spans="2:13" ht="27.75" customHeight="1" x14ac:dyDescent="0.15">
      <c r="B52" s="1173"/>
      <c r="C52" s="1174"/>
      <c r="D52" s="104"/>
      <c r="E52" s="1175" t="s">
        <v>43</v>
      </c>
      <c r="F52" s="1175"/>
      <c r="G52" s="1175"/>
      <c r="H52" s="1176"/>
      <c r="I52" s="333">
        <v>10646</v>
      </c>
      <c r="J52" s="334">
        <v>10488</v>
      </c>
      <c r="K52" s="334">
        <v>10348</v>
      </c>
      <c r="L52" s="334">
        <v>9906</v>
      </c>
      <c r="M52" s="335">
        <v>9633</v>
      </c>
    </row>
    <row r="53" spans="2:13" ht="27.75" customHeight="1" thickBot="1" x14ac:dyDescent="0.2">
      <c r="B53" s="1177" t="s">
        <v>19</v>
      </c>
      <c r="C53" s="1178"/>
      <c r="D53" s="108"/>
      <c r="E53" s="1179" t="s">
        <v>44</v>
      </c>
      <c r="F53" s="1179"/>
      <c r="G53" s="1179"/>
      <c r="H53" s="1180"/>
      <c r="I53" s="336">
        <v>1052</v>
      </c>
      <c r="J53" s="337">
        <v>931</v>
      </c>
      <c r="K53" s="337">
        <v>1151</v>
      </c>
      <c r="L53" s="337">
        <v>950</v>
      </c>
      <c r="M53" s="338">
        <v>1897</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yChIUsWn/Ec/SQBSljLJ3iDE6I3tziSnx+TD4xNuYwqEZSGzEOZm2x5DHZ1gAiDSg+bGNQrpe1hisgdEeJsxOQ==" saltValue="d3u4LmLPQW8mFYK+eoKm/Q=="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39370078740157483" right="0.19685039370078741" top="0.39370078740157483" bottom="0.31496062992125984" header="0.51181102362204722" footer="0"/>
  <pageSetup paperSize="9" scale="59" orientation="landscape"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525</v>
      </c>
      <c r="G54" s="117" t="s">
        <v>526</v>
      </c>
      <c r="H54" s="118" t="s">
        <v>527</v>
      </c>
    </row>
    <row r="55" spans="2:8" ht="52.5" customHeight="1" x14ac:dyDescent="0.15">
      <c r="B55" s="119"/>
      <c r="C55" s="1196" t="s">
        <v>46</v>
      </c>
      <c r="D55" s="1196"/>
      <c r="E55" s="1197"/>
      <c r="F55" s="339">
        <v>2743</v>
      </c>
      <c r="G55" s="339">
        <v>3019</v>
      </c>
      <c r="H55" s="340">
        <v>3074</v>
      </c>
    </row>
    <row r="56" spans="2:8" ht="52.5" customHeight="1" x14ac:dyDescent="0.15">
      <c r="B56" s="120"/>
      <c r="C56" s="1198" t="s">
        <v>47</v>
      </c>
      <c r="D56" s="1198"/>
      <c r="E56" s="1199"/>
      <c r="F56" s="341">
        <v>801</v>
      </c>
      <c r="G56" s="341">
        <v>1001</v>
      </c>
      <c r="H56" s="342">
        <v>1201</v>
      </c>
    </row>
    <row r="57" spans="2:8" ht="53.25" customHeight="1" x14ac:dyDescent="0.15">
      <c r="B57" s="120"/>
      <c r="C57" s="1200" t="s">
        <v>48</v>
      </c>
      <c r="D57" s="1200"/>
      <c r="E57" s="1201"/>
      <c r="F57" s="343">
        <v>614</v>
      </c>
      <c r="G57" s="343">
        <v>715</v>
      </c>
      <c r="H57" s="344">
        <v>631</v>
      </c>
    </row>
    <row r="58" spans="2:8" ht="45.75" customHeight="1" x14ac:dyDescent="0.15">
      <c r="B58" s="121"/>
      <c r="C58" s="1188" t="s">
        <v>552</v>
      </c>
      <c r="D58" s="1189"/>
      <c r="E58" s="1190"/>
      <c r="F58" s="345">
        <v>201</v>
      </c>
      <c r="G58" s="345">
        <v>324</v>
      </c>
      <c r="H58" s="346">
        <v>299</v>
      </c>
    </row>
    <row r="59" spans="2:8" ht="45.75" customHeight="1" x14ac:dyDescent="0.15">
      <c r="B59" s="121"/>
      <c r="C59" s="1188" t="s">
        <v>553</v>
      </c>
      <c r="D59" s="1189"/>
      <c r="E59" s="1190"/>
      <c r="F59" s="345">
        <v>315</v>
      </c>
      <c r="G59" s="345">
        <v>290</v>
      </c>
      <c r="H59" s="346">
        <v>227</v>
      </c>
    </row>
    <row r="60" spans="2:8" ht="45.75" customHeight="1" x14ac:dyDescent="0.15">
      <c r="B60" s="121"/>
      <c r="C60" s="1188" t="s">
        <v>554</v>
      </c>
      <c r="D60" s="1189"/>
      <c r="E60" s="1190"/>
      <c r="F60" s="345">
        <v>58</v>
      </c>
      <c r="G60" s="345">
        <v>59</v>
      </c>
      <c r="H60" s="346">
        <v>60</v>
      </c>
    </row>
    <row r="61" spans="2:8" ht="45.75" customHeight="1" x14ac:dyDescent="0.15">
      <c r="B61" s="121"/>
      <c r="C61" s="1188" t="s">
        <v>555</v>
      </c>
      <c r="D61" s="1189"/>
      <c r="E61" s="1190"/>
      <c r="F61" s="345">
        <v>24</v>
      </c>
      <c r="G61" s="345">
        <v>24</v>
      </c>
      <c r="H61" s="346">
        <v>24</v>
      </c>
    </row>
    <row r="62" spans="2:8" ht="45.75" customHeight="1" thickBot="1" x14ac:dyDescent="0.2">
      <c r="B62" s="122"/>
      <c r="C62" s="1191" t="s">
        <v>556</v>
      </c>
      <c r="D62" s="1192"/>
      <c r="E62" s="1193"/>
      <c r="F62" s="347">
        <v>13</v>
      </c>
      <c r="G62" s="347">
        <v>15</v>
      </c>
      <c r="H62" s="348">
        <v>18</v>
      </c>
    </row>
    <row r="63" spans="2:8" ht="52.5" customHeight="1" thickBot="1" x14ac:dyDescent="0.2">
      <c r="B63" s="123"/>
      <c r="C63" s="1194" t="s">
        <v>49</v>
      </c>
      <c r="D63" s="1194"/>
      <c r="E63" s="1195"/>
      <c r="F63" s="349">
        <v>4159</v>
      </c>
      <c r="G63" s="349">
        <v>4736</v>
      </c>
      <c r="H63" s="350">
        <v>4906</v>
      </c>
    </row>
    <row r="64" spans="2:8" x14ac:dyDescent="0.15"/>
  </sheetData>
  <sheetProtection algorithmName="SHA-512" hashValue="EsNdY7KuNg9cJVdgtPlN4PkRANZHFYQKNvc1UE2TjMBdoJ2EVkab4J8HdKt+DxzkHxhSs88IGJIMyCk0uO4dWw==" saltValue="X3AqOugMm8Qu7STr1XMOo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2"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522</v>
      </c>
      <c r="G2" s="137"/>
      <c r="H2" s="138"/>
    </row>
    <row r="3" spans="1:8" x14ac:dyDescent="0.15">
      <c r="A3" s="134" t="s">
        <v>515</v>
      </c>
      <c r="B3" s="139"/>
      <c r="C3" s="140"/>
      <c r="D3" s="141">
        <v>48377</v>
      </c>
      <c r="E3" s="142"/>
      <c r="F3" s="143">
        <v>63812</v>
      </c>
      <c r="G3" s="144"/>
      <c r="H3" s="145"/>
    </row>
    <row r="4" spans="1:8" x14ac:dyDescent="0.15">
      <c r="A4" s="146"/>
      <c r="B4" s="147"/>
      <c r="C4" s="148"/>
      <c r="D4" s="149">
        <v>20700</v>
      </c>
      <c r="E4" s="150"/>
      <c r="F4" s="151">
        <v>33848</v>
      </c>
      <c r="G4" s="152"/>
      <c r="H4" s="153"/>
    </row>
    <row r="5" spans="1:8" x14ac:dyDescent="0.15">
      <c r="A5" s="134" t="s">
        <v>517</v>
      </c>
      <c r="B5" s="139"/>
      <c r="C5" s="140"/>
      <c r="D5" s="141">
        <v>74287</v>
      </c>
      <c r="E5" s="142"/>
      <c r="F5" s="143">
        <v>45945</v>
      </c>
      <c r="G5" s="144"/>
      <c r="H5" s="145"/>
    </row>
    <row r="6" spans="1:8" x14ac:dyDescent="0.15">
      <c r="A6" s="146"/>
      <c r="B6" s="147"/>
      <c r="C6" s="148"/>
      <c r="D6" s="149">
        <v>35846</v>
      </c>
      <c r="E6" s="150"/>
      <c r="F6" s="151">
        <v>25180</v>
      </c>
      <c r="G6" s="152"/>
      <c r="H6" s="153"/>
    </row>
    <row r="7" spans="1:8" x14ac:dyDescent="0.15">
      <c r="A7" s="134" t="s">
        <v>518</v>
      </c>
      <c r="B7" s="139"/>
      <c r="C7" s="140"/>
      <c r="D7" s="141">
        <v>76200</v>
      </c>
      <c r="E7" s="142"/>
      <c r="F7" s="143">
        <v>44475</v>
      </c>
      <c r="G7" s="144"/>
      <c r="H7" s="145"/>
    </row>
    <row r="8" spans="1:8" x14ac:dyDescent="0.15">
      <c r="A8" s="146"/>
      <c r="B8" s="147"/>
      <c r="C8" s="148"/>
      <c r="D8" s="149">
        <v>63420</v>
      </c>
      <c r="E8" s="150"/>
      <c r="F8" s="151">
        <v>24780</v>
      </c>
      <c r="G8" s="152"/>
      <c r="H8" s="153"/>
    </row>
    <row r="9" spans="1:8" x14ac:dyDescent="0.15">
      <c r="A9" s="134" t="s">
        <v>519</v>
      </c>
      <c r="B9" s="139"/>
      <c r="C9" s="140"/>
      <c r="D9" s="141">
        <v>45276</v>
      </c>
      <c r="E9" s="142"/>
      <c r="F9" s="143">
        <v>45982</v>
      </c>
      <c r="G9" s="144"/>
      <c r="H9" s="145"/>
    </row>
    <row r="10" spans="1:8" x14ac:dyDescent="0.15">
      <c r="A10" s="146"/>
      <c r="B10" s="147"/>
      <c r="C10" s="148"/>
      <c r="D10" s="149">
        <v>28686</v>
      </c>
      <c r="E10" s="150"/>
      <c r="F10" s="151">
        <v>25583</v>
      </c>
      <c r="G10" s="152"/>
      <c r="H10" s="153"/>
    </row>
    <row r="11" spans="1:8" x14ac:dyDescent="0.15">
      <c r="A11" s="134" t="s">
        <v>520</v>
      </c>
      <c r="B11" s="139"/>
      <c r="C11" s="140"/>
      <c r="D11" s="141">
        <v>54028</v>
      </c>
      <c r="E11" s="142"/>
      <c r="F11" s="143">
        <v>50538</v>
      </c>
      <c r="G11" s="144"/>
      <c r="H11" s="145"/>
    </row>
    <row r="12" spans="1:8" x14ac:dyDescent="0.15">
      <c r="A12" s="146"/>
      <c r="B12" s="147"/>
      <c r="C12" s="154"/>
      <c r="D12" s="149">
        <v>37798</v>
      </c>
      <c r="E12" s="150"/>
      <c r="F12" s="151">
        <v>29053</v>
      </c>
      <c r="G12" s="152"/>
      <c r="H12" s="153"/>
    </row>
    <row r="13" spans="1:8" x14ac:dyDescent="0.15">
      <c r="A13" s="134"/>
      <c r="B13" s="139"/>
      <c r="C13" s="140"/>
      <c r="D13" s="141">
        <v>59634</v>
      </c>
      <c r="E13" s="142"/>
      <c r="F13" s="143">
        <v>50150</v>
      </c>
      <c r="G13" s="155"/>
      <c r="H13" s="145"/>
    </row>
    <row r="14" spans="1:8" x14ac:dyDescent="0.15">
      <c r="A14" s="146"/>
      <c r="B14" s="147"/>
      <c r="C14" s="148"/>
      <c r="D14" s="149">
        <v>37290</v>
      </c>
      <c r="E14" s="150"/>
      <c r="F14" s="151">
        <v>27689</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6.96</v>
      </c>
      <c r="C19" s="156">
        <f>ROUND(VALUE(SUBSTITUTE(実質収支比率等に係る経年分析!G$48,"▲","-")),2)</f>
        <v>6.12</v>
      </c>
      <c r="D19" s="156">
        <f>ROUND(VALUE(SUBSTITUTE(実質収支比率等に係る経年分析!H$48,"▲","-")),2)</f>
        <v>6.84</v>
      </c>
      <c r="E19" s="156">
        <f>ROUND(VALUE(SUBSTITUTE(実質収支比率等に係る経年分析!I$48,"▲","-")),2)</f>
        <v>5.4</v>
      </c>
      <c r="F19" s="156">
        <f>ROUND(VALUE(SUBSTITUTE(実質収支比率等に係る経年分析!J$48,"▲","-")),2)</f>
        <v>6.53</v>
      </c>
    </row>
    <row r="20" spans="1:11" x14ac:dyDescent="0.15">
      <c r="A20" s="156" t="s">
        <v>53</v>
      </c>
      <c r="B20" s="156">
        <f>ROUND(VALUE(SUBSTITUTE(実質収支比率等に係る経年分析!F$47,"▲","-")),2)</f>
        <v>16.07</v>
      </c>
      <c r="C20" s="156">
        <f>ROUND(VALUE(SUBSTITUTE(実質収支比率等に係る経年分析!G$47,"▲","-")),2)</f>
        <v>18.2</v>
      </c>
      <c r="D20" s="156">
        <f>ROUND(VALUE(SUBSTITUTE(実質収支比率等に係る経年分析!H$47,"▲","-")),2)</f>
        <v>16.82</v>
      </c>
      <c r="E20" s="156">
        <f>ROUND(VALUE(SUBSTITUTE(実質収支比率等に係る経年分析!I$47,"▲","-")),2)</f>
        <v>17.77</v>
      </c>
      <c r="F20" s="156">
        <f>ROUND(VALUE(SUBSTITUTE(実質収支比率等に係る経年分析!J$47,"▲","-")),2)</f>
        <v>17.309999999999999</v>
      </c>
    </row>
    <row r="21" spans="1:11" x14ac:dyDescent="0.15">
      <c r="A21" s="156" t="s">
        <v>54</v>
      </c>
      <c r="B21" s="156">
        <f>IF(ISNUMBER(VALUE(SUBSTITUTE(実質収支比率等に係る経年分析!F$49,"▲","-"))),ROUND(VALUE(SUBSTITUTE(実質収支比率等に係る経年分析!F$49,"▲","-")),2),NA())</f>
        <v>0.21</v>
      </c>
      <c r="C21" s="156">
        <f>IF(ISNUMBER(VALUE(SUBSTITUTE(実質収支比率等に係る経年分析!G$49,"▲","-"))),ROUND(VALUE(SUBSTITUTE(実質収支比率等に係る経年分析!G$49,"▲","-")),2),NA())</f>
        <v>0.87</v>
      </c>
      <c r="D21" s="156">
        <f>IF(ISNUMBER(VALUE(SUBSTITUTE(実質収支比率等に係る経年分析!H$49,"▲","-"))),ROUND(VALUE(SUBSTITUTE(実質収支比率等に係る経年分析!H$49,"▲","-")),2),NA())</f>
        <v>1.1499999999999999</v>
      </c>
      <c r="E21" s="156">
        <f>IF(ISNUMBER(VALUE(SUBSTITUTE(実質収支比率等に係る経年分析!I$49,"▲","-"))),ROUND(VALUE(SUBSTITUTE(実質収支比率等に係る経年分析!I$49,"▲","-")),2),NA())</f>
        <v>0.45</v>
      </c>
      <c r="F21" s="156">
        <f>IF(ISNUMBER(VALUE(SUBSTITUTE(実質収支比率等に係る経年分析!J$49,"▲","-"))),ROUND(VALUE(SUBSTITUTE(実質収支比率等に係る経年分析!J$49,"▲","-")),2),NA())</f>
        <v>1.68</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#VALUE!</v>
      </c>
      <c r="C27" s="157" t="e">
        <f>IF(ROUND(VALUE(SUBSTITUTE(連結実質赤字比率に係る赤字・黒字の構成分析!F$43,"▲", "-")), 2) &gt;= 0, ABS(ROUND(VALUE(SUBSTITUTE(連結実質赤字比率に係る赤字・黒字の構成分析!F$43,"▲", "-")), 2)), NA())</f>
        <v>#VALUE!</v>
      </c>
      <c r="D27" s="157" t="e">
        <f>IF(ROUND(VALUE(SUBSTITUTE(連結実質赤字比率に係る赤字・黒字の構成分析!G$43,"▲", "-")), 2) &lt; 0, ABS(ROUND(VALUE(SUBSTITUTE(連結実質赤字比率に係る赤字・黒字の構成分析!G$43,"▲", "-")), 2)), NA())</f>
        <v>#VALUE!</v>
      </c>
      <c r="E27" s="157" t="e">
        <f>IF(ROUND(VALUE(SUBSTITUTE(連結実質赤字比率に係る赤字・黒字の構成分析!G$43,"▲", "-")), 2) &gt;= 0, ABS(ROUND(VALUE(SUBSTITUTE(連結実質赤字比率に係る赤字・黒字の構成分析!G$43,"▲", "-")), 2)), NA())</f>
        <v>#VALUE!</v>
      </c>
      <c r="F27" s="157" t="e">
        <f>IF(ROUND(VALUE(SUBSTITUTE(連結実質赤字比率に係る赤字・黒字の構成分析!H$43,"▲", "-")), 2) &lt; 0, ABS(ROUND(VALUE(SUBSTITUTE(連結実質赤字比率に係る赤字・黒字の構成分析!H$43,"▲", "-")), 2)), NA())</f>
        <v>#VALUE!</v>
      </c>
      <c r="G27" s="157" t="e">
        <f>IF(ROUND(VALUE(SUBSTITUTE(連結実質赤字比率に係る赤字・黒字の構成分析!H$43,"▲", "-")), 2) &gt;= 0, ABS(ROUND(VALUE(SUBSTITUTE(連結実質赤字比率に係る赤字・黒字の構成分析!H$43,"▲", "-")), 2)), NA())</f>
        <v>#VALUE!</v>
      </c>
      <c r="H27" s="157" t="e">
        <f>IF(ROUND(VALUE(SUBSTITUTE(連結実質赤字比率に係る赤字・黒字の構成分析!I$43,"▲", "-")), 2) &lt; 0, ABS(ROUND(VALUE(SUBSTITUTE(連結実質赤字比率に係る赤字・黒字の構成分析!I$43,"▲", "-")), 2)), NA())</f>
        <v>#VALUE!</v>
      </c>
      <c r="I27" s="157" t="e">
        <f>IF(ROUND(VALUE(SUBSTITUTE(連結実質赤字比率に係る赤字・黒字の構成分析!I$43,"▲", "-")), 2) &gt;= 0, ABS(ROUND(VALUE(SUBSTITUTE(連結実質赤字比率に係る赤字・黒字の構成分析!I$43,"▲", "-")), 2)), NA())</f>
        <v>#VALUE!</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15">
      <c r="A30" s="157" t="e">
        <f>IF(連結実質赤字比率に係る赤字・黒字の構成分析!C$40="",NA(),連結実質赤字比率に係る赤字・黒字の構成分析!C$40)</f>
        <v>#N/A</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#VALUE!</v>
      </c>
      <c r="K30" s="157" t="e">
        <f>IF(ROUND(VALUE(SUBSTITUTE(連結実質赤字比率に係る赤字・黒字の構成分析!J$40,"▲", "-")), 2) &gt;= 0, ABS(ROUND(VALUE(SUBSTITUTE(連結実質赤字比率に係る赤字・黒字の構成分析!J$40,"▲", "-")), 2)), NA())</f>
        <v>#VALUE!</v>
      </c>
    </row>
    <row r="31" spans="1:11" x14ac:dyDescent="0.15">
      <c r="A31" s="157" t="e">
        <f>IF(連結実質赤字比率に係る赤字・黒字の構成分析!C$39="",NA(),連結実質赤字比率に係る赤字・黒字の構成分析!C$39)</f>
        <v>#N/A</v>
      </c>
      <c r="B31" s="157" t="e">
        <f>IF(ROUND(VALUE(SUBSTITUTE(連結実質赤字比率に係る赤字・黒字の構成分析!F$39,"▲", "-")), 2) &lt; 0, ABS(ROUND(VALUE(SUBSTITUTE(連結実質赤字比率に係る赤字・黒字の構成分析!F$39,"▲", "-")), 2)), NA())</f>
        <v>#VALUE!</v>
      </c>
      <c r="C31" s="157" t="e">
        <f>IF(ROUND(VALUE(SUBSTITUTE(連結実質赤字比率に係る赤字・黒字の構成分析!F$39,"▲", "-")), 2) &gt;= 0, ABS(ROUND(VALUE(SUBSTITUTE(連結実質赤字比率に係る赤字・黒字の構成分析!F$39,"▲", "-")), 2)), NA())</f>
        <v>#VALUE!</v>
      </c>
      <c r="D31" s="157" t="e">
        <f>IF(ROUND(VALUE(SUBSTITUTE(連結実質赤字比率に係る赤字・黒字の構成分析!G$39,"▲", "-")), 2) &lt; 0, ABS(ROUND(VALUE(SUBSTITUTE(連結実質赤字比率に係る赤字・黒字の構成分析!G$39,"▲", "-")), 2)), NA())</f>
        <v>#VALUE!</v>
      </c>
      <c r="E31" s="157" t="e">
        <f>IF(ROUND(VALUE(SUBSTITUTE(連結実質赤字比率に係る赤字・黒字の構成分析!G$39,"▲", "-")), 2) &gt;= 0, ABS(ROUND(VALUE(SUBSTITUTE(連結実質赤字比率に係る赤字・黒字の構成分析!G$39,"▲", "-")), 2)), NA())</f>
        <v>#VALUE!</v>
      </c>
      <c r="F31" s="157" t="e">
        <f>IF(ROUND(VALUE(SUBSTITUTE(連結実質赤字比率に係る赤字・黒字の構成分析!H$39,"▲", "-")), 2) &lt; 0, ABS(ROUND(VALUE(SUBSTITUTE(連結実質赤字比率に係る赤字・黒字の構成分析!H$39,"▲", "-")), 2)), NA())</f>
        <v>#VALUE!</v>
      </c>
      <c r="G31" s="157" t="e">
        <f>IF(ROUND(VALUE(SUBSTITUTE(連結実質赤字比率に係る赤字・黒字の構成分析!H$39,"▲", "-")), 2) &gt;= 0, ABS(ROUND(VALUE(SUBSTITUTE(連結実質赤字比率に係る赤字・黒字の構成分析!H$39,"▲", "-")), 2)), NA())</f>
        <v>#VALUE!</v>
      </c>
      <c r="H31" s="157" t="e">
        <f>IF(ROUND(VALUE(SUBSTITUTE(連結実質赤字比率に係る赤字・黒字の構成分析!I$39,"▲", "-")), 2) &lt; 0, ABS(ROUND(VALUE(SUBSTITUTE(連結実質赤字比率に係る赤字・黒字の構成分析!I$39,"▲", "-")), 2)), NA())</f>
        <v>#VALUE!</v>
      </c>
      <c r="I31" s="157" t="e">
        <f>IF(ROUND(VALUE(SUBSTITUTE(連結実質赤字比率に係る赤字・黒字の構成分析!I$39,"▲", "-")), 2) &gt;= 0, ABS(ROUND(VALUE(SUBSTITUTE(連結実質赤字比率に係る赤字・黒字の構成分析!I$39,"▲", "-")), 2)), NA())</f>
        <v>#VALUE!</v>
      </c>
      <c r="J31" s="157" t="e">
        <f>IF(ROUND(VALUE(SUBSTITUTE(連結実質赤字比率に係る赤字・黒字の構成分析!J$39,"▲", "-")), 2) &lt; 0, ABS(ROUND(VALUE(SUBSTITUTE(連結実質赤字比率に係る赤字・黒字の構成分析!J$39,"▲", "-")), 2)), NA())</f>
        <v>#VALUE!</v>
      </c>
      <c r="K31" s="157" t="e">
        <f>IF(ROUND(VALUE(SUBSTITUTE(連結実質赤字比率に係る赤字・黒字の構成分析!J$39,"▲", "-")), 2) &gt;= 0, ABS(ROUND(VALUE(SUBSTITUTE(連結実質赤字比率に係る赤字・黒字の構成分析!J$39,"▲", "-")), 2)), NA())</f>
        <v>#VALUE!</v>
      </c>
    </row>
    <row r="32" spans="1:11" x14ac:dyDescent="0.15">
      <c r="A32" s="157" t="str">
        <f>IF(連結実質赤字比率に係る赤字・黒字の構成分析!C$38="",NA(),連結実質赤字比率に係る赤字・黒字の構成分析!C$38)</f>
        <v>袖ケ浦市後期高齢者医療特別会計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0.01</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0.02</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0.03</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0.03</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0.02</v>
      </c>
    </row>
    <row r="33" spans="1:16" x14ac:dyDescent="0.15">
      <c r="A33" s="157" t="str">
        <f>IF(連結実質赤字比率に係る赤字・黒字の構成分析!C$37="",NA(),連結実質赤字比率に係る赤字・黒字の構成分析!C$37)</f>
        <v>袖ケ浦市国民健康保険特別会計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0.57999999999999996</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0.36</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0.22</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0.02</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0.1</v>
      </c>
    </row>
    <row r="34" spans="1:16" x14ac:dyDescent="0.15">
      <c r="A34" s="157" t="str">
        <f>IF(連結実質赤字比率に係る赤字・黒字の構成分析!C$36="",NA(),連結実質赤字比率に係る赤字・黒字の構成分析!C$36)</f>
        <v>袖ケ浦市介護保険特別会計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0.69</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0.51</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0.55000000000000004</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0.9</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0.81</v>
      </c>
    </row>
    <row r="35" spans="1:16" x14ac:dyDescent="0.15">
      <c r="A35" s="157" t="str">
        <f>IF(連結実質赤字比率に係る赤字・黒字の構成分析!C$35="",NA(),連結実質赤字比率に係る赤字・黒字の構成分析!C$35)</f>
        <v>袖ケ浦市下水道事業会計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0.36</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0.79</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0.66</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0.82</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0.99</v>
      </c>
    </row>
    <row r="36" spans="1:16" x14ac:dyDescent="0.15">
      <c r="A36" s="157" t="str">
        <f>IF(連結実質赤字比率に係る赤字・黒字の構成分析!C$34="",NA(),連結実質赤字比率に係る赤字・黒字の構成分析!C$34)</f>
        <v>一般会計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6.96</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6.11</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6.84</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5.4</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6.53</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1575</v>
      </c>
      <c r="E42" s="158"/>
      <c r="F42" s="158"/>
      <c r="G42" s="158">
        <f>'実質公債費比率（分子）の構造'!L$52</f>
        <v>1555</v>
      </c>
      <c r="H42" s="158"/>
      <c r="I42" s="158"/>
      <c r="J42" s="158">
        <f>'実質公債費比率（分子）の構造'!M$52</f>
        <v>1599</v>
      </c>
      <c r="K42" s="158"/>
      <c r="L42" s="158"/>
      <c r="M42" s="158">
        <f>'実質公債費比率（分子）の構造'!N$52</f>
        <v>1523</v>
      </c>
      <c r="N42" s="158"/>
      <c r="O42" s="158"/>
      <c r="P42" s="158">
        <f>'実質公債費比率（分子）の構造'!O$52</f>
        <v>1385</v>
      </c>
    </row>
    <row r="43" spans="1:16" x14ac:dyDescent="0.15">
      <c r="A43" s="158" t="s">
        <v>16</v>
      </c>
      <c r="B43" s="158" t="str">
        <f>'実質公債費比率（分子）の構造'!K$51</f>
        <v>-</v>
      </c>
      <c r="C43" s="158"/>
      <c r="D43" s="158"/>
      <c r="E43" s="158" t="str">
        <f>'実質公債費比率（分子）の構造'!L$51</f>
        <v>-</v>
      </c>
      <c r="F43" s="158"/>
      <c r="G43" s="158"/>
      <c r="H43" s="158">
        <f>'実質公債費比率（分子）の構造'!M$51</f>
        <v>0</v>
      </c>
      <c r="I43" s="158"/>
      <c r="J43" s="158"/>
      <c r="K43" s="158">
        <f>'実質公債費比率（分子）の構造'!N$51</f>
        <v>0</v>
      </c>
      <c r="L43" s="158"/>
      <c r="M43" s="158"/>
      <c r="N43" s="158" t="str">
        <f>'実質公債費比率（分子）の構造'!O$51</f>
        <v>-</v>
      </c>
      <c r="O43" s="158"/>
      <c r="P43" s="158"/>
    </row>
    <row r="44" spans="1:16" x14ac:dyDescent="0.15">
      <c r="A44" s="158" t="s">
        <v>62</v>
      </c>
      <c r="B44" s="158">
        <f>'実質公債費比率（分子）の構造'!K$50</f>
        <v>61</v>
      </c>
      <c r="C44" s="158"/>
      <c r="D44" s="158"/>
      <c r="E44" s="158">
        <f>'実質公債費比率（分子）の構造'!L$50</f>
        <v>61</v>
      </c>
      <c r="F44" s="158"/>
      <c r="G44" s="158"/>
      <c r="H44" s="158">
        <f>'実質公債費比率（分子）の構造'!M$50</f>
        <v>61</v>
      </c>
      <c r="I44" s="158"/>
      <c r="J44" s="158"/>
      <c r="K44" s="158">
        <f>'実質公債費比率（分子）の構造'!N$50</f>
        <v>61</v>
      </c>
      <c r="L44" s="158"/>
      <c r="M44" s="158"/>
      <c r="N44" s="158">
        <f>'実質公債費比率（分子）の構造'!O$50</f>
        <v>61</v>
      </c>
      <c r="O44" s="158"/>
      <c r="P44" s="158"/>
    </row>
    <row r="45" spans="1:16" x14ac:dyDescent="0.15">
      <c r="A45" s="158" t="s">
        <v>63</v>
      </c>
      <c r="B45" s="158">
        <f>'実質公債費比率（分子）の構造'!K$49</f>
        <v>178</v>
      </c>
      <c r="C45" s="158"/>
      <c r="D45" s="158"/>
      <c r="E45" s="158">
        <f>'実質公債費比率（分子）の構造'!L$49</f>
        <v>176</v>
      </c>
      <c r="F45" s="158"/>
      <c r="G45" s="158"/>
      <c r="H45" s="158">
        <f>'実質公債費比率（分子）の構造'!M$49</f>
        <v>187</v>
      </c>
      <c r="I45" s="158"/>
      <c r="J45" s="158"/>
      <c r="K45" s="158">
        <f>'実質公債費比率（分子）の構造'!N$49</f>
        <v>182</v>
      </c>
      <c r="L45" s="158"/>
      <c r="M45" s="158"/>
      <c r="N45" s="158">
        <f>'実質公債費比率（分子）の構造'!O$49</f>
        <v>177</v>
      </c>
      <c r="O45" s="158"/>
      <c r="P45" s="158"/>
    </row>
    <row r="46" spans="1:16" x14ac:dyDescent="0.15">
      <c r="A46" s="158" t="s">
        <v>64</v>
      </c>
      <c r="B46" s="158">
        <f>'実質公債費比率（分子）の構造'!K$48</f>
        <v>351</v>
      </c>
      <c r="C46" s="158"/>
      <c r="D46" s="158"/>
      <c r="E46" s="158">
        <f>'実質公債費比率（分子）の構造'!L$48</f>
        <v>325</v>
      </c>
      <c r="F46" s="158"/>
      <c r="G46" s="158"/>
      <c r="H46" s="158">
        <f>'実質公債費比率（分子）の構造'!M$48</f>
        <v>304</v>
      </c>
      <c r="I46" s="158"/>
      <c r="J46" s="158"/>
      <c r="K46" s="158">
        <f>'実質公債費比率（分子）の構造'!N$48</f>
        <v>281</v>
      </c>
      <c r="L46" s="158"/>
      <c r="M46" s="158"/>
      <c r="N46" s="158">
        <f>'実質公債費比率（分子）の構造'!O$48</f>
        <v>226</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1349</v>
      </c>
      <c r="C49" s="158"/>
      <c r="D49" s="158"/>
      <c r="E49" s="158">
        <f>'実質公債費比率（分子）の構造'!L$45</f>
        <v>1491</v>
      </c>
      <c r="F49" s="158"/>
      <c r="G49" s="158"/>
      <c r="H49" s="158">
        <f>'実質公債費比率（分子）の構造'!M$45</f>
        <v>1642</v>
      </c>
      <c r="I49" s="158"/>
      <c r="J49" s="158"/>
      <c r="K49" s="158">
        <f>'実質公債費比率（分子）の構造'!N$45</f>
        <v>1787</v>
      </c>
      <c r="L49" s="158"/>
      <c r="M49" s="158"/>
      <c r="N49" s="158">
        <f>'実質公債費比率（分子）の構造'!O$45</f>
        <v>1851</v>
      </c>
      <c r="O49" s="158"/>
      <c r="P49" s="158"/>
    </row>
    <row r="50" spans="1:16" x14ac:dyDescent="0.15">
      <c r="A50" s="158" t="s">
        <v>67</v>
      </c>
      <c r="B50" s="158" t="e">
        <f>NA()</f>
        <v>#N/A</v>
      </c>
      <c r="C50" s="158">
        <f>IF(ISNUMBER('実質公債費比率（分子）の構造'!K$53),'実質公債費比率（分子）の構造'!K$53,NA())</f>
        <v>364</v>
      </c>
      <c r="D50" s="158" t="e">
        <f>NA()</f>
        <v>#N/A</v>
      </c>
      <c r="E50" s="158" t="e">
        <f>NA()</f>
        <v>#N/A</v>
      </c>
      <c r="F50" s="158">
        <f>IF(ISNUMBER('実質公債費比率（分子）の構造'!L$53),'実質公債費比率（分子）の構造'!L$53,NA())</f>
        <v>498</v>
      </c>
      <c r="G50" s="158" t="e">
        <f>NA()</f>
        <v>#N/A</v>
      </c>
      <c r="H50" s="158" t="e">
        <f>NA()</f>
        <v>#N/A</v>
      </c>
      <c r="I50" s="158">
        <f>IF(ISNUMBER('実質公債費比率（分子）の構造'!M$53),'実質公債費比率（分子）の構造'!M$53,NA())</f>
        <v>595</v>
      </c>
      <c r="J50" s="158" t="e">
        <f>NA()</f>
        <v>#N/A</v>
      </c>
      <c r="K50" s="158" t="e">
        <f>NA()</f>
        <v>#N/A</v>
      </c>
      <c r="L50" s="158">
        <f>IF(ISNUMBER('実質公債費比率（分子）の構造'!N$53),'実質公債費比率（分子）の構造'!N$53,NA())</f>
        <v>788</v>
      </c>
      <c r="M50" s="158" t="e">
        <f>NA()</f>
        <v>#N/A</v>
      </c>
      <c r="N50" s="158" t="e">
        <f>NA()</f>
        <v>#N/A</v>
      </c>
      <c r="O50" s="158">
        <f>IF(ISNUMBER('実質公債費比率（分子）の構造'!O$53),'実質公債費比率（分子）の構造'!O$53,NA())</f>
        <v>930</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10646</v>
      </c>
      <c r="E56" s="157"/>
      <c r="F56" s="157"/>
      <c r="G56" s="157">
        <f>'将来負担比率（分子）の構造'!J$52</f>
        <v>10488</v>
      </c>
      <c r="H56" s="157"/>
      <c r="I56" s="157"/>
      <c r="J56" s="157">
        <f>'将来負担比率（分子）の構造'!K$52</f>
        <v>10348</v>
      </c>
      <c r="K56" s="157"/>
      <c r="L56" s="157"/>
      <c r="M56" s="157">
        <f>'将来負担比率（分子）の構造'!L$52</f>
        <v>9906</v>
      </c>
      <c r="N56" s="157"/>
      <c r="O56" s="157"/>
      <c r="P56" s="157">
        <f>'将来負担比率（分子）の構造'!M$52</f>
        <v>9633</v>
      </c>
    </row>
    <row r="57" spans="1:16" x14ac:dyDescent="0.15">
      <c r="A57" s="157" t="s">
        <v>42</v>
      </c>
      <c r="B57" s="157"/>
      <c r="C57" s="157"/>
      <c r="D57" s="157">
        <f>'将来負担比率（分子）の構造'!I$51</f>
        <v>6502</v>
      </c>
      <c r="E57" s="157"/>
      <c r="F57" s="157"/>
      <c r="G57" s="157">
        <f>'将来負担比率（分子）の構造'!J$51</f>
        <v>6073</v>
      </c>
      <c r="H57" s="157"/>
      <c r="I57" s="157"/>
      <c r="J57" s="157">
        <f>'将来負担比率（分子）の構造'!K$51</f>
        <v>6683</v>
      </c>
      <c r="K57" s="157"/>
      <c r="L57" s="157"/>
      <c r="M57" s="157">
        <f>'将来負担比率（分子）の構造'!L$51</f>
        <v>6243</v>
      </c>
      <c r="N57" s="157"/>
      <c r="O57" s="157"/>
      <c r="P57" s="157">
        <f>'将来負担比率（分子）の構造'!M$51</f>
        <v>5701</v>
      </c>
    </row>
    <row r="58" spans="1:16" x14ac:dyDescent="0.15">
      <c r="A58" s="157" t="s">
        <v>41</v>
      </c>
      <c r="B58" s="157"/>
      <c r="C58" s="157"/>
      <c r="D58" s="157">
        <f>'将来負担比率（分子）の構造'!I$50</f>
        <v>5508</v>
      </c>
      <c r="E58" s="157"/>
      <c r="F58" s="157"/>
      <c r="G58" s="157">
        <f>'将来負担比率（分子）の構造'!J$50</f>
        <v>6301</v>
      </c>
      <c r="H58" s="157"/>
      <c r="I58" s="157"/>
      <c r="J58" s="157">
        <f>'将来負担比率（分子）の構造'!K$50</f>
        <v>5595</v>
      </c>
      <c r="K58" s="157"/>
      <c r="L58" s="157"/>
      <c r="M58" s="157">
        <f>'将来負担比率（分子）の構造'!L$50</f>
        <v>5945</v>
      </c>
      <c r="N58" s="157"/>
      <c r="O58" s="157"/>
      <c r="P58" s="157">
        <f>'将来負担比率（分子）の構造'!M$50</f>
        <v>5949</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2804</v>
      </c>
      <c r="C62" s="157"/>
      <c r="D62" s="157"/>
      <c r="E62" s="157">
        <f>'将来負担比率（分子）の構造'!J$45</f>
        <v>2669</v>
      </c>
      <c r="F62" s="157"/>
      <c r="G62" s="157"/>
      <c r="H62" s="157">
        <f>'将来負担比率（分子）の構造'!K$45</f>
        <v>2614</v>
      </c>
      <c r="I62" s="157"/>
      <c r="J62" s="157"/>
      <c r="K62" s="157">
        <f>'将来負担比率（分子）の構造'!L$45</f>
        <v>2679</v>
      </c>
      <c r="L62" s="157"/>
      <c r="M62" s="157"/>
      <c r="N62" s="157">
        <f>'将来負担比率（分子）の構造'!M$45</f>
        <v>2671</v>
      </c>
      <c r="O62" s="157"/>
      <c r="P62" s="157"/>
    </row>
    <row r="63" spans="1:16" x14ac:dyDescent="0.15">
      <c r="A63" s="157" t="s">
        <v>34</v>
      </c>
      <c r="B63" s="157">
        <f>'将来負担比率（分子）の構造'!I$44</f>
        <v>1342</v>
      </c>
      <c r="C63" s="157"/>
      <c r="D63" s="157"/>
      <c r="E63" s="157">
        <f>'将来負担比率（分子）の構造'!J$44</f>
        <v>1282</v>
      </c>
      <c r="F63" s="157"/>
      <c r="G63" s="157"/>
      <c r="H63" s="157">
        <f>'将来負担比率（分子）の構造'!K$44</f>
        <v>1184</v>
      </c>
      <c r="I63" s="157"/>
      <c r="J63" s="157"/>
      <c r="K63" s="157">
        <f>'将来負担比率（分子）の構造'!L$44</f>
        <v>1112</v>
      </c>
      <c r="L63" s="157"/>
      <c r="M63" s="157"/>
      <c r="N63" s="157">
        <f>'将来負担比率（分子）の構造'!M$44</f>
        <v>1042</v>
      </c>
      <c r="O63" s="157"/>
      <c r="P63" s="157"/>
    </row>
    <row r="64" spans="1:16" x14ac:dyDescent="0.15">
      <c r="A64" s="157" t="s">
        <v>33</v>
      </c>
      <c r="B64" s="157">
        <f>'将来負担比率（分子）の構造'!I$43</f>
        <v>3912</v>
      </c>
      <c r="C64" s="157"/>
      <c r="D64" s="157"/>
      <c r="E64" s="157">
        <f>'将来負担比率（分子）の構造'!J$43</f>
        <v>3456</v>
      </c>
      <c r="F64" s="157"/>
      <c r="G64" s="157"/>
      <c r="H64" s="157">
        <f>'将来負担比率（分子）の構造'!K$43</f>
        <v>2559</v>
      </c>
      <c r="I64" s="157"/>
      <c r="J64" s="157"/>
      <c r="K64" s="157">
        <f>'将来負担比率（分子）の構造'!L$43</f>
        <v>2078</v>
      </c>
      <c r="L64" s="157"/>
      <c r="M64" s="157"/>
      <c r="N64" s="157">
        <f>'将来負担比率（分子）の構造'!M$43</f>
        <v>1854</v>
      </c>
      <c r="O64" s="157"/>
      <c r="P64" s="157"/>
    </row>
    <row r="65" spans="1:16" x14ac:dyDescent="0.15">
      <c r="A65" s="157" t="s">
        <v>32</v>
      </c>
      <c r="B65" s="157">
        <f>'将来負担比率（分子）の構造'!I$42</f>
        <v>618</v>
      </c>
      <c r="C65" s="157"/>
      <c r="D65" s="157"/>
      <c r="E65" s="157">
        <f>'将来負担比率（分子）の構造'!J$42</f>
        <v>546</v>
      </c>
      <c r="F65" s="157"/>
      <c r="G65" s="157"/>
      <c r="H65" s="157">
        <f>'将来負担比率（分子）の構造'!K$42</f>
        <v>476</v>
      </c>
      <c r="I65" s="157"/>
      <c r="J65" s="157"/>
      <c r="K65" s="157">
        <f>'将来負担比率（分子）の構造'!L$42</f>
        <v>416</v>
      </c>
      <c r="L65" s="157"/>
      <c r="M65" s="157"/>
      <c r="N65" s="157">
        <f>'将来負担比率（分子）の構造'!M$42</f>
        <v>346</v>
      </c>
      <c r="O65" s="157"/>
      <c r="P65" s="157"/>
    </row>
    <row r="66" spans="1:16" x14ac:dyDescent="0.15">
      <c r="A66" s="157" t="s">
        <v>31</v>
      </c>
      <c r="B66" s="157">
        <f>'将来負担比率（分子）の構造'!I$41</f>
        <v>15031</v>
      </c>
      <c r="C66" s="157"/>
      <c r="D66" s="157"/>
      <c r="E66" s="157">
        <f>'将来負担比率（分子）の構造'!J$41</f>
        <v>15840</v>
      </c>
      <c r="F66" s="157"/>
      <c r="G66" s="157"/>
      <c r="H66" s="157">
        <f>'将来負担比率（分子）の構造'!K$41</f>
        <v>16943</v>
      </c>
      <c r="I66" s="157"/>
      <c r="J66" s="157"/>
      <c r="K66" s="157">
        <f>'将来負担比率（分子）の構造'!L$41</f>
        <v>16761</v>
      </c>
      <c r="L66" s="157"/>
      <c r="M66" s="157"/>
      <c r="N66" s="157">
        <f>'将来負担比率（分子）の構造'!M$41</f>
        <v>17266</v>
      </c>
      <c r="O66" s="157"/>
      <c r="P66" s="157"/>
    </row>
    <row r="67" spans="1:16" x14ac:dyDescent="0.15">
      <c r="A67" s="157" t="s">
        <v>71</v>
      </c>
      <c r="B67" s="157" t="e">
        <f>NA()</f>
        <v>#N/A</v>
      </c>
      <c r="C67" s="157">
        <f>IF(ISNUMBER('将来負担比率（分子）の構造'!I$53), IF('将来負担比率（分子）の構造'!I$53 &lt; 0, 0, '将来負担比率（分子）の構造'!I$53), NA())</f>
        <v>1052</v>
      </c>
      <c r="D67" s="157" t="e">
        <f>NA()</f>
        <v>#N/A</v>
      </c>
      <c r="E67" s="157" t="e">
        <f>NA()</f>
        <v>#N/A</v>
      </c>
      <c r="F67" s="157">
        <f>IF(ISNUMBER('将来負担比率（分子）の構造'!J$53), IF('将来負担比率（分子）の構造'!J$53 &lt; 0, 0, '将来負担比率（分子）の構造'!J$53), NA())</f>
        <v>931</v>
      </c>
      <c r="G67" s="157" t="e">
        <f>NA()</f>
        <v>#N/A</v>
      </c>
      <c r="H67" s="157" t="e">
        <f>NA()</f>
        <v>#N/A</v>
      </c>
      <c r="I67" s="157">
        <f>IF(ISNUMBER('将来負担比率（分子）の構造'!K$53), IF('将来負担比率（分子）の構造'!K$53 &lt; 0, 0, '将来負担比率（分子）の構造'!K$53), NA())</f>
        <v>1151</v>
      </c>
      <c r="J67" s="157" t="e">
        <f>NA()</f>
        <v>#N/A</v>
      </c>
      <c r="K67" s="157" t="e">
        <f>NA()</f>
        <v>#N/A</v>
      </c>
      <c r="L67" s="157">
        <f>IF(ISNUMBER('将来負担比率（分子）の構造'!L$53), IF('将来負担比率（分子）の構造'!L$53 &lt; 0, 0, '将来負担比率（分子）の構造'!L$53), NA())</f>
        <v>950</v>
      </c>
      <c r="M67" s="157" t="e">
        <f>NA()</f>
        <v>#N/A</v>
      </c>
      <c r="N67" s="157" t="e">
        <f>NA()</f>
        <v>#N/A</v>
      </c>
      <c r="O67" s="157">
        <f>IF(ISNUMBER('将来負担比率（分子）の構造'!M$53), IF('将来負担比率（分子）の構造'!M$53 &lt; 0, 0, '将来負担比率（分子）の構造'!M$53), NA())</f>
        <v>1897</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2743</v>
      </c>
      <c r="C72" s="161">
        <f>基金残高に係る経年分析!G55</f>
        <v>3019</v>
      </c>
      <c r="D72" s="161">
        <f>基金残高に係る経年分析!H55</f>
        <v>3074</v>
      </c>
    </row>
    <row r="73" spans="1:16" x14ac:dyDescent="0.15">
      <c r="A73" s="160" t="s">
        <v>74</v>
      </c>
      <c r="B73" s="161">
        <f>基金残高に係る経年分析!F56</f>
        <v>801</v>
      </c>
      <c r="C73" s="161">
        <f>基金残高に係る経年分析!G56</f>
        <v>1001</v>
      </c>
      <c r="D73" s="161">
        <f>基金残高に係る経年分析!H56</f>
        <v>1201</v>
      </c>
    </row>
    <row r="74" spans="1:16" x14ac:dyDescent="0.15">
      <c r="A74" s="160" t="s">
        <v>75</v>
      </c>
      <c r="B74" s="161">
        <f>基金残高に係る経年分析!F57</f>
        <v>614</v>
      </c>
      <c r="C74" s="161">
        <f>基金残高に係る経年分析!G57</f>
        <v>715</v>
      </c>
      <c r="D74" s="161">
        <f>基金残高に係る経年分析!H57</f>
        <v>631</v>
      </c>
    </row>
  </sheetData>
  <sheetProtection algorithmName="SHA-512" hashValue="SJOTSbY7j0qnXs5KGn7gDT1PBS7GqQPiivhbW1ipR3GCeg6YHDULJxg/cF+F7+dFIzYP4eYaklUbvya2if0KpQ==" saltValue="RoBWBlclY6nLLNcDYTNHpg=="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202</v>
      </c>
      <c r="DI1" s="705"/>
      <c r="DJ1" s="705"/>
      <c r="DK1" s="705"/>
      <c r="DL1" s="705"/>
      <c r="DM1" s="705"/>
      <c r="DN1" s="706"/>
      <c r="DO1" s="196"/>
      <c r="DP1" s="704" t="s">
        <v>203</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15">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0" t="s">
        <v>205</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0" t="s">
        <v>206</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60" t="s">
        <v>207</v>
      </c>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2"/>
    </row>
    <row r="4" spans="2:143" ht="11.25" customHeight="1" x14ac:dyDescent="0.15">
      <c r="B4" s="660" t="s">
        <v>1</v>
      </c>
      <c r="C4" s="661"/>
      <c r="D4" s="661"/>
      <c r="E4" s="661"/>
      <c r="F4" s="661"/>
      <c r="G4" s="661"/>
      <c r="H4" s="661"/>
      <c r="I4" s="661"/>
      <c r="J4" s="661"/>
      <c r="K4" s="661"/>
      <c r="L4" s="661"/>
      <c r="M4" s="661"/>
      <c r="N4" s="661"/>
      <c r="O4" s="661"/>
      <c r="P4" s="661"/>
      <c r="Q4" s="662"/>
      <c r="R4" s="660" t="s">
        <v>208</v>
      </c>
      <c r="S4" s="661"/>
      <c r="T4" s="661"/>
      <c r="U4" s="661"/>
      <c r="V4" s="661"/>
      <c r="W4" s="661"/>
      <c r="X4" s="661"/>
      <c r="Y4" s="662"/>
      <c r="Z4" s="660" t="s">
        <v>209</v>
      </c>
      <c r="AA4" s="661"/>
      <c r="AB4" s="661"/>
      <c r="AC4" s="662"/>
      <c r="AD4" s="660" t="s">
        <v>210</v>
      </c>
      <c r="AE4" s="661"/>
      <c r="AF4" s="661"/>
      <c r="AG4" s="661"/>
      <c r="AH4" s="661"/>
      <c r="AI4" s="661"/>
      <c r="AJ4" s="661"/>
      <c r="AK4" s="662"/>
      <c r="AL4" s="660" t="s">
        <v>209</v>
      </c>
      <c r="AM4" s="661"/>
      <c r="AN4" s="661"/>
      <c r="AO4" s="662"/>
      <c r="AP4" s="707" t="s">
        <v>211</v>
      </c>
      <c r="AQ4" s="707"/>
      <c r="AR4" s="707"/>
      <c r="AS4" s="707"/>
      <c r="AT4" s="707"/>
      <c r="AU4" s="707"/>
      <c r="AV4" s="707"/>
      <c r="AW4" s="707"/>
      <c r="AX4" s="707"/>
      <c r="AY4" s="707"/>
      <c r="AZ4" s="707"/>
      <c r="BA4" s="707"/>
      <c r="BB4" s="707"/>
      <c r="BC4" s="707"/>
      <c r="BD4" s="707"/>
      <c r="BE4" s="707"/>
      <c r="BF4" s="707"/>
      <c r="BG4" s="707" t="s">
        <v>212</v>
      </c>
      <c r="BH4" s="707"/>
      <c r="BI4" s="707"/>
      <c r="BJ4" s="707"/>
      <c r="BK4" s="707"/>
      <c r="BL4" s="707"/>
      <c r="BM4" s="707"/>
      <c r="BN4" s="707"/>
      <c r="BO4" s="707" t="s">
        <v>209</v>
      </c>
      <c r="BP4" s="707"/>
      <c r="BQ4" s="707"/>
      <c r="BR4" s="707"/>
      <c r="BS4" s="707" t="s">
        <v>213</v>
      </c>
      <c r="BT4" s="707"/>
      <c r="BU4" s="707"/>
      <c r="BV4" s="707"/>
      <c r="BW4" s="707"/>
      <c r="BX4" s="707"/>
      <c r="BY4" s="707"/>
      <c r="BZ4" s="707"/>
      <c r="CA4" s="707"/>
      <c r="CB4" s="707"/>
      <c r="CD4" s="660" t="s">
        <v>214</v>
      </c>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2"/>
    </row>
    <row r="5" spans="2:143" ht="11.25" customHeight="1" x14ac:dyDescent="0.15">
      <c r="B5" s="666" t="s">
        <v>215</v>
      </c>
      <c r="C5" s="667"/>
      <c r="D5" s="667"/>
      <c r="E5" s="667"/>
      <c r="F5" s="667"/>
      <c r="G5" s="667"/>
      <c r="H5" s="667"/>
      <c r="I5" s="667"/>
      <c r="J5" s="667"/>
      <c r="K5" s="667"/>
      <c r="L5" s="667"/>
      <c r="M5" s="667"/>
      <c r="N5" s="667"/>
      <c r="O5" s="667"/>
      <c r="P5" s="667"/>
      <c r="Q5" s="668"/>
      <c r="R5" s="663">
        <v>15920920</v>
      </c>
      <c r="S5" s="664"/>
      <c r="T5" s="664"/>
      <c r="U5" s="664"/>
      <c r="V5" s="664"/>
      <c r="W5" s="664"/>
      <c r="X5" s="664"/>
      <c r="Y5" s="689"/>
      <c r="Z5" s="702">
        <v>49.2</v>
      </c>
      <c r="AA5" s="702"/>
      <c r="AB5" s="702"/>
      <c r="AC5" s="702"/>
      <c r="AD5" s="703">
        <v>15312908</v>
      </c>
      <c r="AE5" s="703"/>
      <c r="AF5" s="703"/>
      <c r="AG5" s="703"/>
      <c r="AH5" s="703"/>
      <c r="AI5" s="703"/>
      <c r="AJ5" s="703"/>
      <c r="AK5" s="703"/>
      <c r="AL5" s="690">
        <v>83.1</v>
      </c>
      <c r="AM5" s="672"/>
      <c r="AN5" s="672"/>
      <c r="AO5" s="691"/>
      <c r="AP5" s="666" t="s">
        <v>216</v>
      </c>
      <c r="AQ5" s="667"/>
      <c r="AR5" s="667"/>
      <c r="AS5" s="667"/>
      <c r="AT5" s="667"/>
      <c r="AU5" s="667"/>
      <c r="AV5" s="667"/>
      <c r="AW5" s="667"/>
      <c r="AX5" s="667"/>
      <c r="AY5" s="667"/>
      <c r="AZ5" s="667"/>
      <c r="BA5" s="667"/>
      <c r="BB5" s="667"/>
      <c r="BC5" s="667"/>
      <c r="BD5" s="667"/>
      <c r="BE5" s="667"/>
      <c r="BF5" s="668"/>
      <c r="BG5" s="608">
        <v>15312908</v>
      </c>
      <c r="BH5" s="609"/>
      <c r="BI5" s="609"/>
      <c r="BJ5" s="609"/>
      <c r="BK5" s="609"/>
      <c r="BL5" s="609"/>
      <c r="BM5" s="609"/>
      <c r="BN5" s="610"/>
      <c r="BO5" s="646">
        <v>96.2</v>
      </c>
      <c r="BP5" s="646"/>
      <c r="BQ5" s="646"/>
      <c r="BR5" s="646"/>
      <c r="BS5" s="647">
        <v>347513</v>
      </c>
      <c r="BT5" s="647"/>
      <c r="BU5" s="647"/>
      <c r="BV5" s="647"/>
      <c r="BW5" s="647"/>
      <c r="BX5" s="647"/>
      <c r="BY5" s="647"/>
      <c r="BZ5" s="647"/>
      <c r="CA5" s="647"/>
      <c r="CB5" s="682"/>
      <c r="CD5" s="660" t="s">
        <v>211</v>
      </c>
      <c r="CE5" s="661"/>
      <c r="CF5" s="661"/>
      <c r="CG5" s="661"/>
      <c r="CH5" s="661"/>
      <c r="CI5" s="661"/>
      <c r="CJ5" s="661"/>
      <c r="CK5" s="661"/>
      <c r="CL5" s="661"/>
      <c r="CM5" s="661"/>
      <c r="CN5" s="661"/>
      <c r="CO5" s="661"/>
      <c r="CP5" s="661"/>
      <c r="CQ5" s="662"/>
      <c r="CR5" s="660" t="s">
        <v>217</v>
      </c>
      <c r="CS5" s="661"/>
      <c r="CT5" s="661"/>
      <c r="CU5" s="661"/>
      <c r="CV5" s="661"/>
      <c r="CW5" s="661"/>
      <c r="CX5" s="661"/>
      <c r="CY5" s="662"/>
      <c r="CZ5" s="660" t="s">
        <v>209</v>
      </c>
      <c r="DA5" s="661"/>
      <c r="DB5" s="661"/>
      <c r="DC5" s="662"/>
      <c r="DD5" s="660" t="s">
        <v>218</v>
      </c>
      <c r="DE5" s="661"/>
      <c r="DF5" s="661"/>
      <c r="DG5" s="661"/>
      <c r="DH5" s="661"/>
      <c r="DI5" s="661"/>
      <c r="DJ5" s="661"/>
      <c r="DK5" s="661"/>
      <c r="DL5" s="661"/>
      <c r="DM5" s="661"/>
      <c r="DN5" s="661"/>
      <c r="DO5" s="661"/>
      <c r="DP5" s="662"/>
      <c r="DQ5" s="660" t="s">
        <v>219</v>
      </c>
      <c r="DR5" s="661"/>
      <c r="DS5" s="661"/>
      <c r="DT5" s="661"/>
      <c r="DU5" s="661"/>
      <c r="DV5" s="661"/>
      <c r="DW5" s="661"/>
      <c r="DX5" s="661"/>
      <c r="DY5" s="661"/>
      <c r="DZ5" s="661"/>
      <c r="EA5" s="661"/>
      <c r="EB5" s="661"/>
      <c r="EC5" s="662"/>
    </row>
    <row r="6" spans="2:143" ht="11.25" customHeight="1" x14ac:dyDescent="0.15">
      <c r="B6" s="605" t="s">
        <v>220</v>
      </c>
      <c r="C6" s="606"/>
      <c r="D6" s="606"/>
      <c r="E6" s="606"/>
      <c r="F6" s="606"/>
      <c r="G6" s="606"/>
      <c r="H6" s="606"/>
      <c r="I6" s="606"/>
      <c r="J6" s="606"/>
      <c r="K6" s="606"/>
      <c r="L6" s="606"/>
      <c r="M6" s="606"/>
      <c r="N6" s="606"/>
      <c r="O6" s="606"/>
      <c r="P6" s="606"/>
      <c r="Q6" s="607"/>
      <c r="R6" s="608">
        <v>360602</v>
      </c>
      <c r="S6" s="609"/>
      <c r="T6" s="609"/>
      <c r="U6" s="609"/>
      <c r="V6" s="609"/>
      <c r="W6" s="609"/>
      <c r="X6" s="609"/>
      <c r="Y6" s="610"/>
      <c r="Z6" s="646">
        <v>1.1000000000000001</v>
      </c>
      <c r="AA6" s="646"/>
      <c r="AB6" s="646"/>
      <c r="AC6" s="646"/>
      <c r="AD6" s="647">
        <v>360602</v>
      </c>
      <c r="AE6" s="647"/>
      <c r="AF6" s="647"/>
      <c r="AG6" s="647"/>
      <c r="AH6" s="647"/>
      <c r="AI6" s="647"/>
      <c r="AJ6" s="647"/>
      <c r="AK6" s="647"/>
      <c r="AL6" s="611">
        <v>2</v>
      </c>
      <c r="AM6" s="612"/>
      <c r="AN6" s="612"/>
      <c r="AO6" s="648"/>
      <c r="AP6" s="605" t="s">
        <v>221</v>
      </c>
      <c r="AQ6" s="606"/>
      <c r="AR6" s="606"/>
      <c r="AS6" s="606"/>
      <c r="AT6" s="606"/>
      <c r="AU6" s="606"/>
      <c r="AV6" s="606"/>
      <c r="AW6" s="606"/>
      <c r="AX6" s="606"/>
      <c r="AY6" s="606"/>
      <c r="AZ6" s="606"/>
      <c r="BA6" s="606"/>
      <c r="BB6" s="606"/>
      <c r="BC6" s="606"/>
      <c r="BD6" s="606"/>
      <c r="BE6" s="606"/>
      <c r="BF6" s="607"/>
      <c r="BG6" s="608">
        <v>15312908</v>
      </c>
      <c r="BH6" s="609"/>
      <c r="BI6" s="609"/>
      <c r="BJ6" s="609"/>
      <c r="BK6" s="609"/>
      <c r="BL6" s="609"/>
      <c r="BM6" s="609"/>
      <c r="BN6" s="610"/>
      <c r="BO6" s="646">
        <v>96.2</v>
      </c>
      <c r="BP6" s="646"/>
      <c r="BQ6" s="646"/>
      <c r="BR6" s="646"/>
      <c r="BS6" s="647">
        <v>347513</v>
      </c>
      <c r="BT6" s="647"/>
      <c r="BU6" s="647"/>
      <c r="BV6" s="647"/>
      <c r="BW6" s="647"/>
      <c r="BX6" s="647"/>
      <c r="BY6" s="647"/>
      <c r="BZ6" s="647"/>
      <c r="CA6" s="647"/>
      <c r="CB6" s="682"/>
      <c r="CD6" s="666" t="s">
        <v>222</v>
      </c>
      <c r="CE6" s="667"/>
      <c r="CF6" s="667"/>
      <c r="CG6" s="667"/>
      <c r="CH6" s="667"/>
      <c r="CI6" s="667"/>
      <c r="CJ6" s="667"/>
      <c r="CK6" s="667"/>
      <c r="CL6" s="667"/>
      <c r="CM6" s="667"/>
      <c r="CN6" s="667"/>
      <c r="CO6" s="667"/>
      <c r="CP6" s="667"/>
      <c r="CQ6" s="668"/>
      <c r="CR6" s="608">
        <v>267182</v>
      </c>
      <c r="CS6" s="609"/>
      <c r="CT6" s="609"/>
      <c r="CU6" s="609"/>
      <c r="CV6" s="609"/>
      <c r="CW6" s="609"/>
      <c r="CX6" s="609"/>
      <c r="CY6" s="610"/>
      <c r="CZ6" s="690">
        <v>0.9</v>
      </c>
      <c r="DA6" s="672"/>
      <c r="DB6" s="672"/>
      <c r="DC6" s="692"/>
      <c r="DD6" s="614" t="s">
        <v>122</v>
      </c>
      <c r="DE6" s="609"/>
      <c r="DF6" s="609"/>
      <c r="DG6" s="609"/>
      <c r="DH6" s="609"/>
      <c r="DI6" s="609"/>
      <c r="DJ6" s="609"/>
      <c r="DK6" s="609"/>
      <c r="DL6" s="609"/>
      <c r="DM6" s="609"/>
      <c r="DN6" s="609"/>
      <c r="DO6" s="609"/>
      <c r="DP6" s="610"/>
      <c r="DQ6" s="614">
        <v>267182</v>
      </c>
      <c r="DR6" s="609"/>
      <c r="DS6" s="609"/>
      <c r="DT6" s="609"/>
      <c r="DU6" s="609"/>
      <c r="DV6" s="609"/>
      <c r="DW6" s="609"/>
      <c r="DX6" s="609"/>
      <c r="DY6" s="609"/>
      <c r="DZ6" s="609"/>
      <c r="EA6" s="609"/>
      <c r="EB6" s="609"/>
      <c r="EC6" s="645"/>
    </row>
    <row r="7" spans="2:143" ht="11.25" customHeight="1" x14ac:dyDescent="0.15">
      <c r="B7" s="605" t="s">
        <v>223</v>
      </c>
      <c r="C7" s="606"/>
      <c r="D7" s="606"/>
      <c r="E7" s="606"/>
      <c r="F7" s="606"/>
      <c r="G7" s="606"/>
      <c r="H7" s="606"/>
      <c r="I7" s="606"/>
      <c r="J7" s="606"/>
      <c r="K7" s="606"/>
      <c r="L7" s="606"/>
      <c r="M7" s="606"/>
      <c r="N7" s="606"/>
      <c r="O7" s="606"/>
      <c r="P7" s="606"/>
      <c r="Q7" s="607"/>
      <c r="R7" s="608">
        <v>5363</v>
      </c>
      <c r="S7" s="609"/>
      <c r="T7" s="609"/>
      <c r="U7" s="609"/>
      <c r="V7" s="609"/>
      <c r="W7" s="609"/>
      <c r="X7" s="609"/>
      <c r="Y7" s="610"/>
      <c r="Z7" s="646">
        <v>0</v>
      </c>
      <c r="AA7" s="646"/>
      <c r="AB7" s="646"/>
      <c r="AC7" s="646"/>
      <c r="AD7" s="647">
        <v>5363</v>
      </c>
      <c r="AE7" s="647"/>
      <c r="AF7" s="647"/>
      <c r="AG7" s="647"/>
      <c r="AH7" s="647"/>
      <c r="AI7" s="647"/>
      <c r="AJ7" s="647"/>
      <c r="AK7" s="647"/>
      <c r="AL7" s="611">
        <v>0</v>
      </c>
      <c r="AM7" s="612"/>
      <c r="AN7" s="612"/>
      <c r="AO7" s="648"/>
      <c r="AP7" s="605" t="s">
        <v>224</v>
      </c>
      <c r="AQ7" s="606"/>
      <c r="AR7" s="606"/>
      <c r="AS7" s="606"/>
      <c r="AT7" s="606"/>
      <c r="AU7" s="606"/>
      <c r="AV7" s="606"/>
      <c r="AW7" s="606"/>
      <c r="AX7" s="606"/>
      <c r="AY7" s="606"/>
      <c r="AZ7" s="606"/>
      <c r="BA7" s="606"/>
      <c r="BB7" s="606"/>
      <c r="BC7" s="606"/>
      <c r="BD7" s="606"/>
      <c r="BE7" s="606"/>
      <c r="BF7" s="607"/>
      <c r="BG7" s="608">
        <v>5669819</v>
      </c>
      <c r="BH7" s="609"/>
      <c r="BI7" s="609"/>
      <c r="BJ7" s="609"/>
      <c r="BK7" s="609"/>
      <c r="BL7" s="609"/>
      <c r="BM7" s="609"/>
      <c r="BN7" s="610"/>
      <c r="BO7" s="646">
        <v>35.6</v>
      </c>
      <c r="BP7" s="646"/>
      <c r="BQ7" s="646"/>
      <c r="BR7" s="646"/>
      <c r="BS7" s="647">
        <v>347513</v>
      </c>
      <c r="BT7" s="647"/>
      <c r="BU7" s="647"/>
      <c r="BV7" s="647"/>
      <c r="BW7" s="647"/>
      <c r="BX7" s="647"/>
      <c r="BY7" s="647"/>
      <c r="BZ7" s="647"/>
      <c r="CA7" s="647"/>
      <c r="CB7" s="682"/>
      <c r="CD7" s="605" t="s">
        <v>225</v>
      </c>
      <c r="CE7" s="606"/>
      <c r="CF7" s="606"/>
      <c r="CG7" s="606"/>
      <c r="CH7" s="606"/>
      <c r="CI7" s="606"/>
      <c r="CJ7" s="606"/>
      <c r="CK7" s="606"/>
      <c r="CL7" s="606"/>
      <c r="CM7" s="606"/>
      <c r="CN7" s="606"/>
      <c r="CO7" s="606"/>
      <c r="CP7" s="606"/>
      <c r="CQ7" s="607"/>
      <c r="CR7" s="608">
        <v>5550719</v>
      </c>
      <c r="CS7" s="609"/>
      <c r="CT7" s="609"/>
      <c r="CU7" s="609"/>
      <c r="CV7" s="609"/>
      <c r="CW7" s="609"/>
      <c r="CX7" s="609"/>
      <c r="CY7" s="610"/>
      <c r="CZ7" s="646">
        <v>17.899999999999999</v>
      </c>
      <c r="DA7" s="646"/>
      <c r="DB7" s="646"/>
      <c r="DC7" s="646"/>
      <c r="DD7" s="614">
        <v>1858366</v>
      </c>
      <c r="DE7" s="609"/>
      <c r="DF7" s="609"/>
      <c r="DG7" s="609"/>
      <c r="DH7" s="609"/>
      <c r="DI7" s="609"/>
      <c r="DJ7" s="609"/>
      <c r="DK7" s="609"/>
      <c r="DL7" s="609"/>
      <c r="DM7" s="609"/>
      <c r="DN7" s="609"/>
      <c r="DO7" s="609"/>
      <c r="DP7" s="610"/>
      <c r="DQ7" s="614">
        <v>3487056</v>
      </c>
      <c r="DR7" s="609"/>
      <c r="DS7" s="609"/>
      <c r="DT7" s="609"/>
      <c r="DU7" s="609"/>
      <c r="DV7" s="609"/>
      <c r="DW7" s="609"/>
      <c r="DX7" s="609"/>
      <c r="DY7" s="609"/>
      <c r="DZ7" s="609"/>
      <c r="EA7" s="609"/>
      <c r="EB7" s="609"/>
      <c r="EC7" s="645"/>
    </row>
    <row r="8" spans="2:143" ht="11.25" customHeight="1" x14ac:dyDescent="0.15">
      <c r="B8" s="605" t="s">
        <v>226</v>
      </c>
      <c r="C8" s="606"/>
      <c r="D8" s="606"/>
      <c r="E8" s="606"/>
      <c r="F8" s="606"/>
      <c r="G8" s="606"/>
      <c r="H8" s="606"/>
      <c r="I8" s="606"/>
      <c r="J8" s="606"/>
      <c r="K8" s="606"/>
      <c r="L8" s="606"/>
      <c r="M8" s="606"/>
      <c r="N8" s="606"/>
      <c r="O8" s="606"/>
      <c r="P8" s="606"/>
      <c r="Q8" s="607"/>
      <c r="R8" s="608">
        <v>90665</v>
      </c>
      <c r="S8" s="609"/>
      <c r="T8" s="609"/>
      <c r="U8" s="609"/>
      <c r="V8" s="609"/>
      <c r="W8" s="609"/>
      <c r="X8" s="609"/>
      <c r="Y8" s="610"/>
      <c r="Z8" s="646">
        <v>0.3</v>
      </c>
      <c r="AA8" s="646"/>
      <c r="AB8" s="646"/>
      <c r="AC8" s="646"/>
      <c r="AD8" s="647">
        <v>90665</v>
      </c>
      <c r="AE8" s="647"/>
      <c r="AF8" s="647"/>
      <c r="AG8" s="647"/>
      <c r="AH8" s="647"/>
      <c r="AI8" s="647"/>
      <c r="AJ8" s="647"/>
      <c r="AK8" s="647"/>
      <c r="AL8" s="611">
        <v>0.5</v>
      </c>
      <c r="AM8" s="612"/>
      <c r="AN8" s="612"/>
      <c r="AO8" s="648"/>
      <c r="AP8" s="605" t="s">
        <v>227</v>
      </c>
      <c r="AQ8" s="606"/>
      <c r="AR8" s="606"/>
      <c r="AS8" s="606"/>
      <c r="AT8" s="606"/>
      <c r="AU8" s="606"/>
      <c r="AV8" s="606"/>
      <c r="AW8" s="606"/>
      <c r="AX8" s="606"/>
      <c r="AY8" s="606"/>
      <c r="AZ8" s="606"/>
      <c r="BA8" s="606"/>
      <c r="BB8" s="606"/>
      <c r="BC8" s="606"/>
      <c r="BD8" s="606"/>
      <c r="BE8" s="606"/>
      <c r="BF8" s="607"/>
      <c r="BG8" s="608">
        <v>107466</v>
      </c>
      <c r="BH8" s="609"/>
      <c r="BI8" s="609"/>
      <c r="BJ8" s="609"/>
      <c r="BK8" s="609"/>
      <c r="BL8" s="609"/>
      <c r="BM8" s="609"/>
      <c r="BN8" s="610"/>
      <c r="BO8" s="646">
        <v>0.7</v>
      </c>
      <c r="BP8" s="646"/>
      <c r="BQ8" s="646"/>
      <c r="BR8" s="646"/>
      <c r="BS8" s="647" t="s">
        <v>122</v>
      </c>
      <c r="BT8" s="647"/>
      <c r="BU8" s="647"/>
      <c r="BV8" s="647"/>
      <c r="BW8" s="647"/>
      <c r="BX8" s="647"/>
      <c r="BY8" s="647"/>
      <c r="BZ8" s="647"/>
      <c r="CA8" s="647"/>
      <c r="CB8" s="682"/>
      <c r="CD8" s="605" t="s">
        <v>228</v>
      </c>
      <c r="CE8" s="606"/>
      <c r="CF8" s="606"/>
      <c r="CG8" s="606"/>
      <c r="CH8" s="606"/>
      <c r="CI8" s="606"/>
      <c r="CJ8" s="606"/>
      <c r="CK8" s="606"/>
      <c r="CL8" s="606"/>
      <c r="CM8" s="606"/>
      <c r="CN8" s="606"/>
      <c r="CO8" s="606"/>
      <c r="CP8" s="606"/>
      <c r="CQ8" s="607"/>
      <c r="CR8" s="608">
        <v>12749440</v>
      </c>
      <c r="CS8" s="609"/>
      <c r="CT8" s="609"/>
      <c r="CU8" s="609"/>
      <c r="CV8" s="609"/>
      <c r="CW8" s="609"/>
      <c r="CX8" s="609"/>
      <c r="CY8" s="610"/>
      <c r="CZ8" s="646">
        <v>41.2</v>
      </c>
      <c r="DA8" s="646"/>
      <c r="DB8" s="646"/>
      <c r="DC8" s="646"/>
      <c r="DD8" s="614">
        <v>453756</v>
      </c>
      <c r="DE8" s="609"/>
      <c r="DF8" s="609"/>
      <c r="DG8" s="609"/>
      <c r="DH8" s="609"/>
      <c r="DI8" s="609"/>
      <c r="DJ8" s="609"/>
      <c r="DK8" s="609"/>
      <c r="DL8" s="609"/>
      <c r="DM8" s="609"/>
      <c r="DN8" s="609"/>
      <c r="DO8" s="609"/>
      <c r="DP8" s="610"/>
      <c r="DQ8" s="614">
        <v>6500461</v>
      </c>
      <c r="DR8" s="609"/>
      <c r="DS8" s="609"/>
      <c r="DT8" s="609"/>
      <c r="DU8" s="609"/>
      <c r="DV8" s="609"/>
      <c r="DW8" s="609"/>
      <c r="DX8" s="609"/>
      <c r="DY8" s="609"/>
      <c r="DZ8" s="609"/>
      <c r="EA8" s="609"/>
      <c r="EB8" s="609"/>
      <c r="EC8" s="645"/>
    </row>
    <row r="9" spans="2:143" ht="11.25" customHeight="1" x14ac:dyDescent="0.15">
      <c r="B9" s="605" t="s">
        <v>229</v>
      </c>
      <c r="C9" s="606"/>
      <c r="D9" s="606"/>
      <c r="E9" s="606"/>
      <c r="F9" s="606"/>
      <c r="G9" s="606"/>
      <c r="H9" s="606"/>
      <c r="I9" s="606"/>
      <c r="J9" s="606"/>
      <c r="K9" s="606"/>
      <c r="L9" s="606"/>
      <c r="M9" s="606"/>
      <c r="N9" s="606"/>
      <c r="O9" s="606"/>
      <c r="P9" s="606"/>
      <c r="Q9" s="607"/>
      <c r="R9" s="608">
        <v>136289</v>
      </c>
      <c r="S9" s="609"/>
      <c r="T9" s="609"/>
      <c r="U9" s="609"/>
      <c r="V9" s="609"/>
      <c r="W9" s="609"/>
      <c r="X9" s="609"/>
      <c r="Y9" s="610"/>
      <c r="Z9" s="646">
        <v>0.4</v>
      </c>
      <c r="AA9" s="646"/>
      <c r="AB9" s="646"/>
      <c r="AC9" s="646"/>
      <c r="AD9" s="647">
        <v>136289</v>
      </c>
      <c r="AE9" s="647"/>
      <c r="AF9" s="647"/>
      <c r="AG9" s="647"/>
      <c r="AH9" s="647"/>
      <c r="AI9" s="647"/>
      <c r="AJ9" s="647"/>
      <c r="AK9" s="647"/>
      <c r="AL9" s="611">
        <v>0.7</v>
      </c>
      <c r="AM9" s="612"/>
      <c r="AN9" s="612"/>
      <c r="AO9" s="648"/>
      <c r="AP9" s="605" t="s">
        <v>230</v>
      </c>
      <c r="AQ9" s="606"/>
      <c r="AR9" s="606"/>
      <c r="AS9" s="606"/>
      <c r="AT9" s="606"/>
      <c r="AU9" s="606"/>
      <c r="AV9" s="606"/>
      <c r="AW9" s="606"/>
      <c r="AX9" s="606"/>
      <c r="AY9" s="606"/>
      <c r="AZ9" s="606"/>
      <c r="BA9" s="606"/>
      <c r="BB9" s="606"/>
      <c r="BC9" s="606"/>
      <c r="BD9" s="606"/>
      <c r="BE9" s="606"/>
      <c r="BF9" s="607"/>
      <c r="BG9" s="608">
        <v>3748902</v>
      </c>
      <c r="BH9" s="609"/>
      <c r="BI9" s="609"/>
      <c r="BJ9" s="609"/>
      <c r="BK9" s="609"/>
      <c r="BL9" s="609"/>
      <c r="BM9" s="609"/>
      <c r="BN9" s="610"/>
      <c r="BO9" s="646">
        <v>23.5</v>
      </c>
      <c r="BP9" s="646"/>
      <c r="BQ9" s="646"/>
      <c r="BR9" s="646"/>
      <c r="BS9" s="647" t="s">
        <v>122</v>
      </c>
      <c r="BT9" s="647"/>
      <c r="BU9" s="647"/>
      <c r="BV9" s="647"/>
      <c r="BW9" s="647"/>
      <c r="BX9" s="647"/>
      <c r="BY9" s="647"/>
      <c r="BZ9" s="647"/>
      <c r="CA9" s="647"/>
      <c r="CB9" s="682"/>
      <c r="CD9" s="605" t="s">
        <v>231</v>
      </c>
      <c r="CE9" s="606"/>
      <c r="CF9" s="606"/>
      <c r="CG9" s="606"/>
      <c r="CH9" s="606"/>
      <c r="CI9" s="606"/>
      <c r="CJ9" s="606"/>
      <c r="CK9" s="606"/>
      <c r="CL9" s="606"/>
      <c r="CM9" s="606"/>
      <c r="CN9" s="606"/>
      <c r="CO9" s="606"/>
      <c r="CP9" s="606"/>
      <c r="CQ9" s="607"/>
      <c r="CR9" s="608">
        <v>3035448</v>
      </c>
      <c r="CS9" s="609"/>
      <c r="CT9" s="609"/>
      <c r="CU9" s="609"/>
      <c r="CV9" s="609"/>
      <c r="CW9" s="609"/>
      <c r="CX9" s="609"/>
      <c r="CY9" s="610"/>
      <c r="CZ9" s="646">
        <v>9.8000000000000007</v>
      </c>
      <c r="DA9" s="646"/>
      <c r="DB9" s="646"/>
      <c r="DC9" s="646"/>
      <c r="DD9" s="614">
        <v>207364</v>
      </c>
      <c r="DE9" s="609"/>
      <c r="DF9" s="609"/>
      <c r="DG9" s="609"/>
      <c r="DH9" s="609"/>
      <c r="DI9" s="609"/>
      <c r="DJ9" s="609"/>
      <c r="DK9" s="609"/>
      <c r="DL9" s="609"/>
      <c r="DM9" s="609"/>
      <c r="DN9" s="609"/>
      <c r="DO9" s="609"/>
      <c r="DP9" s="610"/>
      <c r="DQ9" s="614">
        <v>2524821</v>
      </c>
      <c r="DR9" s="609"/>
      <c r="DS9" s="609"/>
      <c r="DT9" s="609"/>
      <c r="DU9" s="609"/>
      <c r="DV9" s="609"/>
      <c r="DW9" s="609"/>
      <c r="DX9" s="609"/>
      <c r="DY9" s="609"/>
      <c r="DZ9" s="609"/>
      <c r="EA9" s="609"/>
      <c r="EB9" s="609"/>
      <c r="EC9" s="645"/>
    </row>
    <row r="10" spans="2:143" ht="11.25" customHeight="1" x14ac:dyDescent="0.15">
      <c r="B10" s="605" t="s">
        <v>232</v>
      </c>
      <c r="C10" s="606"/>
      <c r="D10" s="606"/>
      <c r="E10" s="606"/>
      <c r="F10" s="606"/>
      <c r="G10" s="606"/>
      <c r="H10" s="606"/>
      <c r="I10" s="606"/>
      <c r="J10" s="606"/>
      <c r="K10" s="606"/>
      <c r="L10" s="606"/>
      <c r="M10" s="606"/>
      <c r="N10" s="606"/>
      <c r="O10" s="606"/>
      <c r="P10" s="606"/>
      <c r="Q10" s="607"/>
      <c r="R10" s="608" t="s">
        <v>122</v>
      </c>
      <c r="S10" s="609"/>
      <c r="T10" s="609"/>
      <c r="U10" s="609"/>
      <c r="V10" s="609"/>
      <c r="W10" s="609"/>
      <c r="X10" s="609"/>
      <c r="Y10" s="610"/>
      <c r="Z10" s="646" t="s">
        <v>122</v>
      </c>
      <c r="AA10" s="646"/>
      <c r="AB10" s="646"/>
      <c r="AC10" s="646"/>
      <c r="AD10" s="647" t="s">
        <v>122</v>
      </c>
      <c r="AE10" s="647"/>
      <c r="AF10" s="647"/>
      <c r="AG10" s="647"/>
      <c r="AH10" s="647"/>
      <c r="AI10" s="647"/>
      <c r="AJ10" s="647"/>
      <c r="AK10" s="647"/>
      <c r="AL10" s="611" t="s">
        <v>122</v>
      </c>
      <c r="AM10" s="612"/>
      <c r="AN10" s="612"/>
      <c r="AO10" s="648"/>
      <c r="AP10" s="605" t="s">
        <v>233</v>
      </c>
      <c r="AQ10" s="606"/>
      <c r="AR10" s="606"/>
      <c r="AS10" s="606"/>
      <c r="AT10" s="606"/>
      <c r="AU10" s="606"/>
      <c r="AV10" s="606"/>
      <c r="AW10" s="606"/>
      <c r="AX10" s="606"/>
      <c r="AY10" s="606"/>
      <c r="AZ10" s="606"/>
      <c r="BA10" s="606"/>
      <c r="BB10" s="606"/>
      <c r="BC10" s="606"/>
      <c r="BD10" s="606"/>
      <c r="BE10" s="606"/>
      <c r="BF10" s="607"/>
      <c r="BG10" s="608">
        <v>249104</v>
      </c>
      <c r="BH10" s="609"/>
      <c r="BI10" s="609"/>
      <c r="BJ10" s="609"/>
      <c r="BK10" s="609"/>
      <c r="BL10" s="609"/>
      <c r="BM10" s="609"/>
      <c r="BN10" s="610"/>
      <c r="BO10" s="646">
        <v>1.6</v>
      </c>
      <c r="BP10" s="646"/>
      <c r="BQ10" s="646"/>
      <c r="BR10" s="646"/>
      <c r="BS10" s="647" t="s">
        <v>122</v>
      </c>
      <c r="BT10" s="647"/>
      <c r="BU10" s="647"/>
      <c r="BV10" s="647"/>
      <c r="BW10" s="647"/>
      <c r="BX10" s="647"/>
      <c r="BY10" s="647"/>
      <c r="BZ10" s="647"/>
      <c r="CA10" s="647"/>
      <c r="CB10" s="682"/>
      <c r="CD10" s="605" t="s">
        <v>234</v>
      </c>
      <c r="CE10" s="606"/>
      <c r="CF10" s="606"/>
      <c r="CG10" s="606"/>
      <c r="CH10" s="606"/>
      <c r="CI10" s="606"/>
      <c r="CJ10" s="606"/>
      <c r="CK10" s="606"/>
      <c r="CL10" s="606"/>
      <c r="CM10" s="606"/>
      <c r="CN10" s="606"/>
      <c r="CO10" s="606"/>
      <c r="CP10" s="606"/>
      <c r="CQ10" s="607"/>
      <c r="CR10" s="608">
        <v>1032</v>
      </c>
      <c r="CS10" s="609"/>
      <c r="CT10" s="609"/>
      <c r="CU10" s="609"/>
      <c r="CV10" s="609"/>
      <c r="CW10" s="609"/>
      <c r="CX10" s="609"/>
      <c r="CY10" s="610"/>
      <c r="CZ10" s="646">
        <v>0</v>
      </c>
      <c r="DA10" s="646"/>
      <c r="DB10" s="646"/>
      <c r="DC10" s="646"/>
      <c r="DD10" s="614" t="s">
        <v>122</v>
      </c>
      <c r="DE10" s="609"/>
      <c r="DF10" s="609"/>
      <c r="DG10" s="609"/>
      <c r="DH10" s="609"/>
      <c r="DI10" s="609"/>
      <c r="DJ10" s="609"/>
      <c r="DK10" s="609"/>
      <c r="DL10" s="609"/>
      <c r="DM10" s="609"/>
      <c r="DN10" s="609"/>
      <c r="DO10" s="609"/>
      <c r="DP10" s="610"/>
      <c r="DQ10" s="614">
        <v>1032</v>
      </c>
      <c r="DR10" s="609"/>
      <c r="DS10" s="609"/>
      <c r="DT10" s="609"/>
      <c r="DU10" s="609"/>
      <c r="DV10" s="609"/>
      <c r="DW10" s="609"/>
      <c r="DX10" s="609"/>
      <c r="DY10" s="609"/>
      <c r="DZ10" s="609"/>
      <c r="EA10" s="609"/>
      <c r="EB10" s="609"/>
      <c r="EC10" s="645"/>
    </row>
    <row r="11" spans="2:143" ht="11.25" customHeight="1" x14ac:dyDescent="0.15">
      <c r="B11" s="605" t="s">
        <v>235</v>
      </c>
      <c r="C11" s="606"/>
      <c r="D11" s="606"/>
      <c r="E11" s="606"/>
      <c r="F11" s="606"/>
      <c r="G11" s="606"/>
      <c r="H11" s="606"/>
      <c r="I11" s="606"/>
      <c r="J11" s="606"/>
      <c r="K11" s="606"/>
      <c r="L11" s="606"/>
      <c r="M11" s="606"/>
      <c r="N11" s="606"/>
      <c r="O11" s="606"/>
      <c r="P11" s="606"/>
      <c r="Q11" s="607"/>
      <c r="R11" s="608">
        <v>1654856</v>
      </c>
      <c r="S11" s="609"/>
      <c r="T11" s="609"/>
      <c r="U11" s="609"/>
      <c r="V11" s="609"/>
      <c r="W11" s="609"/>
      <c r="X11" s="609"/>
      <c r="Y11" s="610"/>
      <c r="Z11" s="611">
        <v>5.0999999999999996</v>
      </c>
      <c r="AA11" s="612"/>
      <c r="AB11" s="612"/>
      <c r="AC11" s="613"/>
      <c r="AD11" s="614">
        <v>1654856</v>
      </c>
      <c r="AE11" s="609"/>
      <c r="AF11" s="609"/>
      <c r="AG11" s="609"/>
      <c r="AH11" s="609"/>
      <c r="AI11" s="609"/>
      <c r="AJ11" s="609"/>
      <c r="AK11" s="610"/>
      <c r="AL11" s="611">
        <v>9</v>
      </c>
      <c r="AM11" s="612"/>
      <c r="AN11" s="612"/>
      <c r="AO11" s="648"/>
      <c r="AP11" s="605" t="s">
        <v>236</v>
      </c>
      <c r="AQ11" s="606"/>
      <c r="AR11" s="606"/>
      <c r="AS11" s="606"/>
      <c r="AT11" s="606"/>
      <c r="AU11" s="606"/>
      <c r="AV11" s="606"/>
      <c r="AW11" s="606"/>
      <c r="AX11" s="606"/>
      <c r="AY11" s="606"/>
      <c r="AZ11" s="606"/>
      <c r="BA11" s="606"/>
      <c r="BB11" s="606"/>
      <c r="BC11" s="606"/>
      <c r="BD11" s="606"/>
      <c r="BE11" s="606"/>
      <c r="BF11" s="607"/>
      <c r="BG11" s="608">
        <v>1564347</v>
      </c>
      <c r="BH11" s="609"/>
      <c r="BI11" s="609"/>
      <c r="BJ11" s="609"/>
      <c r="BK11" s="609"/>
      <c r="BL11" s="609"/>
      <c r="BM11" s="609"/>
      <c r="BN11" s="610"/>
      <c r="BO11" s="646">
        <v>9.8000000000000007</v>
      </c>
      <c r="BP11" s="646"/>
      <c r="BQ11" s="646"/>
      <c r="BR11" s="646"/>
      <c r="BS11" s="647">
        <v>347513</v>
      </c>
      <c r="BT11" s="647"/>
      <c r="BU11" s="647"/>
      <c r="BV11" s="647"/>
      <c r="BW11" s="647"/>
      <c r="BX11" s="647"/>
      <c r="BY11" s="647"/>
      <c r="BZ11" s="647"/>
      <c r="CA11" s="647"/>
      <c r="CB11" s="682"/>
      <c r="CD11" s="605" t="s">
        <v>237</v>
      </c>
      <c r="CE11" s="606"/>
      <c r="CF11" s="606"/>
      <c r="CG11" s="606"/>
      <c r="CH11" s="606"/>
      <c r="CI11" s="606"/>
      <c r="CJ11" s="606"/>
      <c r="CK11" s="606"/>
      <c r="CL11" s="606"/>
      <c r="CM11" s="606"/>
      <c r="CN11" s="606"/>
      <c r="CO11" s="606"/>
      <c r="CP11" s="606"/>
      <c r="CQ11" s="607"/>
      <c r="CR11" s="608">
        <v>573742</v>
      </c>
      <c r="CS11" s="609"/>
      <c r="CT11" s="609"/>
      <c r="CU11" s="609"/>
      <c r="CV11" s="609"/>
      <c r="CW11" s="609"/>
      <c r="CX11" s="609"/>
      <c r="CY11" s="610"/>
      <c r="CZ11" s="646">
        <v>1.9</v>
      </c>
      <c r="DA11" s="646"/>
      <c r="DB11" s="646"/>
      <c r="DC11" s="646"/>
      <c r="DD11" s="614">
        <v>89685</v>
      </c>
      <c r="DE11" s="609"/>
      <c r="DF11" s="609"/>
      <c r="DG11" s="609"/>
      <c r="DH11" s="609"/>
      <c r="DI11" s="609"/>
      <c r="DJ11" s="609"/>
      <c r="DK11" s="609"/>
      <c r="DL11" s="609"/>
      <c r="DM11" s="609"/>
      <c r="DN11" s="609"/>
      <c r="DO11" s="609"/>
      <c r="DP11" s="610"/>
      <c r="DQ11" s="614">
        <v>411129</v>
      </c>
      <c r="DR11" s="609"/>
      <c r="DS11" s="609"/>
      <c r="DT11" s="609"/>
      <c r="DU11" s="609"/>
      <c r="DV11" s="609"/>
      <c r="DW11" s="609"/>
      <c r="DX11" s="609"/>
      <c r="DY11" s="609"/>
      <c r="DZ11" s="609"/>
      <c r="EA11" s="609"/>
      <c r="EB11" s="609"/>
      <c r="EC11" s="645"/>
    </row>
    <row r="12" spans="2:143" ht="11.25" customHeight="1" x14ac:dyDescent="0.15">
      <c r="B12" s="605" t="s">
        <v>238</v>
      </c>
      <c r="C12" s="606"/>
      <c r="D12" s="606"/>
      <c r="E12" s="606"/>
      <c r="F12" s="606"/>
      <c r="G12" s="606"/>
      <c r="H12" s="606"/>
      <c r="I12" s="606"/>
      <c r="J12" s="606"/>
      <c r="K12" s="606"/>
      <c r="L12" s="606"/>
      <c r="M12" s="606"/>
      <c r="N12" s="606"/>
      <c r="O12" s="606"/>
      <c r="P12" s="606"/>
      <c r="Q12" s="607"/>
      <c r="R12" s="608">
        <v>98823</v>
      </c>
      <c r="S12" s="609"/>
      <c r="T12" s="609"/>
      <c r="U12" s="609"/>
      <c r="V12" s="609"/>
      <c r="W12" s="609"/>
      <c r="X12" s="609"/>
      <c r="Y12" s="610"/>
      <c r="Z12" s="646">
        <v>0.3</v>
      </c>
      <c r="AA12" s="646"/>
      <c r="AB12" s="646"/>
      <c r="AC12" s="646"/>
      <c r="AD12" s="647">
        <v>98823</v>
      </c>
      <c r="AE12" s="647"/>
      <c r="AF12" s="647"/>
      <c r="AG12" s="647"/>
      <c r="AH12" s="647"/>
      <c r="AI12" s="647"/>
      <c r="AJ12" s="647"/>
      <c r="AK12" s="647"/>
      <c r="AL12" s="611">
        <v>0.5</v>
      </c>
      <c r="AM12" s="612"/>
      <c r="AN12" s="612"/>
      <c r="AO12" s="648"/>
      <c r="AP12" s="605" t="s">
        <v>239</v>
      </c>
      <c r="AQ12" s="606"/>
      <c r="AR12" s="606"/>
      <c r="AS12" s="606"/>
      <c r="AT12" s="606"/>
      <c r="AU12" s="606"/>
      <c r="AV12" s="606"/>
      <c r="AW12" s="606"/>
      <c r="AX12" s="606"/>
      <c r="AY12" s="606"/>
      <c r="AZ12" s="606"/>
      <c r="BA12" s="606"/>
      <c r="BB12" s="606"/>
      <c r="BC12" s="606"/>
      <c r="BD12" s="606"/>
      <c r="BE12" s="606"/>
      <c r="BF12" s="607"/>
      <c r="BG12" s="608">
        <v>8890947</v>
      </c>
      <c r="BH12" s="609"/>
      <c r="BI12" s="609"/>
      <c r="BJ12" s="609"/>
      <c r="BK12" s="609"/>
      <c r="BL12" s="609"/>
      <c r="BM12" s="609"/>
      <c r="BN12" s="610"/>
      <c r="BO12" s="646">
        <v>55.8</v>
      </c>
      <c r="BP12" s="646"/>
      <c r="BQ12" s="646"/>
      <c r="BR12" s="646"/>
      <c r="BS12" s="647" t="s">
        <v>122</v>
      </c>
      <c r="BT12" s="647"/>
      <c r="BU12" s="647"/>
      <c r="BV12" s="647"/>
      <c r="BW12" s="647"/>
      <c r="BX12" s="647"/>
      <c r="BY12" s="647"/>
      <c r="BZ12" s="647"/>
      <c r="CA12" s="647"/>
      <c r="CB12" s="682"/>
      <c r="CD12" s="605" t="s">
        <v>240</v>
      </c>
      <c r="CE12" s="606"/>
      <c r="CF12" s="606"/>
      <c r="CG12" s="606"/>
      <c r="CH12" s="606"/>
      <c r="CI12" s="606"/>
      <c r="CJ12" s="606"/>
      <c r="CK12" s="606"/>
      <c r="CL12" s="606"/>
      <c r="CM12" s="606"/>
      <c r="CN12" s="606"/>
      <c r="CO12" s="606"/>
      <c r="CP12" s="606"/>
      <c r="CQ12" s="607"/>
      <c r="CR12" s="608">
        <v>668053</v>
      </c>
      <c r="CS12" s="609"/>
      <c r="CT12" s="609"/>
      <c r="CU12" s="609"/>
      <c r="CV12" s="609"/>
      <c r="CW12" s="609"/>
      <c r="CX12" s="609"/>
      <c r="CY12" s="610"/>
      <c r="CZ12" s="646">
        <v>2.2000000000000002</v>
      </c>
      <c r="DA12" s="646"/>
      <c r="DB12" s="646"/>
      <c r="DC12" s="646"/>
      <c r="DD12" s="614">
        <v>3013</v>
      </c>
      <c r="DE12" s="609"/>
      <c r="DF12" s="609"/>
      <c r="DG12" s="609"/>
      <c r="DH12" s="609"/>
      <c r="DI12" s="609"/>
      <c r="DJ12" s="609"/>
      <c r="DK12" s="609"/>
      <c r="DL12" s="609"/>
      <c r="DM12" s="609"/>
      <c r="DN12" s="609"/>
      <c r="DO12" s="609"/>
      <c r="DP12" s="610"/>
      <c r="DQ12" s="614">
        <v>449336</v>
      </c>
      <c r="DR12" s="609"/>
      <c r="DS12" s="609"/>
      <c r="DT12" s="609"/>
      <c r="DU12" s="609"/>
      <c r="DV12" s="609"/>
      <c r="DW12" s="609"/>
      <c r="DX12" s="609"/>
      <c r="DY12" s="609"/>
      <c r="DZ12" s="609"/>
      <c r="EA12" s="609"/>
      <c r="EB12" s="609"/>
      <c r="EC12" s="645"/>
    </row>
    <row r="13" spans="2:143" ht="11.25" customHeight="1" x14ac:dyDescent="0.15">
      <c r="B13" s="605" t="s">
        <v>241</v>
      </c>
      <c r="C13" s="606"/>
      <c r="D13" s="606"/>
      <c r="E13" s="606"/>
      <c r="F13" s="606"/>
      <c r="G13" s="606"/>
      <c r="H13" s="606"/>
      <c r="I13" s="606"/>
      <c r="J13" s="606"/>
      <c r="K13" s="606"/>
      <c r="L13" s="606"/>
      <c r="M13" s="606"/>
      <c r="N13" s="606"/>
      <c r="O13" s="606"/>
      <c r="P13" s="606"/>
      <c r="Q13" s="607"/>
      <c r="R13" s="608" t="s">
        <v>122</v>
      </c>
      <c r="S13" s="609"/>
      <c r="T13" s="609"/>
      <c r="U13" s="609"/>
      <c r="V13" s="609"/>
      <c r="W13" s="609"/>
      <c r="X13" s="609"/>
      <c r="Y13" s="610"/>
      <c r="Z13" s="646" t="s">
        <v>122</v>
      </c>
      <c r="AA13" s="646"/>
      <c r="AB13" s="646"/>
      <c r="AC13" s="646"/>
      <c r="AD13" s="647" t="s">
        <v>122</v>
      </c>
      <c r="AE13" s="647"/>
      <c r="AF13" s="647"/>
      <c r="AG13" s="647"/>
      <c r="AH13" s="647"/>
      <c r="AI13" s="647"/>
      <c r="AJ13" s="647"/>
      <c r="AK13" s="647"/>
      <c r="AL13" s="611" t="s">
        <v>122</v>
      </c>
      <c r="AM13" s="612"/>
      <c r="AN13" s="612"/>
      <c r="AO13" s="648"/>
      <c r="AP13" s="605" t="s">
        <v>242</v>
      </c>
      <c r="AQ13" s="606"/>
      <c r="AR13" s="606"/>
      <c r="AS13" s="606"/>
      <c r="AT13" s="606"/>
      <c r="AU13" s="606"/>
      <c r="AV13" s="606"/>
      <c r="AW13" s="606"/>
      <c r="AX13" s="606"/>
      <c r="AY13" s="606"/>
      <c r="AZ13" s="606"/>
      <c r="BA13" s="606"/>
      <c r="BB13" s="606"/>
      <c r="BC13" s="606"/>
      <c r="BD13" s="606"/>
      <c r="BE13" s="606"/>
      <c r="BF13" s="607"/>
      <c r="BG13" s="608">
        <v>8860651</v>
      </c>
      <c r="BH13" s="609"/>
      <c r="BI13" s="609"/>
      <c r="BJ13" s="609"/>
      <c r="BK13" s="609"/>
      <c r="BL13" s="609"/>
      <c r="BM13" s="609"/>
      <c r="BN13" s="610"/>
      <c r="BO13" s="646">
        <v>55.7</v>
      </c>
      <c r="BP13" s="646"/>
      <c r="BQ13" s="646"/>
      <c r="BR13" s="646"/>
      <c r="BS13" s="647" t="s">
        <v>122</v>
      </c>
      <c r="BT13" s="647"/>
      <c r="BU13" s="647"/>
      <c r="BV13" s="647"/>
      <c r="BW13" s="647"/>
      <c r="BX13" s="647"/>
      <c r="BY13" s="647"/>
      <c r="BZ13" s="647"/>
      <c r="CA13" s="647"/>
      <c r="CB13" s="682"/>
      <c r="CD13" s="605" t="s">
        <v>243</v>
      </c>
      <c r="CE13" s="606"/>
      <c r="CF13" s="606"/>
      <c r="CG13" s="606"/>
      <c r="CH13" s="606"/>
      <c r="CI13" s="606"/>
      <c r="CJ13" s="606"/>
      <c r="CK13" s="606"/>
      <c r="CL13" s="606"/>
      <c r="CM13" s="606"/>
      <c r="CN13" s="606"/>
      <c r="CO13" s="606"/>
      <c r="CP13" s="606"/>
      <c r="CQ13" s="607"/>
      <c r="CR13" s="608">
        <v>1745152</v>
      </c>
      <c r="CS13" s="609"/>
      <c r="CT13" s="609"/>
      <c r="CU13" s="609"/>
      <c r="CV13" s="609"/>
      <c r="CW13" s="609"/>
      <c r="CX13" s="609"/>
      <c r="CY13" s="610"/>
      <c r="CZ13" s="646">
        <v>5.6</v>
      </c>
      <c r="DA13" s="646"/>
      <c r="DB13" s="646"/>
      <c r="DC13" s="646"/>
      <c r="DD13" s="614">
        <v>458265</v>
      </c>
      <c r="DE13" s="609"/>
      <c r="DF13" s="609"/>
      <c r="DG13" s="609"/>
      <c r="DH13" s="609"/>
      <c r="DI13" s="609"/>
      <c r="DJ13" s="609"/>
      <c r="DK13" s="609"/>
      <c r="DL13" s="609"/>
      <c r="DM13" s="609"/>
      <c r="DN13" s="609"/>
      <c r="DO13" s="609"/>
      <c r="DP13" s="610"/>
      <c r="DQ13" s="614">
        <v>1325249</v>
      </c>
      <c r="DR13" s="609"/>
      <c r="DS13" s="609"/>
      <c r="DT13" s="609"/>
      <c r="DU13" s="609"/>
      <c r="DV13" s="609"/>
      <c r="DW13" s="609"/>
      <c r="DX13" s="609"/>
      <c r="DY13" s="609"/>
      <c r="DZ13" s="609"/>
      <c r="EA13" s="609"/>
      <c r="EB13" s="609"/>
      <c r="EC13" s="645"/>
    </row>
    <row r="14" spans="2:143" ht="11.25" customHeight="1" x14ac:dyDescent="0.15">
      <c r="B14" s="605" t="s">
        <v>244</v>
      </c>
      <c r="C14" s="606"/>
      <c r="D14" s="606"/>
      <c r="E14" s="606"/>
      <c r="F14" s="606"/>
      <c r="G14" s="606"/>
      <c r="H14" s="606"/>
      <c r="I14" s="606"/>
      <c r="J14" s="606"/>
      <c r="K14" s="606"/>
      <c r="L14" s="606"/>
      <c r="M14" s="606"/>
      <c r="N14" s="606"/>
      <c r="O14" s="606"/>
      <c r="P14" s="606"/>
      <c r="Q14" s="607"/>
      <c r="R14" s="608" t="s">
        <v>122</v>
      </c>
      <c r="S14" s="609"/>
      <c r="T14" s="609"/>
      <c r="U14" s="609"/>
      <c r="V14" s="609"/>
      <c r="W14" s="609"/>
      <c r="X14" s="609"/>
      <c r="Y14" s="610"/>
      <c r="Z14" s="646" t="s">
        <v>122</v>
      </c>
      <c r="AA14" s="646"/>
      <c r="AB14" s="646"/>
      <c r="AC14" s="646"/>
      <c r="AD14" s="647" t="s">
        <v>122</v>
      </c>
      <c r="AE14" s="647"/>
      <c r="AF14" s="647"/>
      <c r="AG14" s="647"/>
      <c r="AH14" s="647"/>
      <c r="AI14" s="647"/>
      <c r="AJ14" s="647"/>
      <c r="AK14" s="647"/>
      <c r="AL14" s="611" t="s">
        <v>122</v>
      </c>
      <c r="AM14" s="612"/>
      <c r="AN14" s="612"/>
      <c r="AO14" s="648"/>
      <c r="AP14" s="605" t="s">
        <v>245</v>
      </c>
      <c r="AQ14" s="606"/>
      <c r="AR14" s="606"/>
      <c r="AS14" s="606"/>
      <c r="AT14" s="606"/>
      <c r="AU14" s="606"/>
      <c r="AV14" s="606"/>
      <c r="AW14" s="606"/>
      <c r="AX14" s="606"/>
      <c r="AY14" s="606"/>
      <c r="AZ14" s="606"/>
      <c r="BA14" s="606"/>
      <c r="BB14" s="606"/>
      <c r="BC14" s="606"/>
      <c r="BD14" s="606"/>
      <c r="BE14" s="606"/>
      <c r="BF14" s="607"/>
      <c r="BG14" s="608">
        <v>220250</v>
      </c>
      <c r="BH14" s="609"/>
      <c r="BI14" s="609"/>
      <c r="BJ14" s="609"/>
      <c r="BK14" s="609"/>
      <c r="BL14" s="609"/>
      <c r="BM14" s="609"/>
      <c r="BN14" s="610"/>
      <c r="BO14" s="646">
        <v>1.4</v>
      </c>
      <c r="BP14" s="646"/>
      <c r="BQ14" s="646"/>
      <c r="BR14" s="646"/>
      <c r="BS14" s="647" t="s">
        <v>122</v>
      </c>
      <c r="BT14" s="647"/>
      <c r="BU14" s="647"/>
      <c r="BV14" s="647"/>
      <c r="BW14" s="647"/>
      <c r="BX14" s="647"/>
      <c r="BY14" s="647"/>
      <c r="BZ14" s="647"/>
      <c r="CA14" s="647"/>
      <c r="CB14" s="682"/>
      <c r="CD14" s="605" t="s">
        <v>246</v>
      </c>
      <c r="CE14" s="606"/>
      <c r="CF14" s="606"/>
      <c r="CG14" s="606"/>
      <c r="CH14" s="606"/>
      <c r="CI14" s="606"/>
      <c r="CJ14" s="606"/>
      <c r="CK14" s="606"/>
      <c r="CL14" s="606"/>
      <c r="CM14" s="606"/>
      <c r="CN14" s="606"/>
      <c r="CO14" s="606"/>
      <c r="CP14" s="606"/>
      <c r="CQ14" s="607"/>
      <c r="CR14" s="608">
        <v>1363392</v>
      </c>
      <c r="CS14" s="609"/>
      <c r="CT14" s="609"/>
      <c r="CU14" s="609"/>
      <c r="CV14" s="609"/>
      <c r="CW14" s="609"/>
      <c r="CX14" s="609"/>
      <c r="CY14" s="610"/>
      <c r="CZ14" s="646">
        <v>4.4000000000000004</v>
      </c>
      <c r="DA14" s="646"/>
      <c r="DB14" s="646"/>
      <c r="DC14" s="646"/>
      <c r="DD14" s="614">
        <v>159074</v>
      </c>
      <c r="DE14" s="609"/>
      <c r="DF14" s="609"/>
      <c r="DG14" s="609"/>
      <c r="DH14" s="609"/>
      <c r="DI14" s="609"/>
      <c r="DJ14" s="609"/>
      <c r="DK14" s="609"/>
      <c r="DL14" s="609"/>
      <c r="DM14" s="609"/>
      <c r="DN14" s="609"/>
      <c r="DO14" s="609"/>
      <c r="DP14" s="610"/>
      <c r="DQ14" s="614">
        <v>1296518</v>
      </c>
      <c r="DR14" s="609"/>
      <c r="DS14" s="609"/>
      <c r="DT14" s="609"/>
      <c r="DU14" s="609"/>
      <c r="DV14" s="609"/>
      <c r="DW14" s="609"/>
      <c r="DX14" s="609"/>
      <c r="DY14" s="609"/>
      <c r="DZ14" s="609"/>
      <c r="EA14" s="609"/>
      <c r="EB14" s="609"/>
      <c r="EC14" s="645"/>
    </row>
    <row r="15" spans="2:143" ht="11.25" customHeight="1" x14ac:dyDescent="0.15">
      <c r="B15" s="605" t="s">
        <v>247</v>
      </c>
      <c r="C15" s="606"/>
      <c r="D15" s="606"/>
      <c r="E15" s="606"/>
      <c r="F15" s="606"/>
      <c r="G15" s="606"/>
      <c r="H15" s="606"/>
      <c r="I15" s="606"/>
      <c r="J15" s="606"/>
      <c r="K15" s="606"/>
      <c r="L15" s="606"/>
      <c r="M15" s="606"/>
      <c r="N15" s="606"/>
      <c r="O15" s="606"/>
      <c r="P15" s="606"/>
      <c r="Q15" s="607"/>
      <c r="R15" s="608">
        <v>40790</v>
      </c>
      <c r="S15" s="609"/>
      <c r="T15" s="609"/>
      <c r="U15" s="609"/>
      <c r="V15" s="609"/>
      <c r="W15" s="609"/>
      <c r="X15" s="609"/>
      <c r="Y15" s="610"/>
      <c r="Z15" s="646">
        <v>0.1</v>
      </c>
      <c r="AA15" s="646"/>
      <c r="AB15" s="646"/>
      <c r="AC15" s="646"/>
      <c r="AD15" s="647">
        <v>40790</v>
      </c>
      <c r="AE15" s="647"/>
      <c r="AF15" s="647"/>
      <c r="AG15" s="647"/>
      <c r="AH15" s="647"/>
      <c r="AI15" s="647"/>
      <c r="AJ15" s="647"/>
      <c r="AK15" s="647"/>
      <c r="AL15" s="611">
        <v>0.2</v>
      </c>
      <c r="AM15" s="612"/>
      <c r="AN15" s="612"/>
      <c r="AO15" s="648"/>
      <c r="AP15" s="605" t="s">
        <v>248</v>
      </c>
      <c r="AQ15" s="606"/>
      <c r="AR15" s="606"/>
      <c r="AS15" s="606"/>
      <c r="AT15" s="606"/>
      <c r="AU15" s="606"/>
      <c r="AV15" s="606"/>
      <c r="AW15" s="606"/>
      <c r="AX15" s="606"/>
      <c r="AY15" s="606"/>
      <c r="AZ15" s="606"/>
      <c r="BA15" s="606"/>
      <c r="BB15" s="606"/>
      <c r="BC15" s="606"/>
      <c r="BD15" s="606"/>
      <c r="BE15" s="606"/>
      <c r="BF15" s="607"/>
      <c r="BG15" s="608">
        <v>531892</v>
      </c>
      <c r="BH15" s="609"/>
      <c r="BI15" s="609"/>
      <c r="BJ15" s="609"/>
      <c r="BK15" s="609"/>
      <c r="BL15" s="609"/>
      <c r="BM15" s="609"/>
      <c r="BN15" s="610"/>
      <c r="BO15" s="646">
        <v>3.3</v>
      </c>
      <c r="BP15" s="646"/>
      <c r="BQ15" s="646"/>
      <c r="BR15" s="646"/>
      <c r="BS15" s="647" t="s">
        <v>122</v>
      </c>
      <c r="BT15" s="647"/>
      <c r="BU15" s="647"/>
      <c r="BV15" s="647"/>
      <c r="BW15" s="647"/>
      <c r="BX15" s="647"/>
      <c r="BY15" s="647"/>
      <c r="BZ15" s="647"/>
      <c r="CA15" s="647"/>
      <c r="CB15" s="682"/>
      <c r="CD15" s="605" t="s">
        <v>249</v>
      </c>
      <c r="CE15" s="606"/>
      <c r="CF15" s="606"/>
      <c r="CG15" s="606"/>
      <c r="CH15" s="606"/>
      <c r="CI15" s="606"/>
      <c r="CJ15" s="606"/>
      <c r="CK15" s="606"/>
      <c r="CL15" s="606"/>
      <c r="CM15" s="606"/>
      <c r="CN15" s="606"/>
      <c r="CO15" s="606"/>
      <c r="CP15" s="606"/>
      <c r="CQ15" s="607"/>
      <c r="CR15" s="608">
        <v>3133830</v>
      </c>
      <c r="CS15" s="609"/>
      <c r="CT15" s="609"/>
      <c r="CU15" s="609"/>
      <c r="CV15" s="609"/>
      <c r="CW15" s="609"/>
      <c r="CX15" s="609"/>
      <c r="CY15" s="610"/>
      <c r="CZ15" s="646">
        <v>10.1</v>
      </c>
      <c r="DA15" s="646"/>
      <c r="DB15" s="646"/>
      <c r="DC15" s="646"/>
      <c r="DD15" s="614">
        <v>341260</v>
      </c>
      <c r="DE15" s="609"/>
      <c r="DF15" s="609"/>
      <c r="DG15" s="609"/>
      <c r="DH15" s="609"/>
      <c r="DI15" s="609"/>
      <c r="DJ15" s="609"/>
      <c r="DK15" s="609"/>
      <c r="DL15" s="609"/>
      <c r="DM15" s="609"/>
      <c r="DN15" s="609"/>
      <c r="DO15" s="609"/>
      <c r="DP15" s="610"/>
      <c r="DQ15" s="614">
        <v>2316267</v>
      </c>
      <c r="DR15" s="609"/>
      <c r="DS15" s="609"/>
      <c r="DT15" s="609"/>
      <c r="DU15" s="609"/>
      <c r="DV15" s="609"/>
      <c r="DW15" s="609"/>
      <c r="DX15" s="609"/>
      <c r="DY15" s="609"/>
      <c r="DZ15" s="609"/>
      <c r="EA15" s="609"/>
      <c r="EB15" s="609"/>
      <c r="EC15" s="645"/>
    </row>
    <row r="16" spans="2:143" ht="11.25" customHeight="1" x14ac:dyDescent="0.15">
      <c r="B16" s="605" t="s">
        <v>250</v>
      </c>
      <c r="C16" s="606"/>
      <c r="D16" s="606"/>
      <c r="E16" s="606"/>
      <c r="F16" s="606"/>
      <c r="G16" s="606"/>
      <c r="H16" s="606"/>
      <c r="I16" s="606"/>
      <c r="J16" s="606"/>
      <c r="K16" s="606"/>
      <c r="L16" s="606"/>
      <c r="M16" s="606"/>
      <c r="N16" s="606"/>
      <c r="O16" s="606"/>
      <c r="P16" s="606"/>
      <c r="Q16" s="607"/>
      <c r="R16" s="608">
        <v>162246</v>
      </c>
      <c r="S16" s="609"/>
      <c r="T16" s="609"/>
      <c r="U16" s="609"/>
      <c r="V16" s="609"/>
      <c r="W16" s="609"/>
      <c r="X16" s="609"/>
      <c r="Y16" s="610"/>
      <c r="Z16" s="646">
        <v>0.5</v>
      </c>
      <c r="AA16" s="646"/>
      <c r="AB16" s="646"/>
      <c r="AC16" s="646"/>
      <c r="AD16" s="647">
        <v>162246</v>
      </c>
      <c r="AE16" s="647"/>
      <c r="AF16" s="647"/>
      <c r="AG16" s="647"/>
      <c r="AH16" s="647"/>
      <c r="AI16" s="647"/>
      <c r="AJ16" s="647"/>
      <c r="AK16" s="647"/>
      <c r="AL16" s="611">
        <v>0.9</v>
      </c>
      <c r="AM16" s="612"/>
      <c r="AN16" s="612"/>
      <c r="AO16" s="648"/>
      <c r="AP16" s="605" t="s">
        <v>251</v>
      </c>
      <c r="AQ16" s="606"/>
      <c r="AR16" s="606"/>
      <c r="AS16" s="606"/>
      <c r="AT16" s="606"/>
      <c r="AU16" s="606"/>
      <c r="AV16" s="606"/>
      <c r="AW16" s="606"/>
      <c r="AX16" s="606"/>
      <c r="AY16" s="606"/>
      <c r="AZ16" s="606"/>
      <c r="BA16" s="606"/>
      <c r="BB16" s="606"/>
      <c r="BC16" s="606"/>
      <c r="BD16" s="606"/>
      <c r="BE16" s="606"/>
      <c r="BF16" s="607"/>
      <c r="BG16" s="608" t="s">
        <v>122</v>
      </c>
      <c r="BH16" s="609"/>
      <c r="BI16" s="609"/>
      <c r="BJ16" s="609"/>
      <c r="BK16" s="609"/>
      <c r="BL16" s="609"/>
      <c r="BM16" s="609"/>
      <c r="BN16" s="610"/>
      <c r="BO16" s="646" t="s">
        <v>122</v>
      </c>
      <c r="BP16" s="646"/>
      <c r="BQ16" s="646"/>
      <c r="BR16" s="646"/>
      <c r="BS16" s="647" t="s">
        <v>122</v>
      </c>
      <c r="BT16" s="647"/>
      <c r="BU16" s="647"/>
      <c r="BV16" s="647"/>
      <c r="BW16" s="647"/>
      <c r="BX16" s="647"/>
      <c r="BY16" s="647"/>
      <c r="BZ16" s="647"/>
      <c r="CA16" s="647"/>
      <c r="CB16" s="682"/>
      <c r="CD16" s="605" t="s">
        <v>252</v>
      </c>
      <c r="CE16" s="606"/>
      <c r="CF16" s="606"/>
      <c r="CG16" s="606"/>
      <c r="CH16" s="606"/>
      <c r="CI16" s="606"/>
      <c r="CJ16" s="606"/>
      <c r="CK16" s="606"/>
      <c r="CL16" s="606"/>
      <c r="CM16" s="606"/>
      <c r="CN16" s="606"/>
      <c r="CO16" s="606"/>
      <c r="CP16" s="606"/>
      <c r="CQ16" s="607"/>
      <c r="CR16" s="608" t="s">
        <v>122</v>
      </c>
      <c r="CS16" s="609"/>
      <c r="CT16" s="609"/>
      <c r="CU16" s="609"/>
      <c r="CV16" s="609"/>
      <c r="CW16" s="609"/>
      <c r="CX16" s="609"/>
      <c r="CY16" s="610"/>
      <c r="CZ16" s="646" t="s">
        <v>122</v>
      </c>
      <c r="DA16" s="646"/>
      <c r="DB16" s="646"/>
      <c r="DC16" s="646"/>
      <c r="DD16" s="614" t="s">
        <v>122</v>
      </c>
      <c r="DE16" s="609"/>
      <c r="DF16" s="609"/>
      <c r="DG16" s="609"/>
      <c r="DH16" s="609"/>
      <c r="DI16" s="609"/>
      <c r="DJ16" s="609"/>
      <c r="DK16" s="609"/>
      <c r="DL16" s="609"/>
      <c r="DM16" s="609"/>
      <c r="DN16" s="609"/>
      <c r="DO16" s="609"/>
      <c r="DP16" s="610"/>
      <c r="DQ16" s="614" t="s">
        <v>122</v>
      </c>
      <c r="DR16" s="609"/>
      <c r="DS16" s="609"/>
      <c r="DT16" s="609"/>
      <c r="DU16" s="609"/>
      <c r="DV16" s="609"/>
      <c r="DW16" s="609"/>
      <c r="DX16" s="609"/>
      <c r="DY16" s="609"/>
      <c r="DZ16" s="609"/>
      <c r="EA16" s="609"/>
      <c r="EB16" s="609"/>
      <c r="EC16" s="645"/>
    </row>
    <row r="17" spans="2:133" ht="11.25" customHeight="1" x14ac:dyDescent="0.15">
      <c r="B17" s="605" t="s">
        <v>253</v>
      </c>
      <c r="C17" s="606"/>
      <c r="D17" s="606"/>
      <c r="E17" s="606"/>
      <c r="F17" s="606"/>
      <c r="G17" s="606"/>
      <c r="H17" s="606"/>
      <c r="I17" s="606"/>
      <c r="J17" s="606"/>
      <c r="K17" s="606"/>
      <c r="L17" s="606"/>
      <c r="M17" s="606"/>
      <c r="N17" s="606"/>
      <c r="O17" s="606"/>
      <c r="P17" s="606"/>
      <c r="Q17" s="607"/>
      <c r="R17" s="608">
        <v>434198</v>
      </c>
      <c r="S17" s="609"/>
      <c r="T17" s="609"/>
      <c r="U17" s="609"/>
      <c r="V17" s="609"/>
      <c r="W17" s="609"/>
      <c r="X17" s="609"/>
      <c r="Y17" s="610"/>
      <c r="Z17" s="646">
        <v>1.3</v>
      </c>
      <c r="AA17" s="646"/>
      <c r="AB17" s="646"/>
      <c r="AC17" s="646"/>
      <c r="AD17" s="647">
        <v>434198</v>
      </c>
      <c r="AE17" s="647"/>
      <c r="AF17" s="647"/>
      <c r="AG17" s="647"/>
      <c r="AH17" s="647"/>
      <c r="AI17" s="647"/>
      <c r="AJ17" s="647"/>
      <c r="AK17" s="647"/>
      <c r="AL17" s="611">
        <v>2.4</v>
      </c>
      <c r="AM17" s="612"/>
      <c r="AN17" s="612"/>
      <c r="AO17" s="648"/>
      <c r="AP17" s="605" t="s">
        <v>254</v>
      </c>
      <c r="AQ17" s="606"/>
      <c r="AR17" s="606"/>
      <c r="AS17" s="606"/>
      <c r="AT17" s="606"/>
      <c r="AU17" s="606"/>
      <c r="AV17" s="606"/>
      <c r="AW17" s="606"/>
      <c r="AX17" s="606"/>
      <c r="AY17" s="606"/>
      <c r="AZ17" s="606"/>
      <c r="BA17" s="606"/>
      <c r="BB17" s="606"/>
      <c r="BC17" s="606"/>
      <c r="BD17" s="606"/>
      <c r="BE17" s="606"/>
      <c r="BF17" s="607"/>
      <c r="BG17" s="608" t="s">
        <v>122</v>
      </c>
      <c r="BH17" s="609"/>
      <c r="BI17" s="609"/>
      <c r="BJ17" s="609"/>
      <c r="BK17" s="609"/>
      <c r="BL17" s="609"/>
      <c r="BM17" s="609"/>
      <c r="BN17" s="610"/>
      <c r="BO17" s="646" t="s">
        <v>122</v>
      </c>
      <c r="BP17" s="646"/>
      <c r="BQ17" s="646"/>
      <c r="BR17" s="646"/>
      <c r="BS17" s="647" t="s">
        <v>122</v>
      </c>
      <c r="BT17" s="647"/>
      <c r="BU17" s="647"/>
      <c r="BV17" s="647"/>
      <c r="BW17" s="647"/>
      <c r="BX17" s="647"/>
      <c r="BY17" s="647"/>
      <c r="BZ17" s="647"/>
      <c r="CA17" s="647"/>
      <c r="CB17" s="682"/>
      <c r="CD17" s="605" t="s">
        <v>255</v>
      </c>
      <c r="CE17" s="606"/>
      <c r="CF17" s="606"/>
      <c r="CG17" s="606"/>
      <c r="CH17" s="606"/>
      <c r="CI17" s="606"/>
      <c r="CJ17" s="606"/>
      <c r="CK17" s="606"/>
      <c r="CL17" s="606"/>
      <c r="CM17" s="606"/>
      <c r="CN17" s="606"/>
      <c r="CO17" s="606"/>
      <c r="CP17" s="606"/>
      <c r="CQ17" s="607"/>
      <c r="CR17" s="608">
        <v>1851187</v>
      </c>
      <c r="CS17" s="609"/>
      <c r="CT17" s="609"/>
      <c r="CU17" s="609"/>
      <c r="CV17" s="609"/>
      <c r="CW17" s="609"/>
      <c r="CX17" s="609"/>
      <c r="CY17" s="610"/>
      <c r="CZ17" s="646">
        <v>6</v>
      </c>
      <c r="DA17" s="646"/>
      <c r="DB17" s="646"/>
      <c r="DC17" s="646"/>
      <c r="DD17" s="614" t="s">
        <v>122</v>
      </c>
      <c r="DE17" s="609"/>
      <c r="DF17" s="609"/>
      <c r="DG17" s="609"/>
      <c r="DH17" s="609"/>
      <c r="DI17" s="609"/>
      <c r="DJ17" s="609"/>
      <c r="DK17" s="609"/>
      <c r="DL17" s="609"/>
      <c r="DM17" s="609"/>
      <c r="DN17" s="609"/>
      <c r="DO17" s="609"/>
      <c r="DP17" s="610"/>
      <c r="DQ17" s="614">
        <v>1851187</v>
      </c>
      <c r="DR17" s="609"/>
      <c r="DS17" s="609"/>
      <c r="DT17" s="609"/>
      <c r="DU17" s="609"/>
      <c r="DV17" s="609"/>
      <c r="DW17" s="609"/>
      <c r="DX17" s="609"/>
      <c r="DY17" s="609"/>
      <c r="DZ17" s="609"/>
      <c r="EA17" s="609"/>
      <c r="EB17" s="609"/>
      <c r="EC17" s="645"/>
    </row>
    <row r="18" spans="2:133" ht="11.25" customHeight="1" x14ac:dyDescent="0.15">
      <c r="B18" s="605" t="s">
        <v>256</v>
      </c>
      <c r="C18" s="606"/>
      <c r="D18" s="606"/>
      <c r="E18" s="606"/>
      <c r="F18" s="606"/>
      <c r="G18" s="606"/>
      <c r="H18" s="606"/>
      <c r="I18" s="606"/>
      <c r="J18" s="606"/>
      <c r="K18" s="606"/>
      <c r="L18" s="606"/>
      <c r="M18" s="606"/>
      <c r="N18" s="606"/>
      <c r="O18" s="606"/>
      <c r="P18" s="606"/>
      <c r="Q18" s="607"/>
      <c r="R18" s="608">
        <v>100908</v>
      </c>
      <c r="S18" s="609"/>
      <c r="T18" s="609"/>
      <c r="U18" s="609"/>
      <c r="V18" s="609"/>
      <c r="W18" s="609"/>
      <c r="X18" s="609"/>
      <c r="Y18" s="610"/>
      <c r="Z18" s="646">
        <v>0.3</v>
      </c>
      <c r="AA18" s="646"/>
      <c r="AB18" s="646"/>
      <c r="AC18" s="646"/>
      <c r="AD18" s="647">
        <v>100908</v>
      </c>
      <c r="AE18" s="647"/>
      <c r="AF18" s="647"/>
      <c r="AG18" s="647"/>
      <c r="AH18" s="647"/>
      <c r="AI18" s="647"/>
      <c r="AJ18" s="647"/>
      <c r="AK18" s="647"/>
      <c r="AL18" s="611">
        <v>0.5</v>
      </c>
      <c r="AM18" s="612"/>
      <c r="AN18" s="612"/>
      <c r="AO18" s="648"/>
      <c r="AP18" s="605" t="s">
        <v>257</v>
      </c>
      <c r="AQ18" s="606"/>
      <c r="AR18" s="606"/>
      <c r="AS18" s="606"/>
      <c r="AT18" s="606"/>
      <c r="AU18" s="606"/>
      <c r="AV18" s="606"/>
      <c r="AW18" s="606"/>
      <c r="AX18" s="606"/>
      <c r="AY18" s="606"/>
      <c r="AZ18" s="606"/>
      <c r="BA18" s="606"/>
      <c r="BB18" s="606"/>
      <c r="BC18" s="606"/>
      <c r="BD18" s="606"/>
      <c r="BE18" s="606"/>
      <c r="BF18" s="607"/>
      <c r="BG18" s="608" t="s">
        <v>122</v>
      </c>
      <c r="BH18" s="609"/>
      <c r="BI18" s="609"/>
      <c r="BJ18" s="609"/>
      <c r="BK18" s="609"/>
      <c r="BL18" s="609"/>
      <c r="BM18" s="609"/>
      <c r="BN18" s="610"/>
      <c r="BO18" s="646" t="s">
        <v>122</v>
      </c>
      <c r="BP18" s="646"/>
      <c r="BQ18" s="646"/>
      <c r="BR18" s="646"/>
      <c r="BS18" s="647" t="s">
        <v>122</v>
      </c>
      <c r="BT18" s="647"/>
      <c r="BU18" s="647"/>
      <c r="BV18" s="647"/>
      <c r="BW18" s="647"/>
      <c r="BX18" s="647"/>
      <c r="BY18" s="647"/>
      <c r="BZ18" s="647"/>
      <c r="CA18" s="647"/>
      <c r="CB18" s="682"/>
      <c r="CD18" s="605" t="s">
        <v>258</v>
      </c>
      <c r="CE18" s="606"/>
      <c r="CF18" s="606"/>
      <c r="CG18" s="606"/>
      <c r="CH18" s="606"/>
      <c r="CI18" s="606"/>
      <c r="CJ18" s="606"/>
      <c r="CK18" s="606"/>
      <c r="CL18" s="606"/>
      <c r="CM18" s="606"/>
      <c r="CN18" s="606"/>
      <c r="CO18" s="606"/>
      <c r="CP18" s="606"/>
      <c r="CQ18" s="607"/>
      <c r="CR18" s="608" t="s">
        <v>122</v>
      </c>
      <c r="CS18" s="609"/>
      <c r="CT18" s="609"/>
      <c r="CU18" s="609"/>
      <c r="CV18" s="609"/>
      <c r="CW18" s="609"/>
      <c r="CX18" s="609"/>
      <c r="CY18" s="610"/>
      <c r="CZ18" s="646" t="s">
        <v>122</v>
      </c>
      <c r="DA18" s="646"/>
      <c r="DB18" s="646"/>
      <c r="DC18" s="646"/>
      <c r="DD18" s="614" t="s">
        <v>122</v>
      </c>
      <c r="DE18" s="609"/>
      <c r="DF18" s="609"/>
      <c r="DG18" s="609"/>
      <c r="DH18" s="609"/>
      <c r="DI18" s="609"/>
      <c r="DJ18" s="609"/>
      <c r="DK18" s="609"/>
      <c r="DL18" s="609"/>
      <c r="DM18" s="609"/>
      <c r="DN18" s="609"/>
      <c r="DO18" s="609"/>
      <c r="DP18" s="610"/>
      <c r="DQ18" s="614" t="s">
        <v>122</v>
      </c>
      <c r="DR18" s="609"/>
      <c r="DS18" s="609"/>
      <c r="DT18" s="609"/>
      <c r="DU18" s="609"/>
      <c r="DV18" s="609"/>
      <c r="DW18" s="609"/>
      <c r="DX18" s="609"/>
      <c r="DY18" s="609"/>
      <c r="DZ18" s="609"/>
      <c r="EA18" s="609"/>
      <c r="EB18" s="609"/>
      <c r="EC18" s="645"/>
    </row>
    <row r="19" spans="2:133" ht="11.25" customHeight="1" x14ac:dyDescent="0.15">
      <c r="B19" s="605" t="s">
        <v>259</v>
      </c>
      <c r="C19" s="606"/>
      <c r="D19" s="606"/>
      <c r="E19" s="606"/>
      <c r="F19" s="606"/>
      <c r="G19" s="606"/>
      <c r="H19" s="606"/>
      <c r="I19" s="606"/>
      <c r="J19" s="606"/>
      <c r="K19" s="606"/>
      <c r="L19" s="606"/>
      <c r="M19" s="606"/>
      <c r="N19" s="606"/>
      <c r="O19" s="606"/>
      <c r="P19" s="606"/>
      <c r="Q19" s="607"/>
      <c r="R19" s="608">
        <v>316160</v>
      </c>
      <c r="S19" s="609"/>
      <c r="T19" s="609"/>
      <c r="U19" s="609"/>
      <c r="V19" s="609"/>
      <c r="W19" s="609"/>
      <c r="X19" s="609"/>
      <c r="Y19" s="610"/>
      <c r="Z19" s="646">
        <v>1</v>
      </c>
      <c r="AA19" s="646"/>
      <c r="AB19" s="646"/>
      <c r="AC19" s="646"/>
      <c r="AD19" s="647">
        <v>316160</v>
      </c>
      <c r="AE19" s="647"/>
      <c r="AF19" s="647"/>
      <c r="AG19" s="647"/>
      <c r="AH19" s="647"/>
      <c r="AI19" s="647"/>
      <c r="AJ19" s="647"/>
      <c r="AK19" s="647"/>
      <c r="AL19" s="611">
        <v>1.7</v>
      </c>
      <c r="AM19" s="612"/>
      <c r="AN19" s="612"/>
      <c r="AO19" s="648"/>
      <c r="AP19" s="605" t="s">
        <v>260</v>
      </c>
      <c r="AQ19" s="606"/>
      <c r="AR19" s="606"/>
      <c r="AS19" s="606"/>
      <c r="AT19" s="606"/>
      <c r="AU19" s="606"/>
      <c r="AV19" s="606"/>
      <c r="AW19" s="606"/>
      <c r="AX19" s="606"/>
      <c r="AY19" s="606"/>
      <c r="AZ19" s="606"/>
      <c r="BA19" s="606"/>
      <c r="BB19" s="606"/>
      <c r="BC19" s="606"/>
      <c r="BD19" s="606"/>
      <c r="BE19" s="606"/>
      <c r="BF19" s="607"/>
      <c r="BG19" s="608">
        <v>608012</v>
      </c>
      <c r="BH19" s="609"/>
      <c r="BI19" s="609"/>
      <c r="BJ19" s="609"/>
      <c r="BK19" s="609"/>
      <c r="BL19" s="609"/>
      <c r="BM19" s="609"/>
      <c r="BN19" s="610"/>
      <c r="BO19" s="646">
        <v>3.8</v>
      </c>
      <c r="BP19" s="646"/>
      <c r="BQ19" s="646"/>
      <c r="BR19" s="646"/>
      <c r="BS19" s="647" t="s">
        <v>122</v>
      </c>
      <c r="BT19" s="647"/>
      <c r="BU19" s="647"/>
      <c r="BV19" s="647"/>
      <c r="BW19" s="647"/>
      <c r="BX19" s="647"/>
      <c r="BY19" s="647"/>
      <c r="BZ19" s="647"/>
      <c r="CA19" s="647"/>
      <c r="CB19" s="682"/>
      <c r="CD19" s="605" t="s">
        <v>261</v>
      </c>
      <c r="CE19" s="606"/>
      <c r="CF19" s="606"/>
      <c r="CG19" s="606"/>
      <c r="CH19" s="606"/>
      <c r="CI19" s="606"/>
      <c r="CJ19" s="606"/>
      <c r="CK19" s="606"/>
      <c r="CL19" s="606"/>
      <c r="CM19" s="606"/>
      <c r="CN19" s="606"/>
      <c r="CO19" s="606"/>
      <c r="CP19" s="606"/>
      <c r="CQ19" s="607"/>
      <c r="CR19" s="608" t="s">
        <v>122</v>
      </c>
      <c r="CS19" s="609"/>
      <c r="CT19" s="609"/>
      <c r="CU19" s="609"/>
      <c r="CV19" s="609"/>
      <c r="CW19" s="609"/>
      <c r="CX19" s="609"/>
      <c r="CY19" s="610"/>
      <c r="CZ19" s="646" t="s">
        <v>122</v>
      </c>
      <c r="DA19" s="646"/>
      <c r="DB19" s="646"/>
      <c r="DC19" s="646"/>
      <c r="DD19" s="614" t="s">
        <v>122</v>
      </c>
      <c r="DE19" s="609"/>
      <c r="DF19" s="609"/>
      <c r="DG19" s="609"/>
      <c r="DH19" s="609"/>
      <c r="DI19" s="609"/>
      <c r="DJ19" s="609"/>
      <c r="DK19" s="609"/>
      <c r="DL19" s="609"/>
      <c r="DM19" s="609"/>
      <c r="DN19" s="609"/>
      <c r="DO19" s="609"/>
      <c r="DP19" s="610"/>
      <c r="DQ19" s="614" t="s">
        <v>122</v>
      </c>
      <c r="DR19" s="609"/>
      <c r="DS19" s="609"/>
      <c r="DT19" s="609"/>
      <c r="DU19" s="609"/>
      <c r="DV19" s="609"/>
      <c r="DW19" s="609"/>
      <c r="DX19" s="609"/>
      <c r="DY19" s="609"/>
      <c r="DZ19" s="609"/>
      <c r="EA19" s="609"/>
      <c r="EB19" s="609"/>
      <c r="EC19" s="645"/>
    </row>
    <row r="20" spans="2:133" ht="11.25" customHeight="1" x14ac:dyDescent="0.15">
      <c r="B20" s="683" t="s">
        <v>262</v>
      </c>
      <c r="C20" s="684"/>
      <c r="D20" s="684"/>
      <c r="E20" s="684"/>
      <c r="F20" s="684"/>
      <c r="G20" s="684"/>
      <c r="H20" s="684"/>
      <c r="I20" s="684"/>
      <c r="J20" s="684"/>
      <c r="K20" s="684"/>
      <c r="L20" s="684"/>
      <c r="M20" s="684"/>
      <c r="N20" s="684"/>
      <c r="O20" s="684"/>
      <c r="P20" s="684"/>
      <c r="Q20" s="685"/>
      <c r="R20" s="608">
        <v>17130</v>
      </c>
      <c r="S20" s="609"/>
      <c r="T20" s="609"/>
      <c r="U20" s="609"/>
      <c r="V20" s="609"/>
      <c r="W20" s="609"/>
      <c r="X20" s="609"/>
      <c r="Y20" s="610"/>
      <c r="Z20" s="646">
        <v>0.1</v>
      </c>
      <c r="AA20" s="646"/>
      <c r="AB20" s="646"/>
      <c r="AC20" s="646"/>
      <c r="AD20" s="647">
        <v>17130</v>
      </c>
      <c r="AE20" s="647"/>
      <c r="AF20" s="647"/>
      <c r="AG20" s="647"/>
      <c r="AH20" s="647"/>
      <c r="AI20" s="647"/>
      <c r="AJ20" s="647"/>
      <c r="AK20" s="647"/>
      <c r="AL20" s="611">
        <v>0.1</v>
      </c>
      <c r="AM20" s="612"/>
      <c r="AN20" s="612"/>
      <c r="AO20" s="648"/>
      <c r="AP20" s="605" t="s">
        <v>263</v>
      </c>
      <c r="AQ20" s="606"/>
      <c r="AR20" s="606"/>
      <c r="AS20" s="606"/>
      <c r="AT20" s="606"/>
      <c r="AU20" s="606"/>
      <c r="AV20" s="606"/>
      <c r="AW20" s="606"/>
      <c r="AX20" s="606"/>
      <c r="AY20" s="606"/>
      <c r="AZ20" s="606"/>
      <c r="BA20" s="606"/>
      <c r="BB20" s="606"/>
      <c r="BC20" s="606"/>
      <c r="BD20" s="606"/>
      <c r="BE20" s="606"/>
      <c r="BF20" s="607"/>
      <c r="BG20" s="608">
        <v>608012</v>
      </c>
      <c r="BH20" s="609"/>
      <c r="BI20" s="609"/>
      <c r="BJ20" s="609"/>
      <c r="BK20" s="609"/>
      <c r="BL20" s="609"/>
      <c r="BM20" s="609"/>
      <c r="BN20" s="610"/>
      <c r="BO20" s="646">
        <v>3.8</v>
      </c>
      <c r="BP20" s="646"/>
      <c r="BQ20" s="646"/>
      <c r="BR20" s="646"/>
      <c r="BS20" s="647" t="s">
        <v>122</v>
      </c>
      <c r="BT20" s="647"/>
      <c r="BU20" s="647"/>
      <c r="BV20" s="647"/>
      <c r="BW20" s="647"/>
      <c r="BX20" s="647"/>
      <c r="BY20" s="647"/>
      <c r="BZ20" s="647"/>
      <c r="CA20" s="647"/>
      <c r="CB20" s="682"/>
      <c r="CD20" s="605" t="s">
        <v>264</v>
      </c>
      <c r="CE20" s="606"/>
      <c r="CF20" s="606"/>
      <c r="CG20" s="606"/>
      <c r="CH20" s="606"/>
      <c r="CI20" s="606"/>
      <c r="CJ20" s="606"/>
      <c r="CK20" s="606"/>
      <c r="CL20" s="606"/>
      <c r="CM20" s="606"/>
      <c r="CN20" s="606"/>
      <c r="CO20" s="606"/>
      <c r="CP20" s="606"/>
      <c r="CQ20" s="607"/>
      <c r="CR20" s="608">
        <v>30939177</v>
      </c>
      <c r="CS20" s="609"/>
      <c r="CT20" s="609"/>
      <c r="CU20" s="609"/>
      <c r="CV20" s="609"/>
      <c r="CW20" s="609"/>
      <c r="CX20" s="609"/>
      <c r="CY20" s="610"/>
      <c r="CZ20" s="646">
        <v>100</v>
      </c>
      <c r="DA20" s="646"/>
      <c r="DB20" s="646"/>
      <c r="DC20" s="646"/>
      <c r="DD20" s="614">
        <v>3570783</v>
      </c>
      <c r="DE20" s="609"/>
      <c r="DF20" s="609"/>
      <c r="DG20" s="609"/>
      <c r="DH20" s="609"/>
      <c r="DI20" s="609"/>
      <c r="DJ20" s="609"/>
      <c r="DK20" s="609"/>
      <c r="DL20" s="609"/>
      <c r="DM20" s="609"/>
      <c r="DN20" s="609"/>
      <c r="DO20" s="609"/>
      <c r="DP20" s="610"/>
      <c r="DQ20" s="614">
        <v>20430238</v>
      </c>
      <c r="DR20" s="609"/>
      <c r="DS20" s="609"/>
      <c r="DT20" s="609"/>
      <c r="DU20" s="609"/>
      <c r="DV20" s="609"/>
      <c r="DW20" s="609"/>
      <c r="DX20" s="609"/>
      <c r="DY20" s="609"/>
      <c r="DZ20" s="609"/>
      <c r="EA20" s="609"/>
      <c r="EB20" s="609"/>
      <c r="EC20" s="645"/>
    </row>
    <row r="21" spans="2:133" ht="11.25" customHeight="1" x14ac:dyDescent="0.15">
      <c r="B21" s="605" t="s">
        <v>265</v>
      </c>
      <c r="C21" s="606"/>
      <c r="D21" s="606"/>
      <c r="E21" s="606"/>
      <c r="F21" s="606"/>
      <c r="G21" s="606"/>
      <c r="H21" s="606"/>
      <c r="I21" s="606"/>
      <c r="J21" s="606"/>
      <c r="K21" s="606"/>
      <c r="L21" s="606"/>
      <c r="M21" s="606"/>
      <c r="N21" s="606"/>
      <c r="O21" s="606"/>
      <c r="P21" s="606"/>
      <c r="Q21" s="607"/>
      <c r="R21" s="608">
        <v>47766</v>
      </c>
      <c r="S21" s="609"/>
      <c r="T21" s="609"/>
      <c r="U21" s="609"/>
      <c r="V21" s="609"/>
      <c r="W21" s="609"/>
      <c r="X21" s="609"/>
      <c r="Y21" s="610"/>
      <c r="Z21" s="646">
        <v>0.1</v>
      </c>
      <c r="AA21" s="646"/>
      <c r="AB21" s="646"/>
      <c r="AC21" s="646"/>
      <c r="AD21" s="647" t="s">
        <v>122</v>
      </c>
      <c r="AE21" s="647"/>
      <c r="AF21" s="647"/>
      <c r="AG21" s="647"/>
      <c r="AH21" s="647"/>
      <c r="AI21" s="647"/>
      <c r="AJ21" s="647"/>
      <c r="AK21" s="647"/>
      <c r="AL21" s="611" t="s">
        <v>122</v>
      </c>
      <c r="AM21" s="612"/>
      <c r="AN21" s="612"/>
      <c r="AO21" s="648"/>
      <c r="AP21" s="605" t="s">
        <v>266</v>
      </c>
      <c r="AQ21" s="686"/>
      <c r="AR21" s="686"/>
      <c r="AS21" s="686"/>
      <c r="AT21" s="686"/>
      <c r="AU21" s="686"/>
      <c r="AV21" s="686"/>
      <c r="AW21" s="686"/>
      <c r="AX21" s="686"/>
      <c r="AY21" s="686"/>
      <c r="AZ21" s="686"/>
      <c r="BA21" s="686"/>
      <c r="BB21" s="686"/>
      <c r="BC21" s="686"/>
      <c r="BD21" s="686"/>
      <c r="BE21" s="686"/>
      <c r="BF21" s="687"/>
      <c r="BG21" s="608">
        <v>15602</v>
      </c>
      <c r="BH21" s="609"/>
      <c r="BI21" s="609"/>
      <c r="BJ21" s="609"/>
      <c r="BK21" s="609"/>
      <c r="BL21" s="609"/>
      <c r="BM21" s="609"/>
      <c r="BN21" s="610"/>
      <c r="BO21" s="646">
        <v>0.1</v>
      </c>
      <c r="BP21" s="646"/>
      <c r="BQ21" s="646"/>
      <c r="BR21" s="646"/>
      <c r="BS21" s="647" t="s">
        <v>122</v>
      </c>
      <c r="BT21" s="647"/>
      <c r="BU21" s="647"/>
      <c r="BV21" s="647"/>
      <c r="BW21" s="647"/>
      <c r="BX21" s="647"/>
      <c r="BY21" s="647"/>
      <c r="BZ21" s="647"/>
      <c r="CA21" s="647"/>
      <c r="CB21" s="682"/>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15">
      <c r="B22" s="605" t="s">
        <v>267</v>
      </c>
      <c r="C22" s="606"/>
      <c r="D22" s="606"/>
      <c r="E22" s="606"/>
      <c r="F22" s="606"/>
      <c r="G22" s="606"/>
      <c r="H22" s="606"/>
      <c r="I22" s="606"/>
      <c r="J22" s="606"/>
      <c r="K22" s="606"/>
      <c r="L22" s="606"/>
      <c r="M22" s="606"/>
      <c r="N22" s="606"/>
      <c r="O22" s="606"/>
      <c r="P22" s="606"/>
      <c r="Q22" s="607"/>
      <c r="R22" s="608" t="s">
        <v>122</v>
      </c>
      <c r="S22" s="609"/>
      <c r="T22" s="609"/>
      <c r="U22" s="609"/>
      <c r="V22" s="609"/>
      <c r="W22" s="609"/>
      <c r="X22" s="609"/>
      <c r="Y22" s="610"/>
      <c r="Z22" s="646" t="s">
        <v>122</v>
      </c>
      <c r="AA22" s="646"/>
      <c r="AB22" s="646"/>
      <c r="AC22" s="646"/>
      <c r="AD22" s="647" t="s">
        <v>122</v>
      </c>
      <c r="AE22" s="647"/>
      <c r="AF22" s="647"/>
      <c r="AG22" s="647"/>
      <c r="AH22" s="647"/>
      <c r="AI22" s="647"/>
      <c r="AJ22" s="647"/>
      <c r="AK22" s="647"/>
      <c r="AL22" s="611" t="s">
        <v>122</v>
      </c>
      <c r="AM22" s="612"/>
      <c r="AN22" s="612"/>
      <c r="AO22" s="648"/>
      <c r="AP22" s="605" t="s">
        <v>268</v>
      </c>
      <c r="AQ22" s="686"/>
      <c r="AR22" s="686"/>
      <c r="AS22" s="686"/>
      <c r="AT22" s="686"/>
      <c r="AU22" s="686"/>
      <c r="AV22" s="686"/>
      <c r="AW22" s="686"/>
      <c r="AX22" s="686"/>
      <c r="AY22" s="686"/>
      <c r="AZ22" s="686"/>
      <c r="BA22" s="686"/>
      <c r="BB22" s="686"/>
      <c r="BC22" s="686"/>
      <c r="BD22" s="686"/>
      <c r="BE22" s="686"/>
      <c r="BF22" s="687"/>
      <c r="BG22" s="608" t="s">
        <v>122</v>
      </c>
      <c r="BH22" s="609"/>
      <c r="BI22" s="609"/>
      <c r="BJ22" s="609"/>
      <c r="BK22" s="609"/>
      <c r="BL22" s="609"/>
      <c r="BM22" s="609"/>
      <c r="BN22" s="610"/>
      <c r="BO22" s="646" t="s">
        <v>122</v>
      </c>
      <c r="BP22" s="646"/>
      <c r="BQ22" s="646"/>
      <c r="BR22" s="646"/>
      <c r="BS22" s="647" t="s">
        <v>122</v>
      </c>
      <c r="BT22" s="647"/>
      <c r="BU22" s="647"/>
      <c r="BV22" s="647"/>
      <c r="BW22" s="647"/>
      <c r="BX22" s="647"/>
      <c r="BY22" s="647"/>
      <c r="BZ22" s="647"/>
      <c r="CA22" s="647"/>
      <c r="CB22" s="682"/>
      <c r="CD22" s="660" t="s">
        <v>269</v>
      </c>
      <c r="CE22" s="661"/>
      <c r="CF22" s="661"/>
      <c r="CG22" s="661"/>
      <c r="CH22" s="661"/>
      <c r="CI22" s="661"/>
      <c r="CJ22" s="661"/>
      <c r="CK22" s="661"/>
      <c r="CL22" s="661"/>
      <c r="CM22" s="661"/>
      <c r="CN22" s="661"/>
      <c r="CO22" s="661"/>
      <c r="CP22" s="661"/>
      <c r="CQ22" s="661"/>
      <c r="CR22" s="661"/>
      <c r="CS22" s="661"/>
      <c r="CT22" s="661"/>
      <c r="CU22" s="661"/>
      <c r="CV22" s="661"/>
      <c r="CW22" s="661"/>
      <c r="CX22" s="661"/>
      <c r="CY22" s="661"/>
      <c r="CZ22" s="661"/>
      <c r="DA22" s="661"/>
      <c r="DB22" s="661"/>
      <c r="DC22" s="661"/>
      <c r="DD22" s="661"/>
      <c r="DE22" s="661"/>
      <c r="DF22" s="661"/>
      <c r="DG22" s="661"/>
      <c r="DH22" s="661"/>
      <c r="DI22" s="661"/>
      <c r="DJ22" s="661"/>
      <c r="DK22" s="661"/>
      <c r="DL22" s="661"/>
      <c r="DM22" s="661"/>
      <c r="DN22" s="661"/>
      <c r="DO22" s="661"/>
      <c r="DP22" s="661"/>
      <c r="DQ22" s="661"/>
      <c r="DR22" s="661"/>
      <c r="DS22" s="661"/>
      <c r="DT22" s="661"/>
      <c r="DU22" s="661"/>
      <c r="DV22" s="661"/>
      <c r="DW22" s="661"/>
      <c r="DX22" s="661"/>
      <c r="DY22" s="661"/>
      <c r="DZ22" s="661"/>
      <c r="EA22" s="661"/>
      <c r="EB22" s="661"/>
      <c r="EC22" s="662"/>
    </row>
    <row r="23" spans="2:133" ht="11.25" customHeight="1" x14ac:dyDescent="0.15">
      <c r="B23" s="605" t="s">
        <v>270</v>
      </c>
      <c r="C23" s="606"/>
      <c r="D23" s="606"/>
      <c r="E23" s="606"/>
      <c r="F23" s="606"/>
      <c r="G23" s="606"/>
      <c r="H23" s="606"/>
      <c r="I23" s="606"/>
      <c r="J23" s="606"/>
      <c r="K23" s="606"/>
      <c r="L23" s="606"/>
      <c r="M23" s="606"/>
      <c r="N23" s="606"/>
      <c r="O23" s="606"/>
      <c r="P23" s="606"/>
      <c r="Q23" s="607"/>
      <c r="R23" s="608">
        <v>47651</v>
      </c>
      <c r="S23" s="609"/>
      <c r="T23" s="609"/>
      <c r="U23" s="609"/>
      <c r="V23" s="609"/>
      <c r="W23" s="609"/>
      <c r="X23" s="609"/>
      <c r="Y23" s="610"/>
      <c r="Z23" s="646">
        <v>0.1</v>
      </c>
      <c r="AA23" s="646"/>
      <c r="AB23" s="646"/>
      <c r="AC23" s="646"/>
      <c r="AD23" s="647" t="s">
        <v>122</v>
      </c>
      <c r="AE23" s="647"/>
      <c r="AF23" s="647"/>
      <c r="AG23" s="647"/>
      <c r="AH23" s="647"/>
      <c r="AI23" s="647"/>
      <c r="AJ23" s="647"/>
      <c r="AK23" s="647"/>
      <c r="AL23" s="611" t="s">
        <v>122</v>
      </c>
      <c r="AM23" s="612"/>
      <c r="AN23" s="612"/>
      <c r="AO23" s="648"/>
      <c r="AP23" s="605" t="s">
        <v>271</v>
      </c>
      <c r="AQ23" s="686"/>
      <c r="AR23" s="686"/>
      <c r="AS23" s="686"/>
      <c r="AT23" s="686"/>
      <c r="AU23" s="686"/>
      <c r="AV23" s="686"/>
      <c r="AW23" s="686"/>
      <c r="AX23" s="686"/>
      <c r="AY23" s="686"/>
      <c r="AZ23" s="686"/>
      <c r="BA23" s="686"/>
      <c r="BB23" s="686"/>
      <c r="BC23" s="686"/>
      <c r="BD23" s="686"/>
      <c r="BE23" s="686"/>
      <c r="BF23" s="687"/>
      <c r="BG23" s="608">
        <v>592410</v>
      </c>
      <c r="BH23" s="609"/>
      <c r="BI23" s="609"/>
      <c r="BJ23" s="609"/>
      <c r="BK23" s="609"/>
      <c r="BL23" s="609"/>
      <c r="BM23" s="609"/>
      <c r="BN23" s="610"/>
      <c r="BO23" s="646">
        <v>3.7</v>
      </c>
      <c r="BP23" s="646"/>
      <c r="BQ23" s="646"/>
      <c r="BR23" s="646"/>
      <c r="BS23" s="647" t="s">
        <v>122</v>
      </c>
      <c r="BT23" s="647"/>
      <c r="BU23" s="647"/>
      <c r="BV23" s="647"/>
      <c r="BW23" s="647"/>
      <c r="BX23" s="647"/>
      <c r="BY23" s="647"/>
      <c r="BZ23" s="647"/>
      <c r="CA23" s="647"/>
      <c r="CB23" s="682"/>
      <c r="CD23" s="660" t="s">
        <v>211</v>
      </c>
      <c r="CE23" s="661"/>
      <c r="CF23" s="661"/>
      <c r="CG23" s="661"/>
      <c r="CH23" s="661"/>
      <c r="CI23" s="661"/>
      <c r="CJ23" s="661"/>
      <c r="CK23" s="661"/>
      <c r="CL23" s="661"/>
      <c r="CM23" s="661"/>
      <c r="CN23" s="661"/>
      <c r="CO23" s="661"/>
      <c r="CP23" s="661"/>
      <c r="CQ23" s="662"/>
      <c r="CR23" s="660" t="s">
        <v>272</v>
      </c>
      <c r="CS23" s="661"/>
      <c r="CT23" s="661"/>
      <c r="CU23" s="661"/>
      <c r="CV23" s="661"/>
      <c r="CW23" s="661"/>
      <c r="CX23" s="661"/>
      <c r="CY23" s="662"/>
      <c r="CZ23" s="660" t="s">
        <v>273</v>
      </c>
      <c r="DA23" s="661"/>
      <c r="DB23" s="661"/>
      <c r="DC23" s="662"/>
      <c r="DD23" s="660" t="s">
        <v>274</v>
      </c>
      <c r="DE23" s="661"/>
      <c r="DF23" s="661"/>
      <c r="DG23" s="661"/>
      <c r="DH23" s="661"/>
      <c r="DI23" s="661"/>
      <c r="DJ23" s="661"/>
      <c r="DK23" s="662"/>
      <c r="DL23" s="698" t="s">
        <v>275</v>
      </c>
      <c r="DM23" s="699"/>
      <c r="DN23" s="699"/>
      <c r="DO23" s="699"/>
      <c r="DP23" s="699"/>
      <c r="DQ23" s="699"/>
      <c r="DR23" s="699"/>
      <c r="DS23" s="699"/>
      <c r="DT23" s="699"/>
      <c r="DU23" s="699"/>
      <c r="DV23" s="700"/>
      <c r="DW23" s="660" t="s">
        <v>276</v>
      </c>
      <c r="DX23" s="661"/>
      <c r="DY23" s="661"/>
      <c r="DZ23" s="661"/>
      <c r="EA23" s="661"/>
      <c r="EB23" s="661"/>
      <c r="EC23" s="662"/>
    </row>
    <row r="24" spans="2:133" ht="11.25" customHeight="1" x14ac:dyDescent="0.15">
      <c r="B24" s="605" t="s">
        <v>277</v>
      </c>
      <c r="C24" s="606"/>
      <c r="D24" s="606"/>
      <c r="E24" s="606"/>
      <c r="F24" s="606"/>
      <c r="G24" s="606"/>
      <c r="H24" s="606"/>
      <c r="I24" s="606"/>
      <c r="J24" s="606"/>
      <c r="K24" s="606"/>
      <c r="L24" s="606"/>
      <c r="M24" s="606"/>
      <c r="N24" s="606"/>
      <c r="O24" s="606"/>
      <c r="P24" s="606"/>
      <c r="Q24" s="607"/>
      <c r="R24" s="608">
        <v>115</v>
      </c>
      <c r="S24" s="609"/>
      <c r="T24" s="609"/>
      <c r="U24" s="609"/>
      <c r="V24" s="609"/>
      <c r="W24" s="609"/>
      <c r="X24" s="609"/>
      <c r="Y24" s="610"/>
      <c r="Z24" s="646">
        <v>0</v>
      </c>
      <c r="AA24" s="646"/>
      <c r="AB24" s="646"/>
      <c r="AC24" s="646"/>
      <c r="AD24" s="647" t="s">
        <v>122</v>
      </c>
      <c r="AE24" s="647"/>
      <c r="AF24" s="647"/>
      <c r="AG24" s="647"/>
      <c r="AH24" s="647"/>
      <c r="AI24" s="647"/>
      <c r="AJ24" s="647"/>
      <c r="AK24" s="647"/>
      <c r="AL24" s="611" t="s">
        <v>122</v>
      </c>
      <c r="AM24" s="612"/>
      <c r="AN24" s="612"/>
      <c r="AO24" s="648"/>
      <c r="AP24" s="605" t="s">
        <v>278</v>
      </c>
      <c r="AQ24" s="686"/>
      <c r="AR24" s="686"/>
      <c r="AS24" s="686"/>
      <c r="AT24" s="686"/>
      <c r="AU24" s="686"/>
      <c r="AV24" s="686"/>
      <c r="AW24" s="686"/>
      <c r="AX24" s="686"/>
      <c r="AY24" s="686"/>
      <c r="AZ24" s="686"/>
      <c r="BA24" s="686"/>
      <c r="BB24" s="686"/>
      <c r="BC24" s="686"/>
      <c r="BD24" s="686"/>
      <c r="BE24" s="686"/>
      <c r="BF24" s="687"/>
      <c r="BG24" s="608" t="s">
        <v>122</v>
      </c>
      <c r="BH24" s="609"/>
      <c r="BI24" s="609"/>
      <c r="BJ24" s="609"/>
      <c r="BK24" s="609"/>
      <c r="BL24" s="609"/>
      <c r="BM24" s="609"/>
      <c r="BN24" s="610"/>
      <c r="BO24" s="646" t="s">
        <v>122</v>
      </c>
      <c r="BP24" s="646"/>
      <c r="BQ24" s="646"/>
      <c r="BR24" s="646"/>
      <c r="BS24" s="647" t="s">
        <v>122</v>
      </c>
      <c r="BT24" s="647"/>
      <c r="BU24" s="647"/>
      <c r="BV24" s="647"/>
      <c r="BW24" s="647"/>
      <c r="BX24" s="647"/>
      <c r="BY24" s="647"/>
      <c r="BZ24" s="647"/>
      <c r="CA24" s="647"/>
      <c r="CB24" s="682"/>
      <c r="CD24" s="666" t="s">
        <v>279</v>
      </c>
      <c r="CE24" s="667"/>
      <c r="CF24" s="667"/>
      <c r="CG24" s="667"/>
      <c r="CH24" s="667"/>
      <c r="CI24" s="667"/>
      <c r="CJ24" s="667"/>
      <c r="CK24" s="667"/>
      <c r="CL24" s="667"/>
      <c r="CM24" s="667"/>
      <c r="CN24" s="667"/>
      <c r="CO24" s="667"/>
      <c r="CP24" s="667"/>
      <c r="CQ24" s="668"/>
      <c r="CR24" s="663">
        <v>16506900</v>
      </c>
      <c r="CS24" s="664"/>
      <c r="CT24" s="664"/>
      <c r="CU24" s="664"/>
      <c r="CV24" s="664"/>
      <c r="CW24" s="664"/>
      <c r="CX24" s="664"/>
      <c r="CY24" s="689"/>
      <c r="CZ24" s="690">
        <v>53.4</v>
      </c>
      <c r="DA24" s="672"/>
      <c r="DB24" s="672"/>
      <c r="DC24" s="692"/>
      <c r="DD24" s="688">
        <v>10814678</v>
      </c>
      <c r="DE24" s="664"/>
      <c r="DF24" s="664"/>
      <c r="DG24" s="664"/>
      <c r="DH24" s="664"/>
      <c r="DI24" s="664"/>
      <c r="DJ24" s="664"/>
      <c r="DK24" s="689"/>
      <c r="DL24" s="688">
        <v>9898483</v>
      </c>
      <c r="DM24" s="664"/>
      <c r="DN24" s="664"/>
      <c r="DO24" s="664"/>
      <c r="DP24" s="664"/>
      <c r="DQ24" s="664"/>
      <c r="DR24" s="664"/>
      <c r="DS24" s="664"/>
      <c r="DT24" s="664"/>
      <c r="DU24" s="664"/>
      <c r="DV24" s="689"/>
      <c r="DW24" s="690">
        <v>53.7</v>
      </c>
      <c r="DX24" s="672"/>
      <c r="DY24" s="672"/>
      <c r="DZ24" s="672"/>
      <c r="EA24" s="672"/>
      <c r="EB24" s="672"/>
      <c r="EC24" s="691"/>
    </row>
    <row r="25" spans="2:133" ht="11.25" customHeight="1" x14ac:dyDescent="0.15">
      <c r="B25" s="605" t="s">
        <v>280</v>
      </c>
      <c r="C25" s="606"/>
      <c r="D25" s="606"/>
      <c r="E25" s="606"/>
      <c r="F25" s="606"/>
      <c r="G25" s="606"/>
      <c r="H25" s="606"/>
      <c r="I25" s="606"/>
      <c r="J25" s="606"/>
      <c r="K25" s="606"/>
      <c r="L25" s="606"/>
      <c r="M25" s="606"/>
      <c r="N25" s="606"/>
      <c r="O25" s="606"/>
      <c r="P25" s="606"/>
      <c r="Q25" s="607"/>
      <c r="R25" s="608">
        <v>18952518</v>
      </c>
      <c r="S25" s="609"/>
      <c r="T25" s="609"/>
      <c r="U25" s="609"/>
      <c r="V25" s="609"/>
      <c r="W25" s="609"/>
      <c r="X25" s="609"/>
      <c r="Y25" s="610"/>
      <c r="Z25" s="646">
        <v>58.6</v>
      </c>
      <c r="AA25" s="646"/>
      <c r="AB25" s="646"/>
      <c r="AC25" s="646"/>
      <c r="AD25" s="647">
        <v>18296740</v>
      </c>
      <c r="AE25" s="647"/>
      <c r="AF25" s="647"/>
      <c r="AG25" s="647"/>
      <c r="AH25" s="647"/>
      <c r="AI25" s="647"/>
      <c r="AJ25" s="647"/>
      <c r="AK25" s="647"/>
      <c r="AL25" s="611">
        <v>99.3</v>
      </c>
      <c r="AM25" s="612"/>
      <c r="AN25" s="612"/>
      <c r="AO25" s="648"/>
      <c r="AP25" s="605" t="s">
        <v>281</v>
      </c>
      <c r="AQ25" s="686"/>
      <c r="AR25" s="686"/>
      <c r="AS25" s="686"/>
      <c r="AT25" s="686"/>
      <c r="AU25" s="686"/>
      <c r="AV25" s="686"/>
      <c r="AW25" s="686"/>
      <c r="AX25" s="686"/>
      <c r="AY25" s="686"/>
      <c r="AZ25" s="686"/>
      <c r="BA25" s="686"/>
      <c r="BB25" s="686"/>
      <c r="BC25" s="686"/>
      <c r="BD25" s="686"/>
      <c r="BE25" s="686"/>
      <c r="BF25" s="687"/>
      <c r="BG25" s="608" t="s">
        <v>122</v>
      </c>
      <c r="BH25" s="609"/>
      <c r="BI25" s="609"/>
      <c r="BJ25" s="609"/>
      <c r="BK25" s="609"/>
      <c r="BL25" s="609"/>
      <c r="BM25" s="609"/>
      <c r="BN25" s="610"/>
      <c r="BO25" s="646" t="s">
        <v>122</v>
      </c>
      <c r="BP25" s="646"/>
      <c r="BQ25" s="646"/>
      <c r="BR25" s="646"/>
      <c r="BS25" s="647" t="s">
        <v>122</v>
      </c>
      <c r="BT25" s="647"/>
      <c r="BU25" s="647"/>
      <c r="BV25" s="647"/>
      <c r="BW25" s="647"/>
      <c r="BX25" s="647"/>
      <c r="BY25" s="647"/>
      <c r="BZ25" s="647"/>
      <c r="CA25" s="647"/>
      <c r="CB25" s="682"/>
      <c r="CD25" s="605" t="s">
        <v>282</v>
      </c>
      <c r="CE25" s="606"/>
      <c r="CF25" s="606"/>
      <c r="CG25" s="606"/>
      <c r="CH25" s="606"/>
      <c r="CI25" s="606"/>
      <c r="CJ25" s="606"/>
      <c r="CK25" s="606"/>
      <c r="CL25" s="606"/>
      <c r="CM25" s="606"/>
      <c r="CN25" s="606"/>
      <c r="CO25" s="606"/>
      <c r="CP25" s="606"/>
      <c r="CQ25" s="607"/>
      <c r="CR25" s="608">
        <v>6030105</v>
      </c>
      <c r="CS25" s="621"/>
      <c r="CT25" s="621"/>
      <c r="CU25" s="621"/>
      <c r="CV25" s="621"/>
      <c r="CW25" s="621"/>
      <c r="CX25" s="621"/>
      <c r="CY25" s="622"/>
      <c r="CZ25" s="611">
        <v>19.5</v>
      </c>
      <c r="DA25" s="623"/>
      <c r="DB25" s="623"/>
      <c r="DC25" s="624"/>
      <c r="DD25" s="614">
        <v>5706723</v>
      </c>
      <c r="DE25" s="621"/>
      <c r="DF25" s="621"/>
      <c r="DG25" s="621"/>
      <c r="DH25" s="621"/>
      <c r="DI25" s="621"/>
      <c r="DJ25" s="621"/>
      <c r="DK25" s="622"/>
      <c r="DL25" s="614">
        <v>5696194</v>
      </c>
      <c r="DM25" s="621"/>
      <c r="DN25" s="621"/>
      <c r="DO25" s="621"/>
      <c r="DP25" s="621"/>
      <c r="DQ25" s="621"/>
      <c r="DR25" s="621"/>
      <c r="DS25" s="621"/>
      <c r="DT25" s="621"/>
      <c r="DU25" s="621"/>
      <c r="DV25" s="622"/>
      <c r="DW25" s="611">
        <v>30.9</v>
      </c>
      <c r="DX25" s="623"/>
      <c r="DY25" s="623"/>
      <c r="DZ25" s="623"/>
      <c r="EA25" s="623"/>
      <c r="EB25" s="623"/>
      <c r="EC25" s="635"/>
    </row>
    <row r="26" spans="2:133" ht="11.25" customHeight="1" x14ac:dyDescent="0.15">
      <c r="B26" s="605" t="s">
        <v>283</v>
      </c>
      <c r="C26" s="606"/>
      <c r="D26" s="606"/>
      <c r="E26" s="606"/>
      <c r="F26" s="606"/>
      <c r="G26" s="606"/>
      <c r="H26" s="606"/>
      <c r="I26" s="606"/>
      <c r="J26" s="606"/>
      <c r="K26" s="606"/>
      <c r="L26" s="606"/>
      <c r="M26" s="606"/>
      <c r="N26" s="606"/>
      <c r="O26" s="606"/>
      <c r="P26" s="606"/>
      <c r="Q26" s="607"/>
      <c r="R26" s="608">
        <v>6850</v>
      </c>
      <c r="S26" s="609"/>
      <c r="T26" s="609"/>
      <c r="U26" s="609"/>
      <c r="V26" s="609"/>
      <c r="W26" s="609"/>
      <c r="X26" s="609"/>
      <c r="Y26" s="610"/>
      <c r="Z26" s="646">
        <v>0</v>
      </c>
      <c r="AA26" s="646"/>
      <c r="AB26" s="646"/>
      <c r="AC26" s="646"/>
      <c r="AD26" s="647">
        <v>6850</v>
      </c>
      <c r="AE26" s="647"/>
      <c r="AF26" s="647"/>
      <c r="AG26" s="647"/>
      <c r="AH26" s="647"/>
      <c r="AI26" s="647"/>
      <c r="AJ26" s="647"/>
      <c r="AK26" s="647"/>
      <c r="AL26" s="611">
        <v>0</v>
      </c>
      <c r="AM26" s="612"/>
      <c r="AN26" s="612"/>
      <c r="AO26" s="648"/>
      <c r="AP26" s="605" t="s">
        <v>284</v>
      </c>
      <c r="AQ26" s="686"/>
      <c r="AR26" s="686"/>
      <c r="AS26" s="686"/>
      <c r="AT26" s="686"/>
      <c r="AU26" s="686"/>
      <c r="AV26" s="686"/>
      <c r="AW26" s="686"/>
      <c r="AX26" s="686"/>
      <c r="AY26" s="686"/>
      <c r="AZ26" s="686"/>
      <c r="BA26" s="686"/>
      <c r="BB26" s="686"/>
      <c r="BC26" s="686"/>
      <c r="BD26" s="686"/>
      <c r="BE26" s="686"/>
      <c r="BF26" s="687"/>
      <c r="BG26" s="608" t="s">
        <v>122</v>
      </c>
      <c r="BH26" s="609"/>
      <c r="BI26" s="609"/>
      <c r="BJ26" s="609"/>
      <c r="BK26" s="609"/>
      <c r="BL26" s="609"/>
      <c r="BM26" s="609"/>
      <c r="BN26" s="610"/>
      <c r="BO26" s="646" t="s">
        <v>122</v>
      </c>
      <c r="BP26" s="646"/>
      <c r="BQ26" s="646"/>
      <c r="BR26" s="646"/>
      <c r="BS26" s="647" t="s">
        <v>122</v>
      </c>
      <c r="BT26" s="647"/>
      <c r="BU26" s="647"/>
      <c r="BV26" s="647"/>
      <c r="BW26" s="647"/>
      <c r="BX26" s="647"/>
      <c r="BY26" s="647"/>
      <c r="BZ26" s="647"/>
      <c r="CA26" s="647"/>
      <c r="CB26" s="682"/>
      <c r="CD26" s="605" t="s">
        <v>285</v>
      </c>
      <c r="CE26" s="606"/>
      <c r="CF26" s="606"/>
      <c r="CG26" s="606"/>
      <c r="CH26" s="606"/>
      <c r="CI26" s="606"/>
      <c r="CJ26" s="606"/>
      <c r="CK26" s="606"/>
      <c r="CL26" s="606"/>
      <c r="CM26" s="606"/>
      <c r="CN26" s="606"/>
      <c r="CO26" s="606"/>
      <c r="CP26" s="606"/>
      <c r="CQ26" s="607"/>
      <c r="CR26" s="608">
        <v>3977085</v>
      </c>
      <c r="CS26" s="609"/>
      <c r="CT26" s="609"/>
      <c r="CU26" s="609"/>
      <c r="CV26" s="609"/>
      <c r="CW26" s="609"/>
      <c r="CX26" s="609"/>
      <c r="CY26" s="610"/>
      <c r="CZ26" s="611">
        <v>12.9</v>
      </c>
      <c r="DA26" s="623"/>
      <c r="DB26" s="623"/>
      <c r="DC26" s="624"/>
      <c r="DD26" s="614">
        <v>3763872</v>
      </c>
      <c r="DE26" s="609"/>
      <c r="DF26" s="609"/>
      <c r="DG26" s="609"/>
      <c r="DH26" s="609"/>
      <c r="DI26" s="609"/>
      <c r="DJ26" s="609"/>
      <c r="DK26" s="610"/>
      <c r="DL26" s="614" t="s">
        <v>122</v>
      </c>
      <c r="DM26" s="609"/>
      <c r="DN26" s="609"/>
      <c r="DO26" s="609"/>
      <c r="DP26" s="609"/>
      <c r="DQ26" s="609"/>
      <c r="DR26" s="609"/>
      <c r="DS26" s="609"/>
      <c r="DT26" s="609"/>
      <c r="DU26" s="609"/>
      <c r="DV26" s="610"/>
      <c r="DW26" s="611" t="s">
        <v>122</v>
      </c>
      <c r="DX26" s="623"/>
      <c r="DY26" s="623"/>
      <c r="DZ26" s="623"/>
      <c r="EA26" s="623"/>
      <c r="EB26" s="623"/>
      <c r="EC26" s="635"/>
    </row>
    <row r="27" spans="2:133" ht="11.25" customHeight="1" x14ac:dyDescent="0.15">
      <c r="B27" s="605" t="s">
        <v>286</v>
      </c>
      <c r="C27" s="606"/>
      <c r="D27" s="606"/>
      <c r="E27" s="606"/>
      <c r="F27" s="606"/>
      <c r="G27" s="606"/>
      <c r="H27" s="606"/>
      <c r="I27" s="606"/>
      <c r="J27" s="606"/>
      <c r="K27" s="606"/>
      <c r="L27" s="606"/>
      <c r="M27" s="606"/>
      <c r="N27" s="606"/>
      <c r="O27" s="606"/>
      <c r="P27" s="606"/>
      <c r="Q27" s="607"/>
      <c r="R27" s="608">
        <v>135908</v>
      </c>
      <c r="S27" s="609"/>
      <c r="T27" s="609"/>
      <c r="U27" s="609"/>
      <c r="V27" s="609"/>
      <c r="W27" s="609"/>
      <c r="X27" s="609"/>
      <c r="Y27" s="610"/>
      <c r="Z27" s="646">
        <v>0.4</v>
      </c>
      <c r="AA27" s="646"/>
      <c r="AB27" s="646"/>
      <c r="AC27" s="646"/>
      <c r="AD27" s="647" t="s">
        <v>122</v>
      </c>
      <c r="AE27" s="647"/>
      <c r="AF27" s="647"/>
      <c r="AG27" s="647"/>
      <c r="AH27" s="647"/>
      <c r="AI27" s="647"/>
      <c r="AJ27" s="647"/>
      <c r="AK27" s="647"/>
      <c r="AL27" s="611" t="s">
        <v>122</v>
      </c>
      <c r="AM27" s="612"/>
      <c r="AN27" s="612"/>
      <c r="AO27" s="648"/>
      <c r="AP27" s="605" t="s">
        <v>287</v>
      </c>
      <c r="AQ27" s="606"/>
      <c r="AR27" s="606"/>
      <c r="AS27" s="606"/>
      <c r="AT27" s="606"/>
      <c r="AU27" s="606"/>
      <c r="AV27" s="606"/>
      <c r="AW27" s="606"/>
      <c r="AX27" s="606"/>
      <c r="AY27" s="606"/>
      <c r="AZ27" s="606"/>
      <c r="BA27" s="606"/>
      <c r="BB27" s="606"/>
      <c r="BC27" s="606"/>
      <c r="BD27" s="606"/>
      <c r="BE27" s="606"/>
      <c r="BF27" s="607"/>
      <c r="BG27" s="608">
        <v>15920920</v>
      </c>
      <c r="BH27" s="609"/>
      <c r="BI27" s="609"/>
      <c r="BJ27" s="609"/>
      <c r="BK27" s="609"/>
      <c r="BL27" s="609"/>
      <c r="BM27" s="609"/>
      <c r="BN27" s="610"/>
      <c r="BO27" s="646">
        <v>100</v>
      </c>
      <c r="BP27" s="646"/>
      <c r="BQ27" s="646"/>
      <c r="BR27" s="646"/>
      <c r="BS27" s="647">
        <v>347513</v>
      </c>
      <c r="BT27" s="647"/>
      <c r="BU27" s="647"/>
      <c r="BV27" s="647"/>
      <c r="BW27" s="647"/>
      <c r="BX27" s="647"/>
      <c r="BY27" s="647"/>
      <c r="BZ27" s="647"/>
      <c r="CA27" s="647"/>
      <c r="CB27" s="682"/>
      <c r="CD27" s="605" t="s">
        <v>288</v>
      </c>
      <c r="CE27" s="606"/>
      <c r="CF27" s="606"/>
      <c r="CG27" s="606"/>
      <c r="CH27" s="606"/>
      <c r="CI27" s="606"/>
      <c r="CJ27" s="606"/>
      <c r="CK27" s="606"/>
      <c r="CL27" s="606"/>
      <c r="CM27" s="606"/>
      <c r="CN27" s="606"/>
      <c r="CO27" s="606"/>
      <c r="CP27" s="606"/>
      <c r="CQ27" s="607"/>
      <c r="CR27" s="608">
        <v>8625608</v>
      </c>
      <c r="CS27" s="621"/>
      <c r="CT27" s="621"/>
      <c r="CU27" s="621"/>
      <c r="CV27" s="621"/>
      <c r="CW27" s="621"/>
      <c r="CX27" s="621"/>
      <c r="CY27" s="622"/>
      <c r="CZ27" s="611">
        <v>27.9</v>
      </c>
      <c r="DA27" s="623"/>
      <c r="DB27" s="623"/>
      <c r="DC27" s="624"/>
      <c r="DD27" s="614">
        <v>3256768</v>
      </c>
      <c r="DE27" s="621"/>
      <c r="DF27" s="621"/>
      <c r="DG27" s="621"/>
      <c r="DH27" s="621"/>
      <c r="DI27" s="621"/>
      <c r="DJ27" s="621"/>
      <c r="DK27" s="622"/>
      <c r="DL27" s="614">
        <v>2351102</v>
      </c>
      <c r="DM27" s="621"/>
      <c r="DN27" s="621"/>
      <c r="DO27" s="621"/>
      <c r="DP27" s="621"/>
      <c r="DQ27" s="621"/>
      <c r="DR27" s="621"/>
      <c r="DS27" s="621"/>
      <c r="DT27" s="621"/>
      <c r="DU27" s="621"/>
      <c r="DV27" s="622"/>
      <c r="DW27" s="611">
        <v>12.8</v>
      </c>
      <c r="DX27" s="623"/>
      <c r="DY27" s="623"/>
      <c r="DZ27" s="623"/>
      <c r="EA27" s="623"/>
      <c r="EB27" s="623"/>
      <c r="EC27" s="635"/>
    </row>
    <row r="28" spans="2:133" ht="11.25" customHeight="1" x14ac:dyDescent="0.15">
      <c r="B28" s="605" t="s">
        <v>289</v>
      </c>
      <c r="C28" s="606"/>
      <c r="D28" s="606"/>
      <c r="E28" s="606"/>
      <c r="F28" s="606"/>
      <c r="G28" s="606"/>
      <c r="H28" s="606"/>
      <c r="I28" s="606"/>
      <c r="J28" s="606"/>
      <c r="K28" s="606"/>
      <c r="L28" s="606"/>
      <c r="M28" s="606"/>
      <c r="N28" s="606"/>
      <c r="O28" s="606"/>
      <c r="P28" s="606"/>
      <c r="Q28" s="607"/>
      <c r="R28" s="608">
        <v>235872</v>
      </c>
      <c r="S28" s="609"/>
      <c r="T28" s="609"/>
      <c r="U28" s="609"/>
      <c r="V28" s="609"/>
      <c r="W28" s="609"/>
      <c r="X28" s="609"/>
      <c r="Y28" s="610"/>
      <c r="Z28" s="646">
        <v>0.7</v>
      </c>
      <c r="AA28" s="646"/>
      <c r="AB28" s="646"/>
      <c r="AC28" s="646"/>
      <c r="AD28" s="647">
        <v>95609</v>
      </c>
      <c r="AE28" s="647"/>
      <c r="AF28" s="647"/>
      <c r="AG28" s="647"/>
      <c r="AH28" s="647"/>
      <c r="AI28" s="647"/>
      <c r="AJ28" s="647"/>
      <c r="AK28" s="647"/>
      <c r="AL28" s="611">
        <v>0.5</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290</v>
      </c>
      <c r="CE28" s="606"/>
      <c r="CF28" s="606"/>
      <c r="CG28" s="606"/>
      <c r="CH28" s="606"/>
      <c r="CI28" s="606"/>
      <c r="CJ28" s="606"/>
      <c r="CK28" s="606"/>
      <c r="CL28" s="606"/>
      <c r="CM28" s="606"/>
      <c r="CN28" s="606"/>
      <c r="CO28" s="606"/>
      <c r="CP28" s="606"/>
      <c r="CQ28" s="607"/>
      <c r="CR28" s="608">
        <v>1851187</v>
      </c>
      <c r="CS28" s="609"/>
      <c r="CT28" s="609"/>
      <c r="CU28" s="609"/>
      <c r="CV28" s="609"/>
      <c r="CW28" s="609"/>
      <c r="CX28" s="609"/>
      <c r="CY28" s="610"/>
      <c r="CZ28" s="611">
        <v>6</v>
      </c>
      <c r="DA28" s="623"/>
      <c r="DB28" s="623"/>
      <c r="DC28" s="624"/>
      <c r="DD28" s="614">
        <v>1851187</v>
      </c>
      <c r="DE28" s="609"/>
      <c r="DF28" s="609"/>
      <c r="DG28" s="609"/>
      <c r="DH28" s="609"/>
      <c r="DI28" s="609"/>
      <c r="DJ28" s="609"/>
      <c r="DK28" s="610"/>
      <c r="DL28" s="614">
        <v>1851187</v>
      </c>
      <c r="DM28" s="609"/>
      <c r="DN28" s="609"/>
      <c r="DO28" s="609"/>
      <c r="DP28" s="609"/>
      <c r="DQ28" s="609"/>
      <c r="DR28" s="609"/>
      <c r="DS28" s="609"/>
      <c r="DT28" s="609"/>
      <c r="DU28" s="609"/>
      <c r="DV28" s="610"/>
      <c r="DW28" s="611">
        <v>10</v>
      </c>
      <c r="DX28" s="623"/>
      <c r="DY28" s="623"/>
      <c r="DZ28" s="623"/>
      <c r="EA28" s="623"/>
      <c r="EB28" s="623"/>
      <c r="EC28" s="635"/>
    </row>
    <row r="29" spans="2:133" ht="11.25" customHeight="1" x14ac:dyDescent="0.15">
      <c r="B29" s="605" t="s">
        <v>291</v>
      </c>
      <c r="C29" s="606"/>
      <c r="D29" s="606"/>
      <c r="E29" s="606"/>
      <c r="F29" s="606"/>
      <c r="G29" s="606"/>
      <c r="H29" s="606"/>
      <c r="I29" s="606"/>
      <c r="J29" s="606"/>
      <c r="K29" s="606"/>
      <c r="L29" s="606"/>
      <c r="M29" s="606"/>
      <c r="N29" s="606"/>
      <c r="O29" s="606"/>
      <c r="P29" s="606"/>
      <c r="Q29" s="607"/>
      <c r="R29" s="608">
        <v>207465</v>
      </c>
      <c r="S29" s="609"/>
      <c r="T29" s="609"/>
      <c r="U29" s="609"/>
      <c r="V29" s="609"/>
      <c r="W29" s="609"/>
      <c r="X29" s="609"/>
      <c r="Y29" s="610"/>
      <c r="Z29" s="646">
        <v>0.6</v>
      </c>
      <c r="AA29" s="646"/>
      <c r="AB29" s="646"/>
      <c r="AC29" s="646"/>
      <c r="AD29" s="647" t="s">
        <v>122</v>
      </c>
      <c r="AE29" s="647"/>
      <c r="AF29" s="647"/>
      <c r="AG29" s="647"/>
      <c r="AH29" s="647"/>
      <c r="AI29" s="647"/>
      <c r="AJ29" s="647"/>
      <c r="AK29" s="647"/>
      <c r="AL29" s="611" t="s">
        <v>122</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2"/>
      <c r="CD29" s="627" t="s">
        <v>292</v>
      </c>
      <c r="CE29" s="628"/>
      <c r="CF29" s="605" t="s">
        <v>66</v>
      </c>
      <c r="CG29" s="606"/>
      <c r="CH29" s="606"/>
      <c r="CI29" s="606"/>
      <c r="CJ29" s="606"/>
      <c r="CK29" s="606"/>
      <c r="CL29" s="606"/>
      <c r="CM29" s="606"/>
      <c r="CN29" s="606"/>
      <c r="CO29" s="606"/>
      <c r="CP29" s="606"/>
      <c r="CQ29" s="607"/>
      <c r="CR29" s="608">
        <v>1851187</v>
      </c>
      <c r="CS29" s="621"/>
      <c r="CT29" s="621"/>
      <c r="CU29" s="621"/>
      <c r="CV29" s="621"/>
      <c r="CW29" s="621"/>
      <c r="CX29" s="621"/>
      <c r="CY29" s="622"/>
      <c r="CZ29" s="611">
        <v>6</v>
      </c>
      <c r="DA29" s="623"/>
      <c r="DB29" s="623"/>
      <c r="DC29" s="624"/>
      <c r="DD29" s="614">
        <v>1851187</v>
      </c>
      <c r="DE29" s="621"/>
      <c r="DF29" s="621"/>
      <c r="DG29" s="621"/>
      <c r="DH29" s="621"/>
      <c r="DI29" s="621"/>
      <c r="DJ29" s="621"/>
      <c r="DK29" s="622"/>
      <c r="DL29" s="614">
        <v>1851187</v>
      </c>
      <c r="DM29" s="621"/>
      <c r="DN29" s="621"/>
      <c r="DO29" s="621"/>
      <c r="DP29" s="621"/>
      <c r="DQ29" s="621"/>
      <c r="DR29" s="621"/>
      <c r="DS29" s="621"/>
      <c r="DT29" s="621"/>
      <c r="DU29" s="621"/>
      <c r="DV29" s="622"/>
      <c r="DW29" s="611">
        <v>10</v>
      </c>
      <c r="DX29" s="623"/>
      <c r="DY29" s="623"/>
      <c r="DZ29" s="623"/>
      <c r="EA29" s="623"/>
      <c r="EB29" s="623"/>
      <c r="EC29" s="635"/>
    </row>
    <row r="30" spans="2:133" ht="11.25" customHeight="1" x14ac:dyDescent="0.15">
      <c r="B30" s="605" t="s">
        <v>293</v>
      </c>
      <c r="C30" s="606"/>
      <c r="D30" s="606"/>
      <c r="E30" s="606"/>
      <c r="F30" s="606"/>
      <c r="G30" s="606"/>
      <c r="H30" s="606"/>
      <c r="I30" s="606"/>
      <c r="J30" s="606"/>
      <c r="K30" s="606"/>
      <c r="L30" s="606"/>
      <c r="M30" s="606"/>
      <c r="N30" s="606"/>
      <c r="O30" s="606"/>
      <c r="P30" s="606"/>
      <c r="Q30" s="607"/>
      <c r="R30" s="608">
        <v>5669473</v>
      </c>
      <c r="S30" s="609"/>
      <c r="T30" s="609"/>
      <c r="U30" s="609"/>
      <c r="V30" s="609"/>
      <c r="W30" s="609"/>
      <c r="X30" s="609"/>
      <c r="Y30" s="610"/>
      <c r="Z30" s="646">
        <v>17.5</v>
      </c>
      <c r="AA30" s="646"/>
      <c r="AB30" s="646"/>
      <c r="AC30" s="646"/>
      <c r="AD30" s="647" t="s">
        <v>122</v>
      </c>
      <c r="AE30" s="647"/>
      <c r="AF30" s="647"/>
      <c r="AG30" s="647"/>
      <c r="AH30" s="647"/>
      <c r="AI30" s="647"/>
      <c r="AJ30" s="647"/>
      <c r="AK30" s="647"/>
      <c r="AL30" s="611" t="s">
        <v>122</v>
      </c>
      <c r="AM30" s="612"/>
      <c r="AN30" s="612"/>
      <c r="AO30" s="648"/>
      <c r="AP30" s="660" t="s">
        <v>211</v>
      </c>
      <c r="AQ30" s="661"/>
      <c r="AR30" s="661"/>
      <c r="AS30" s="661"/>
      <c r="AT30" s="661"/>
      <c r="AU30" s="661"/>
      <c r="AV30" s="661"/>
      <c r="AW30" s="661"/>
      <c r="AX30" s="661"/>
      <c r="AY30" s="661"/>
      <c r="AZ30" s="661"/>
      <c r="BA30" s="661"/>
      <c r="BB30" s="661"/>
      <c r="BC30" s="661"/>
      <c r="BD30" s="661"/>
      <c r="BE30" s="661"/>
      <c r="BF30" s="662"/>
      <c r="BG30" s="660" t="s">
        <v>294</v>
      </c>
      <c r="BH30" s="680"/>
      <c r="BI30" s="680"/>
      <c r="BJ30" s="680"/>
      <c r="BK30" s="680"/>
      <c r="BL30" s="680"/>
      <c r="BM30" s="680"/>
      <c r="BN30" s="680"/>
      <c r="BO30" s="680"/>
      <c r="BP30" s="680"/>
      <c r="BQ30" s="681"/>
      <c r="BR30" s="660" t="s">
        <v>295</v>
      </c>
      <c r="BS30" s="680"/>
      <c r="BT30" s="680"/>
      <c r="BU30" s="680"/>
      <c r="BV30" s="680"/>
      <c r="BW30" s="680"/>
      <c r="BX30" s="680"/>
      <c r="BY30" s="680"/>
      <c r="BZ30" s="680"/>
      <c r="CA30" s="680"/>
      <c r="CB30" s="681"/>
      <c r="CD30" s="629"/>
      <c r="CE30" s="630"/>
      <c r="CF30" s="605" t="s">
        <v>296</v>
      </c>
      <c r="CG30" s="606"/>
      <c r="CH30" s="606"/>
      <c r="CI30" s="606"/>
      <c r="CJ30" s="606"/>
      <c r="CK30" s="606"/>
      <c r="CL30" s="606"/>
      <c r="CM30" s="606"/>
      <c r="CN30" s="606"/>
      <c r="CO30" s="606"/>
      <c r="CP30" s="606"/>
      <c r="CQ30" s="607"/>
      <c r="CR30" s="608">
        <v>1745363</v>
      </c>
      <c r="CS30" s="609"/>
      <c r="CT30" s="609"/>
      <c r="CU30" s="609"/>
      <c r="CV30" s="609"/>
      <c r="CW30" s="609"/>
      <c r="CX30" s="609"/>
      <c r="CY30" s="610"/>
      <c r="CZ30" s="611">
        <v>5.6</v>
      </c>
      <c r="DA30" s="623"/>
      <c r="DB30" s="623"/>
      <c r="DC30" s="624"/>
      <c r="DD30" s="614">
        <v>1745363</v>
      </c>
      <c r="DE30" s="609"/>
      <c r="DF30" s="609"/>
      <c r="DG30" s="609"/>
      <c r="DH30" s="609"/>
      <c r="DI30" s="609"/>
      <c r="DJ30" s="609"/>
      <c r="DK30" s="610"/>
      <c r="DL30" s="614">
        <v>1745363</v>
      </c>
      <c r="DM30" s="609"/>
      <c r="DN30" s="609"/>
      <c r="DO30" s="609"/>
      <c r="DP30" s="609"/>
      <c r="DQ30" s="609"/>
      <c r="DR30" s="609"/>
      <c r="DS30" s="609"/>
      <c r="DT30" s="609"/>
      <c r="DU30" s="609"/>
      <c r="DV30" s="610"/>
      <c r="DW30" s="611">
        <v>9.5</v>
      </c>
      <c r="DX30" s="623"/>
      <c r="DY30" s="623"/>
      <c r="DZ30" s="623"/>
      <c r="EA30" s="623"/>
      <c r="EB30" s="623"/>
      <c r="EC30" s="635"/>
    </row>
    <row r="31" spans="2:133" ht="11.25" customHeight="1" x14ac:dyDescent="0.15">
      <c r="B31" s="683" t="s">
        <v>297</v>
      </c>
      <c r="C31" s="684"/>
      <c r="D31" s="684"/>
      <c r="E31" s="684"/>
      <c r="F31" s="684"/>
      <c r="G31" s="684"/>
      <c r="H31" s="684"/>
      <c r="I31" s="684"/>
      <c r="J31" s="684"/>
      <c r="K31" s="684"/>
      <c r="L31" s="684"/>
      <c r="M31" s="684"/>
      <c r="N31" s="684"/>
      <c r="O31" s="684"/>
      <c r="P31" s="684"/>
      <c r="Q31" s="685"/>
      <c r="R31" s="608" t="s">
        <v>122</v>
      </c>
      <c r="S31" s="609"/>
      <c r="T31" s="609"/>
      <c r="U31" s="609"/>
      <c r="V31" s="609"/>
      <c r="W31" s="609"/>
      <c r="X31" s="609"/>
      <c r="Y31" s="610"/>
      <c r="Z31" s="646" t="s">
        <v>122</v>
      </c>
      <c r="AA31" s="646"/>
      <c r="AB31" s="646"/>
      <c r="AC31" s="646"/>
      <c r="AD31" s="647" t="s">
        <v>122</v>
      </c>
      <c r="AE31" s="647"/>
      <c r="AF31" s="647"/>
      <c r="AG31" s="647"/>
      <c r="AH31" s="647"/>
      <c r="AI31" s="647"/>
      <c r="AJ31" s="647"/>
      <c r="AK31" s="647"/>
      <c r="AL31" s="611" t="s">
        <v>122</v>
      </c>
      <c r="AM31" s="612"/>
      <c r="AN31" s="612"/>
      <c r="AO31" s="648"/>
      <c r="AP31" s="674" t="s">
        <v>298</v>
      </c>
      <c r="AQ31" s="675"/>
      <c r="AR31" s="675"/>
      <c r="AS31" s="675"/>
      <c r="AT31" s="676" t="s">
        <v>299</v>
      </c>
      <c r="AU31" s="200"/>
      <c r="AV31" s="200"/>
      <c r="AW31" s="200"/>
      <c r="AX31" s="666" t="s">
        <v>177</v>
      </c>
      <c r="AY31" s="667"/>
      <c r="AZ31" s="667"/>
      <c r="BA31" s="667"/>
      <c r="BB31" s="667"/>
      <c r="BC31" s="667"/>
      <c r="BD31" s="667"/>
      <c r="BE31" s="667"/>
      <c r="BF31" s="668"/>
      <c r="BG31" s="670">
        <v>99.6</v>
      </c>
      <c r="BH31" s="671"/>
      <c r="BI31" s="671"/>
      <c r="BJ31" s="671"/>
      <c r="BK31" s="671"/>
      <c r="BL31" s="671"/>
      <c r="BM31" s="672">
        <v>99.2</v>
      </c>
      <c r="BN31" s="671"/>
      <c r="BO31" s="671"/>
      <c r="BP31" s="671"/>
      <c r="BQ31" s="673"/>
      <c r="BR31" s="670">
        <v>99.6</v>
      </c>
      <c r="BS31" s="671"/>
      <c r="BT31" s="671"/>
      <c r="BU31" s="671"/>
      <c r="BV31" s="671"/>
      <c r="BW31" s="671"/>
      <c r="BX31" s="672">
        <v>98.7</v>
      </c>
      <c r="BY31" s="671"/>
      <c r="BZ31" s="671"/>
      <c r="CA31" s="671"/>
      <c r="CB31" s="673"/>
      <c r="CD31" s="629"/>
      <c r="CE31" s="630"/>
      <c r="CF31" s="605" t="s">
        <v>300</v>
      </c>
      <c r="CG31" s="606"/>
      <c r="CH31" s="606"/>
      <c r="CI31" s="606"/>
      <c r="CJ31" s="606"/>
      <c r="CK31" s="606"/>
      <c r="CL31" s="606"/>
      <c r="CM31" s="606"/>
      <c r="CN31" s="606"/>
      <c r="CO31" s="606"/>
      <c r="CP31" s="606"/>
      <c r="CQ31" s="607"/>
      <c r="CR31" s="608">
        <v>105824</v>
      </c>
      <c r="CS31" s="621"/>
      <c r="CT31" s="621"/>
      <c r="CU31" s="621"/>
      <c r="CV31" s="621"/>
      <c r="CW31" s="621"/>
      <c r="CX31" s="621"/>
      <c r="CY31" s="622"/>
      <c r="CZ31" s="611">
        <v>0.3</v>
      </c>
      <c r="DA31" s="623"/>
      <c r="DB31" s="623"/>
      <c r="DC31" s="624"/>
      <c r="DD31" s="614">
        <v>105824</v>
      </c>
      <c r="DE31" s="621"/>
      <c r="DF31" s="621"/>
      <c r="DG31" s="621"/>
      <c r="DH31" s="621"/>
      <c r="DI31" s="621"/>
      <c r="DJ31" s="621"/>
      <c r="DK31" s="622"/>
      <c r="DL31" s="614">
        <v>105824</v>
      </c>
      <c r="DM31" s="621"/>
      <c r="DN31" s="621"/>
      <c r="DO31" s="621"/>
      <c r="DP31" s="621"/>
      <c r="DQ31" s="621"/>
      <c r="DR31" s="621"/>
      <c r="DS31" s="621"/>
      <c r="DT31" s="621"/>
      <c r="DU31" s="621"/>
      <c r="DV31" s="622"/>
      <c r="DW31" s="611">
        <v>0.6</v>
      </c>
      <c r="DX31" s="623"/>
      <c r="DY31" s="623"/>
      <c r="DZ31" s="623"/>
      <c r="EA31" s="623"/>
      <c r="EB31" s="623"/>
      <c r="EC31" s="635"/>
    </row>
    <row r="32" spans="2:133" ht="11.25" customHeight="1" x14ac:dyDescent="0.15">
      <c r="B32" s="605" t="s">
        <v>301</v>
      </c>
      <c r="C32" s="606"/>
      <c r="D32" s="606"/>
      <c r="E32" s="606"/>
      <c r="F32" s="606"/>
      <c r="G32" s="606"/>
      <c r="H32" s="606"/>
      <c r="I32" s="606"/>
      <c r="J32" s="606"/>
      <c r="K32" s="606"/>
      <c r="L32" s="606"/>
      <c r="M32" s="606"/>
      <c r="N32" s="606"/>
      <c r="O32" s="606"/>
      <c r="P32" s="606"/>
      <c r="Q32" s="607"/>
      <c r="R32" s="608">
        <v>2281497</v>
      </c>
      <c r="S32" s="609"/>
      <c r="T32" s="609"/>
      <c r="U32" s="609"/>
      <c r="V32" s="609"/>
      <c r="W32" s="609"/>
      <c r="X32" s="609"/>
      <c r="Y32" s="610"/>
      <c r="Z32" s="646">
        <v>7.1</v>
      </c>
      <c r="AA32" s="646"/>
      <c r="AB32" s="646"/>
      <c r="AC32" s="646"/>
      <c r="AD32" s="647" t="s">
        <v>122</v>
      </c>
      <c r="AE32" s="647"/>
      <c r="AF32" s="647"/>
      <c r="AG32" s="647"/>
      <c r="AH32" s="647"/>
      <c r="AI32" s="647"/>
      <c r="AJ32" s="647"/>
      <c r="AK32" s="647"/>
      <c r="AL32" s="611" t="s">
        <v>122</v>
      </c>
      <c r="AM32" s="612"/>
      <c r="AN32" s="612"/>
      <c r="AO32" s="648"/>
      <c r="AP32" s="649"/>
      <c r="AQ32" s="650"/>
      <c r="AR32" s="650"/>
      <c r="AS32" s="650"/>
      <c r="AT32" s="677"/>
      <c r="AU32" s="196" t="s">
        <v>302</v>
      </c>
      <c r="AX32" s="605" t="s">
        <v>303</v>
      </c>
      <c r="AY32" s="606"/>
      <c r="AZ32" s="606"/>
      <c r="BA32" s="606"/>
      <c r="BB32" s="606"/>
      <c r="BC32" s="606"/>
      <c r="BD32" s="606"/>
      <c r="BE32" s="606"/>
      <c r="BF32" s="607"/>
      <c r="BG32" s="679">
        <v>99.4</v>
      </c>
      <c r="BH32" s="621"/>
      <c r="BI32" s="621"/>
      <c r="BJ32" s="621"/>
      <c r="BK32" s="621"/>
      <c r="BL32" s="621"/>
      <c r="BM32" s="612">
        <v>98.5</v>
      </c>
      <c r="BN32" s="621"/>
      <c r="BO32" s="621"/>
      <c r="BP32" s="621"/>
      <c r="BQ32" s="644"/>
      <c r="BR32" s="679">
        <v>99.3</v>
      </c>
      <c r="BS32" s="621"/>
      <c r="BT32" s="621"/>
      <c r="BU32" s="621"/>
      <c r="BV32" s="621"/>
      <c r="BW32" s="621"/>
      <c r="BX32" s="612">
        <v>98.5</v>
      </c>
      <c r="BY32" s="621"/>
      <c r="BZ32" s="621"/>
      <c r="CA32" s="621"/>
      <c r="CB32" s="644"/>
      <c r="CD32" s="631"/>
      <c r="CE32" s="632"/>
      <c r="CF32" s="605" t="s">
        <v>304</v>
      </c>
      <c r="CG32" s="606"/>
      <c r="CH32" s="606"/>
      <c r="CI32" s="606"/>
      <c r="CJ32" s="606"/>
      <c r="CK32" s="606"/>
      <c r="CL32" s="606"/>
      <c r="CM32" s="606"/>
      <c r="CN32" s="606"/>
      <c r="CO32" s="606"/>
      <c r="CP32" s="606"/>
      <c r="CQ32" s="607"/>
      <c r="CR32" s="608" t="s">
        <v>122</v>
      </c>
      <c r="CS32" s="609"/>
      <c r="CT32" s="609"/>
      <c r="CU32" s="609"/>
      <c r="CV32" s="609"/>
      <c r="CW32" s="609"/>
      <c r="CX32" s="609"/>
      <c r="CY32" s="610"/>
      <c r="CZ32" s="611" t="s">
        <v>122</v>
      </c>
      <c r="DA32" s="623"/>
      <c r="DB32" s="623"/>
      <c r="DC32" s="624"/>
      <c r="DD32" s="614" t="s">
        <v>122</v>
      </c>
      <c r="DE32" s="609"/>
      <c r="DF32" s="609"/>
      <c r="DG32" s="609"/>
      <c r="DH32" s="609"/>
      <c r="DI32" s="609"/>
      <c r="DJ32" s="609"/>
      <c r="DK32" s="610"/>
      <c r="DL32" s="614" t="s">
        <v>122</v>
      </c>
      <c r="DM32" s="609"/>
      <c r="DN32" s="609"/>
      <c r="DO32" s="609"/>
      <c r="DP32" s="609"/>
      <c r="DQ32" s="609"/>
      <c r="DR32" s="609"/>
      <c r="DS32" s="609"/>
      <c r="DT32" s="609"/>
      <c r="DU32" s="609"/>
      <c r="DV32" s="610"/>
      <c r="DW32" s="611" t="s">
        <v>122</v>
      </c>
      <c r="DX32" s="623"/>
      <c r="DY32" s="623"/>
      <c r="DZ32" s="623"/>
      <c r="EA32" s="623"/>
      <c r="EB32" s="623"/>
      <c r="EC32" s="635"/>
    </row>
    <row r="33" spans="2:133" ht="11.25" customHeight="1" x14ac:dyDescent="0.15">
      <c r="B33" s="605" t="s">
        <v>305</v>
      </c>
      <c r="C33" s="606"/>
      <c r="D33" s="606"/>
      <c r="E33" s="606"/>
      <c r="F33" s="606"/>
      <c r="G33" s="606"/>
      <c r="H33" s="606"/>
      <c r="I33" s="606"/>
      <c r="J33" s="606"/>
      <c r="K33" s="606"/>
      <c r="L33" s="606"/>
      <c r="M33" s="606"/>
      <c r="N33" s="606"/>
      <c r="O33" s="606"/>
      <c r="P33" s="606"/>
      <c r="Q33" s="607"/>
      <c r="R33" s="608">
        <v>34177</v>
      </c>
      <c r="S33" s="609"/>
      <c r="T33" s="609"/>
      <c r="U33" s="609"/>
      <c r="V33" s="609"/>
      <c r="W33" s="609"/>
      <c r="X33" s="609"/>
      <c r="Y33" s="610"/>
      <c r="Z33" s="646">
        <v>0.1</v>
      </c>
      <c r="AA33" s="646"/>
      <c r="AB33" s="646"/>
      <c r="AC33" s="646"/>
      <c r="AD33" s="647">
        <v>21128</v>
      </c>
      <c r="AE33" s="647"/>
      <c r="AF33" s="647"/>
      <c r="AG33" s="647"/>
      <c r="AH33" s="647"/>
      <c r="AI33" s="647"/>
      <c r="AJ33" s="647"/>
      <c r="AK33" s="647"/>
      <c r="AL33" s="611">
        <v>0.1</v>
      </c>
      <c r="AM33" s="612"/>
      <c r="AN33" s="612"/>
      <c r="AO33" s="648"/>
      <c r="AP33" s="651"/>
      <c r="AQ33" s="652"/>
      <c r="AR33" s="652"/>
      <c r="AS33" s="652"/>
      <c r="AT33" s="678"/>
      <c r="AU33" s="201"/>
      <c r="AV33" s="201"/>
      <c r="AW33" s="201"/>
      <c r="AX33" s="589" t="s">
        <v>306</v>
      </c>
      <c r="AY33" s="590"/>
      <c r="AZ33" s="590"/>
      <c r="BA33" s="590"/>
      <c r="BB33" s="590"/>
      <c r="BC33" s="590"/>
      <c r="BD33" s="590"/>
      <c r="BE33" s="590"/>
      <c r="BF33" s="591"/>
      <c r="BG33" s="669">
        <v>99.8</v>
      </c>
      <c r="BH33" s="593"/>
      <c r="BI33" s="593"/>
      <c r="BJ33" s="593"/>
      <c r="BK33" s="593"/>
      <c r="BL33" s="593"/>
      <c r="BM33" s="639">
        <v>99.6</v>
      </c>
      <c r="BN33" s="593"/>
      <c r="BO33" s="593"/>
      <c r="BP33" s="593"/>
      <c r="BQ33" s="656"/>
      <c r="BR33" s="669">
        <v>99.8</v>
      </c>
      <c r="BS33" s="593"/>
      <c r="BT33" s="593"/>
      <c r="BU33" s="593"/>
      <c r="BV33" s="593"/>
      <c r="BW33" s="593"/>
      <c r="BX33" s="639">
        <v>98.8</v>
      </c>
      <c r="BY33" s="593"/>
      <c r="BZ33" s="593"/>
      <c r="CA33" s="593"/>
      <c r="CB33" s="656"/>
      <c r="CD33" s="605" t="s">
        <v>307</v>
      </c>
      <c r="CE33" s="606"/>
      <c r="CF33" s="606"/>
      <c r="CG33" s="606"/>
      <c r="CH33" s="606"/>
      <c r="CI33" s="606"/>
      <c r="CJ33" s="606"/>
      <c r="CK33" s="606"/>
      <c r="CL33" s="606"/>
      <c r="CM33" s="606"/>
      <c r="CN33" s="606"/>
      <c r="CO33" s="606"/>
      <c r="CP33" s="606"/>
      <c r="CQ33" s="607"/>
      <c r="CR33" s="608">
        <v>10861494</v>
      </c>
      <c r="CS33" s="621"/>
      <c r="CT33" s="621"/>
      <c r="CU33" s="621"/>
      <c r="CV33" s="621"/>
      <c r="CW33" s="621"/>
      <c r="CX33" s="621"/>
      <c r="CY33" s="622"/>
      <c r="CZ33" s="611">
        <v>35.1</v>
      </c>
      <c r="DA33" s="623"/>
      <c r="DB33" s="623"/>
      <c r="DC33" s="624"/>
      <c r="DD33" s="614">
        <v>8853304</v>
      </c>
      <c r="DE33" s="621"/>
      <c r="DF33" s="621"/>
      <c r="DG33" s="621"/>
      <c r="DH33" s="621"/>
      <c r="DI33" s="621"/>
      <c r="DJ33" s="621"/>
      <c r="DK33" s="622"/>
      <c r="DL33" s="614">
        <v>6919217</v>
      </c>
      <c r="DM33" s="621"/>
      <c r="DN33" s="621"/>
      <c r="DO33" s="621"/>
      <c r="DP33" s="621"/>
      <c r="DQ33" s="621"/>
      <c r="DR33" s="621"/>
      <c r="DS33" s="621"/>
      <c r="DT33" s="621"/>
      <c r="DU33" s="621"/>
      <c r="DV33" s="622"/>
      <c r="DW33" s="611">
        <v>37.5</v>
      </c>
      <c r="DX33" s="623"/>
      <c r="DY33" s="623"/>
      <c r="DZ33" s="623"/>
      <c r="EA33" s="623"/>
      <c r="EB33" s="623"/>
      <c r="EC33" s="635"/>
    </row>
    <row r="34" spans="2:133" ht="11.25" customHeight="1" x14ac:dyDescent="0.15">
      <c r="B34" s="605" t="s">
        <v>308</v>
      </c>
      <c r="C34" s="606"/>
      <c r="D34" s="606"/>
      <c r="E34" s="606"/>
      <c r="F34" s="606"/>
      <c r="G34" s="606"/>
      <c r="H34" s="606"/>
      <c r="I34" s="606"/>
      <c r="J34" s="606"/>
      <c r="K34" s="606"/>
      <c r="L34" s="606"/>
      <c r="M34" s="606"/>
      <c r="N34" s="606"/>
      <c r="O34" s="606"/>
      <c r="P34" s="606"/>
      <c r="Q34" s="607"/>
      <c r="R34" s="608">
        <v>83096</v>
      </c>
      <c r="S34" s="609"/>
      <c r="T34" s="609"/>
      <c r="U34" s="609"/>
      <c r="V34" s="609"/>
      <c r="W34" s="609"/>
      <c r="X34" s="609"/>
      <c r="Y34" s="610"/>
      <c r="Z34" s="646">
        <v>0.3</v>
      </c>
      <c r="AA34" s="646"/>
      <c r="AB34" s="646"/>
      <c r="AC34" s="646"/>
      <c r="AD34" s="647" t="s">
        <v>122</v>
      </c>
      <c r="AE34" s="647"/>
      <c r="AF34" s="647"/>
      <c r="AG34" s="647"/>
      <c r="AH34" s="647"/>
      <c r="AI34" s="647"/>
      <c r="AJ34" s="647"/>
      <c r="AK34" s="647"/>
      <c r="AL34" s="611" t="s">
        <v>122</v>
      </c>
      <c r="AM34" s="612"/>
      <c r="AN34" s="612"/>
      <c r="AO34" s="648"/>
      <c r="AP34" s="204"/>
      <c r="AQ34" s="205"/>
      <c r="AS34" s="200"/>
      <c r="AT34" s="200"/>
      <c r="AU34" s="200"/>
      <c r="AV34" s="200"/>
      <c r="AW34" s="200"/>
      <c r="AX34" s="200"/>
      <c r="AY34" s="200"/>
      <c r="AZ34" s="200"/>
      <c r="BA34" s="200"/>
      <c r="BB34" s="200"/>
      <c r="BC34" s="200"/>
      <c r="BD34" s="200"/>
      <c r="BE34" s="200"/>
      <c r="BF34" s="200"/>
      <c r="BG34" s="205"/>
      <c r="BH34" s="205"/>
      <c r="BI34" s="205"/>
      <c r="BJ34" s="205"/>
      <c r="BK34" s="205"/>
      <c r="BL34" s="205"/>
      <c r="BM34" s="205"/>
      <c r="BN34" s="205"/>
      <c r="BO34" s="205"/>
      <c r="BP34" s="205"/>
      <c r="BQ34" s="205"/>
      <c r="BR34" s="205"/>
      <c r="BS34" s="205"/>
      <c r="BT34" s="205"/>
      <c r="BU34" s="205"/>
      <c r="BV34" s="205"/>
      <c r="BW34" s="205"/>
      <c r="BX34" s="205"/>
      <c r="BY34" s="205"/>
      <c r="BZ34" s="205"/>
      <c r="CA34" s="205"/>
      <c r="CB34" s="205"/>
      <c r="CD34" s="605" t="s">
        <v>309</v>
      </c>
      <c r="CE34" s="606"/>
      <c r="CF34" s="606"/>
      <c r="CG34" s="606"/>
      <c r="CH34" s="606"/>
      <c r="CI34" s="606"/>
      <c r="CJ34" s="606"/>
      <c r="CK34" s="606"/>
      <c r="CL34" s="606"/>
      <c r="CM34" s="606"/>
      <c r="CN34" s="606"/>
      <c r="CO34" s="606"/>
      <c r="CP34" s="606"/>
      <c r="CQ34" s="607"/>
      <c r="CR34" s="608">
        <v>5313299</v>
      </c>
      <c r="CS34" s="609"/>
      <c r="CT34" s="609"/>
      <c r="CU34" s="609"/>
      <c r="CV34" s="609"/>
      <c r="CW34" s="609"/>
      <c r="CX34" s="609"/>
      <c r="CY34" s="610"/>
      <c r="CZ34" s="611">
        <v>17.2</v>
      </c>
      <c r="DA34" s="623"/>
      <c r="DB34" s="623"/>
      <c r="DC34" s="624"/>
      <c r="DD34" s="614">
        <v>4392540</v>
      </c>
      <c r="DE34" s="609"/>
      <c r="DF34" s="609"/>
      <c r="DG34" s="609"/>
      <c r="DH34" s="609"/>
      <c r="DI34" s="609"/>
      <c r="DJ34" s="609"/>
      <c r="DK34" s="610"/>
      <c r="DL34" s="614">
        <v>3971735</v>
      </c>
      <c r="DM34" s="609"/>
      <c r="DN34" s="609"/>
      <c r="DO34" s="609"/>
      <c r="DP34" s="609"/>
      <c r="DQ34" s="609"/>
      <c r="DR34" s="609"/>
      <c r="DS34" s="609"/>
      <c r="DT34" s="609"/>
      <c r="DU34" s="609"/>
      <c r="DV34" s="610"/>
      <c r="DW34" s="611">
        <v>21.6</v>
      </c>
      <c r="DX34" s="623"/>
      <c r="DY34" s="623"/>
      <c r="DZ34" s="623"/>
      <c r="EA34" s="623"/>
      <c r="EB34" s="623"/>
      <c r="EC34" s="635"/>
    </row>
    <row r="35" spans="2:133" ht="11.25" customHeight="1" x14ac:dyDescent="0.15">
      <c r="B35" s="605" t="s">
        <v>310</v>
      </c>
      <c r="C35" s="606"/>
      <c r="D35" s="606"/>
      <c r="E35" s="606"/>
      <c r="F35" s="606"/>
      <c r="G35" s="606"/>
      <c r="H35" s="606"/>
      <c r="I35" s="606"/>
      <c r="J35" s="606"/>
      <c r="K35" s="606"/>
      <c r="L35" s="606"/>
      <c r="M35" s="606"/>
      <c r="N35" s="606"/>
      <c r="O35" s="606"/>
      <c r="P35" s="606"/>
      <c r="Q35" s="607"/>
      <c r="R35" s="608">
        <v>513347</v>
      </c>
      <c r="S35" s="609"/>
      <c r="T35" s="609"/>
      <c r="U35" s="609"/>
      <c r="V35" s="609"/>
      <c r="W35" s="609"/>
      <c r="X35" s="609"/>
      <c r="Y35" s="610"/>
      <c r="Z35" s="646">
        <v>1.6</v>
      </c>
      <c r="AA35" s="646"/>
      <c r="AB35" s="646"/>
      <c r="AC35" s="646"/>
      <c r="AD35" s="647" t="s">
        <v>122</v>
      </c>
      <c r="AE35" s="647"/>
      <c r="AF35" s="647"/>
      <c r="AG35" s="647"/>
      <c r="AH35" s="647"/>
      <c r="AI35" s="647"/>
      <c r="AJ35" s="647"/>
      <c r="AK35" s="647"/>
      <c r="AL35" s="611" t="s">
        <v>122</v>
      </c>
      <c r="AM35" s="612"/>
      <c r="AN35" s="612"/>
      <c r="AO35" s="648"/>
      <c r="AP35" s="206"/>
      <c r="AQ35" s="660" t="s">
        <v>311</v>
      </c>
      <c r="AR35" s="661"/>
      <c r="AS35" s="661"/>
      <c r="AT35" s="661"/>
      <c r="AU35" s="661"/>
      <c r="AV35" s="661"/>
      <c r="AW35" s="661"/>
      <c r="AX35" s="661"/>
      <c r="AY35" s="661"/>
      <c r="AZ35" s="661"/>
      <c r="BA35" s="661"/>
      <c r="BB35" s="661"/>
      <c r="BC35" s="661"/>
      <c r="BD35" s="661"/>
      <c r="BE35" s="661"/>
      <c r="BF35" s="662"/>
      <c r="BG35" s="660" t="s">
        <v>312</v>
      </c>
      <c r="BH35" s="661"/>
      <c r="BI35" s="661"/>
      <c r="BJ35" s="661"/>
      <c r="BK35" s="661"/>
      <c r="BL35" s="661"/>
      <c r="BM35" s="661"/>
      <c r="BN35" s="661"/>
      <c r="BO35" s="661"/>
      <c r="BP35" s="661"/>
      <c r="BQ35" s="661"/>
      <c r="BR35" s="661"/>
      <c r="BS35" s="661"/>
      <c r="BT35" s="661"/>
      <c r="BU35" s="661"/>
      <c r="BV35" s="661"/>
      <c r="BW35" s="661"/>
      <c r="BX35" s="661"/>
      <c r="BY35" s="661"/>
      <c r="BZ35" s="661"/>
      <c r="CA35" s="661"/>
      <c r="CB35" s="662"/>
      <c r="CD35" s="605" t="s">
        <v>313</v>
      </c>
      <c r="CE35" s="606"/>
      <c r="CF35" s="606"/>
      <c r="CG35" s="606"/>
      <c r="CH35" s="606"/>
      <c r="CI35" s="606"/>
      <c r="CJ35" s="606"/>
      <c r="CK35" s="606"/>
      <c r="CL35" s="606"/>
      <c r="CM35" s="606"/>
      <c r="CN35" s="606"/>
      <c r="CO35" s="606"/>
      <c r="CP35" s="606"/>
      <c r="CQ35" s="607"/>
      <c r="CR35" s="608">
        <v>180957</v>
      </c>
      <c r="CS35" s="621"/>
      <c r="CT35" s="621"/>
      <c r="CU35" s="621"/>
      <c r="CV35" s="621"/>
      <c r="CW35" s="621"/>
      <c r="CX35" s="621"/>
      <c r="CY35" s="622"/>
      <c r="CZ35" s="611">
        <v>0.6</v>
      </c>
      <c r="DA35" s="623"/>
      <c r="DB35" s="623"/>
      <c r="DC35" s="624"/>
      <c r="DD35" s="614">
        <v>175077</v>
      </c>
      <c r="DE35" s="621"/>
      <c r="DF35" s="621"/>
      <c r="DG35" s="621"/>
      <c r="DH35" s="621"/>
      <c r="DI35" s="621"/>
      <c r="DJ35" s="621"/>
      <c r="DK35" s="622"/>
      <c r="DL35" s="614">
        <v>175065</v>
      </c>
      <c r="DM35" s="621"/>
      <c r="DN35" s="621"/>
      <c r="DO35" s="621"/>
      <c r="DP35" s="621"/>
      <c r="DQ35" s="621"/>
      <c r="DR35" s="621"/>
      <c r="DS35" s="621"/>
      <c r="DT35" s="621"/>
      <c r="DU35" s="621"/>
      <c r="DV35" s="622"/>
      <c r="DW35" s="611">
        <v>0.9</v>
      </c>
      <c r="DX35" s="623"/>
      <c r="DY35" s="623"/>
      <c r="DZ35" s="623"/>
      <c r="EA35" s="623"/>
      <c r="EB35" s="623"/>
      <c r="EC35" s="635"/>
    </row>
    <row r="36" spans="2:133" ht="11.25" customHeight="1" x14ac:dyDescent="0.15">
      <c r="B36" s="605" t="s">
        <v>314</v>
      </c>
      <c r="C36" s="606"/>
      <c r="D36" s="606"/>
      <c r="E36" s="606"/>
      <c r="F36" s="606"/>
      <c r="G36" s="606"/>
      <c r="H36" s="606"/>
      <c r="I36" s="606"/>
      <c r="J36" s="606"/>
      <c r="K36" s="606"/>
      <c r="L36" s="606"/>
      <c r="M36" s="606"/>
      <c r="N36" s="606"/>
      <c r="O36" s="606"/>
      <c r="P36" s="606"/>
      <c r="Q36" s="607"/>
      <c r="R36" s="608">
        <v>1124694</v>
      </c>
      <c r="S36" s="609"/>
      <c r="T36" s="609"/>
      <c r="U36" s="609"/>
      <c r="V36" s="609"/>
      <c r="W36" s="609"/>
      <c r="X36" s="609"/>
      <c r="Y36" s="610"/>
      <c r="Z36" s="646">
        <v>3.5</v>
      </c>
      <c r="AA36" s="646"/>
      <c r="AB36" s="646"/>
      <c r="AC36" s="646"/>
      <c r="AD36" s="647" t="s">
        <v>122</v>
      </c>
      <c r="AE36" s="647"/>
      <c r="AF36" s="647"/>
      <c r="AG36" s="647"/>
      <c r="AH36" s="647"/>
      <c r="AI36" s="647"/>
      <c r="AJ36" s="647"/>
      <c r="AK36" s="647"/>
      <c r="AL36" s="611" t="s">
        <v>122</v>
      </c>
      <c r="AM36" s="612"/>
      <c r="AN36" s="612"/>
      <c r="AO36" s="648"/>
      <c r="AP36" s="206"/>
      <c r="AQ36" s="657" t="s">
        <v>315</v>
      </c>
      <c r="AR36" s="658"/>
      <c r="AS36" s="658"/>
      <c r="AT36" s="658"/>
      <c r="AU36" s="658"/>
      <c r="AV36" s="658"/>
      <c r="AW36" s="658"/>
      <c r="AX36" s="658"/>
      <c r="AY36" s="659"/>
      <c r="AZ36" s="663">
        <v>2718432</v>
      </c>
      <c r="BA36" s="664"/>
      <c r="BB36" s="664"/>
      <c r="BC36" s="664"/>
      <c r="BD36" s="664"/>
      <c r="BE36" s="664"/>
      <c r="BF36" s="665"/>
      <c r="BG36" s="666" t="s">
        <v>316</v>
      </c>
      <c r="BH36" s="667"/>
      <c r="BI36" s="667"/>
      <c r="BJ36" s="667"/>
      <c r="BK36" s="667"/>
      <c r="BL36" s="667"/>
      <c r="BM36" s="667"/>
      <c r="BN36" s="667"/>
      <c r="BO36" s="667"/>
      <c r="BP36" s="667"/>
      <c r="BQ36" s="667"/>
      <c r="BR36" s="667"/>
      <c r="BS36" s="667"/>
      <c r="BT36" s="667"/>
      <c r="BU36" s="668"/>
      <c r="BV36" s="663">
        <v>19380</v>
      </c>
      <c r="BW36" s="664"/>
      <c r="BX36" s="664"/>
      <c r="BY36" s="664"/>
      <c r="BZ36" s="664"/>
      <c r="CA36" s="664"/>
      <c r="CB36" s="665"/>
      <c r="CD36" s="605" t="s">
        <v>317</v>
      </c>
      <c r="CE36" s="606"/>
      <c r="CF36" s="606"/>
      <c r="CG36" s="606"/>
      <c r="CH36" s="606"/>
      <c r="CI36" s="606"/>
      <c r="CJ36" s="606"/>
      <c r="CK36" s="606"/>
      <c r="CL36" s="606"/>
      <c r="CM36" s="606"/>
      <c r="CN36" s="606"/>
      <c r="CO36" s="606"/>
      <c r="CP36" s="606"/>
      <c r="CQ36" s="607"/>
      <c r="CR36" s="608">
        <v>2450364</v>
      </c>
      <c r="CS36" s="609"/>
      <c r="CT36" s="609"/>
      <c r="CU36" s="609"/>
      <c r="CV36" s="609"/>
      <c r="CW36" s="609"/>
      <c r="CX36" s="609"/>
      <c r="CY36" s="610"/>
      <c r="CZ36" s="611">
        <v>7.9</v>
      </c>
      <c r="DA36" s="623"/>
      <c r="DB36" s="623"/>
      <c r="DC36" s="624"/>
      <c r="DD36" s="614">
        <v>2009036</v>
      </c>
      <c r="DE36" s="609"/>
      <c r="DF36" s="609"/>
      <c r="DG36" s="609"/>
      <c r="DH36" s="609"/>
      <c r="DI36" s="609"/>
      <c r="DJ36" s="609"/>
      <c r="DK36" s="610"/>
      <c r="DL36" s="614">
        <v>1217182</v>
      </c>
      <c r="DM36" s="609"/>
      <c r="DN36" s="609"/>
      <c r="DO36" s="609"/>
      <c r="DP36" s="609"/>
      <c r="DQ36" s="609"/>
      <c r="DR36" s="609"/>
      <c r="DS36" s="609"/>
      <c r="DT36" s="609"/>
      <c r="DU36" s="609"/>
      <c r="DV36" s="610"/>
      <c r="DW36" s="611">
        <v>6.6</v>
      </c>
      <c r="DX36" s="623"/>
      <c r="DY36" s="623"/>
      <c r="DZ36" s="623"/>
      <c r="EA36" s="623"/>
      <c r="EB36" s="623"/>
      <c r="EC36" s="635"/>
    </row>
    <row r="37" spans="2:133" ht="11.25" customHeight="1" x14ac:dyDescent="0.15">
      <c r="B37" s="605" t="s">
        <v>318</v>
      </c>
      <c r="C37" s="606"/>
      <c r="D37" s="606"/>
      <c r="E37" s="606"/>
      <c r="F37" s="606"/>
      <c r="G37" s="606"/>
      <c r="H37" s="606"/>
      <c r="I37" s="606"/>
      <c r="J37" s="606"/>
      <c r="K37" s="606"/>
      <c r="L37" s="606"/>
      <c r="M37" s="606"/>
      <c r="N37" s="606"/>
      <c r="O37" s="606"/>
      <c r="P37" s="606"/>
      <c r="Q37" s="607"/>
      <c r="R37" s="608">
        <v>848721</v>
      </c>
      <c r="S37" s="609"/>
      <c r="T37" s="609"/>
      <c r="U37" s="609"/>
      <c r="V37" s="609"/>
      <c r="W37" s="609"/>
      <c r="X37" s="609"/>
      <c r="Y37" s="610"/>
      <c r="Z37" s="646">
        <v>2.6</v>
      </c>
      <c r="AA37" s="646"/>
      <c r="AB37" s="646"/>
      <c r="AC37" s="646"/>
      <c r="AD37" s="647">
        <v>8818</v>
      </c>
      <c r="AE37" s="647"/>
      <c r="AF37" s="647"/>
      <c r="AG37" s="647"/>
      <c r="AH37" s="647"/>
      <c r="AI37" s="647"/>
      <c r="AJ37" s="647"/>
      <c r="AK37" s="647"/>
      <c r="AL37" s="611">
        <v>0</v>
      </c>
      <c r="AM37" s="612"/>
      <c r="AN37" s="612"/>
      <c r="AO37" s="648"/>
      <c r="AQ37" s="641" t="s">
        <v>319</v>
      </c>
      <c r="AR37" s="642"/>
      <c r="AS37" s="642"/>
      <c r="AT37" s="642"/>
      <c r="AU37" s="642"/>
      <c r="AV37" s="642"/>
      <c r="AW37" s="642"/>
      <c r="AX37" s="642"/>
      <c r="AY37" s="643"/>
      <c r="AZ37" s="608">
        <v>368796</v>
      </c>
      <c r="BA37" s="609"/>
      <c r="BB37" s="609"/>
      <c r="BC37" s="609"/>
      <c r="BD37" s="621"/>
      <c r="BE37" s="621"/>
      <c r="BF37" s="644"/>
      <c r="BG37" s="605" t="s">
        <v>320</v>
      </c>
      <c r="BH37" s="606"/>
      <c r="BI37" s="606"/>
      <c r="BJ37" s="606"/>
      <c r="BK37" s="606"/>
      <c r="BL37" s="606"/>
      <c r="BM37" s="606"/>
      <c r="BN37" s="606"/>
      <c r="BO37" s="606"/>
      <c r="BP37" s="606"/>
      <c r="BQ37" s="606"/>
      <c r="BR37" s="606"/>
      <c r="BS37" s="606"/>
      <c r="BT37" s="606"/>
      <c r="BU37" s="607"/>
      <c r="BV37" s="608">
        <v>-1083</v>
      </c>
      <c r="BW37" s="609"/>
      <c r="BX37" s="609"/>
      <c r="BY37" s="609"/>
      <c r="BZ37" s="609"/>
      <c r="CA37" s="609"/>
      <c r="CB37" s="645"/>
      <c r="CD37" s="605" t="s">
        <v>321</v>
      </c>
      <c r="CE37" s="606"/>
      <c r="CF37" s="606"/>
      <c r="CG37" s="606"/>
      <c r="CH37" s="606"/>
      <c r="CI37" s="606"/>
      <c r="CJ37" s="606"/>
      <c r="CK37" s="606"/>
      <c r="CL37" s="606"/>
      <c r="CM37" s="606"/>
      <c r="CN37" s="606"/>
      <c r="CO37" s="606"/>
      <c r="CP37" s="606"/>
      <c r="CQ37" s="607"/>
      <c r="CR37" s="608">
        <v>112731</v>
      </c>
      <c r="CS37" s="621"/>
      <c r="CT37" s="621"/>
      <c r="CU37" s="621"/>
      <c r="CV37" s="621"/>
      <c r="CW37" s="621"/>
      <c r="CX37" s="621"/>
      <c r="CY37" s="622"/>
      <c r="CZ37" s="611">
        <v>0.4</v>
      </c>
      <c r="DA37" s="623"/>
      <c r="DB37" s="623"/>
      <c r="DC37" s="624"/>
      <c r="DD37" s="614">
        <v>112465</v>
      </c>
      <c r="DE37" s="621"/>
      <c r="DF37" s="621"/>
      <c r="DG37" s="621"/>
      <c r="DH37" s="621"/>
      <c r="DI37" s="621"/>
      <c r="DJ37" s="621"/>
      <c r="DK37" s="622"/>
      <c r="DL37" s="614">
        <v>111663</v>
      </c>
      <c r="DM37" s="621"/>
      <c r="DN37" s="621"/>
      <c r="DO37" s="621"/>
      <c r="DP37" s="621"/>
      <c r="DQ37" s="621"/>
      <c r="DR37" s="621"/>
      <c r="DS37" s="621"/>
      <c r="DT37" s="621"/>
      <c r="DU37" s="621"/>
      <c r="DV37" s="622"/>
      <c r="DW37" s="611">
        <v>0.6</v>
      </c>
      <c r="DX37" s="623"/>
      <c r="DY37" s="623"/>
      <c r="DZ37" s="623"/>
      <c r="EA37" s="623"/>
      <c r="EB37" s="623"/>
      <c r="EC37" s="635"/>
    </row>
    <row r="38" spans="2:133" ht="11.25" customHeight="1" x14ac:dyDescent="0.15">
      <c r="B38" s="605" t="s">
        <v>322</v>
      </c>
      <c r="C38" s="606"/>
      <c r="D38" s="606"/>
      <c r="E38" s="606"/>
      <c r="F38" s="606"/>
      <c r="G38" s="606"/>
      <c r="H38" s="606"/>
      <c r="I38" s="606"/>
      <c r="J38" s="606"/>
      <c r="K38" s="606"/>
      <c r="L38" s="606"/>
      <c r="M38" s="606"/>
      <c r="N38" s="606"/>
      <c r="O38" s="606"/>
      <c r="P38" s="606"/>
      <c r="Q38" s="607"/>
      <c r="R38" s="608">
        <v>2251100</v>
      </c>
      <c r="S38" s="609"/>
      <c r="T38" s="609"/>
      <c r="U38" s="609"/>
      <c r="V38" s="609"/>
      <c r="W38" s="609"/>
      <c r="X38" s="609"/>
      <c r="Y38" s="610"/>
      <c r="Z38" s="646">
        <v>7</v>
      </c>
      <c r="AA38" s="646"/>
      <c r="AB38" s="646"/>
      <c r="AC38" s="646"/>
      <c r="AD38" s="647" t="s">
        <v>122</v>
      </c>
      <c r="AE38" s="647"/>
      <c r="AF38" s="647"/>
      <c r="AG38" s="647"/>
      <c r="AH38" s="647"/>
      <c r="AI38" s="647"/>
      <c r="AJ38" s="647"/>
      <c r="AK38" s="647"/>
      <c r="AL38" s="611" t="s">
        <v>122</v>
      </c>
      <c r="AM38" s="612"/>
      <c r="AN38" s="612"/>
      <c r="AO38" s="648"/>
      <c r="AQ38" s="641" t="s">
        <v>323</v>
      </c>
      <c r="AR38" s="642"/>
      <c r="AS38" s="642"/>
      <c r="AT38" s="642"/>
      <c r="AU38" s="642"/>
      <c r="AV38" s="642"/>
      <c r="AW38" s="642"/>
      <c r="AX38" s="642"/>
      <c r="AY38" s="643"/>
      <c r="AZ38" s="608">
        <v>296411</v>
      </c>
      <c r="BA38" s="609"/>
      <c r="BB38" s="609"/>
      <c r="BC38" s="609"/>
      <c r="BD38" s="621"/>
      <c r="BE38" s="621"/>
      <c r="BF38" s="644"/>
      <c r="BG38" s="605" t="s">
        <v>324</v>
      </c>
      <c r="BH38" s="606"/>
      <c r="BI38" s="606"/>
      <c r="BJ38" s="606"/>
      <c r="BK38" s="606"/>
      <c r="BL38" s="606"/>
      <c r="BM38" s="606"/>
      <c r="BN38" s="606"/>
      <c r="BO38" s="606"/>
      <c r="BP38" s="606"/>
      <c r="BQ38" s="606"/>
      <c r="BR38" s="606"/>
      <c r="BS38" s="606"/>
      <c r="BT38" s="606"/>
      <c r="BU38" s="607"/>
      <c r="BV38" s="608">
        <v>7592</v>
      </c>
      <c r="BW38" s="609"/>
      <c r="BX38" s="609"/>
      <c r="BY38" s="609"/>
      <c r="BZ38" s="609"/>
      <c r="CA38" s="609"/>
      <c r="CB38" s="645"/>
      <c r="CD38" s="605" t="s">
        <v>325</v>
      </c>
      <c r="CE38" s="606"/>
      <c r="CF38" s="606"/>
      <c r="CG38" s="606"/>
      <c r="CH38" s="606"/>
      <c r="CI38" s="606"/>
      <c r="CJ38" s="606"/>
      <c r="CK38" s="606"/>
      <c r="CL38" s="606"/>
      <c r="CM38" s="606"/>
      <c r="CN38" s="606"/>
      <c r="CO38" s="606"/>
      <c r="CP38" s="606"/>
      <c r="CQ38" s="607"/>
      <c r="CR38" s="608">
        <v>1954873</v>
      </c>
      <c r="CS38" s="609"/>
      <c r="CT38" s="609"/>
      <c r="CU38" s="609"/>
      <c r="CV38" s="609"/>
      <c r="CW38" s="609"/>
      <c r="CX38" s="609"/>
      <c r="CY38" s="610"/>
      <c r="CZ38" s="611">
        <v>6.3</v>
      </c>
      <c r="DA38" s="623"/>
      <c r="DB38" s="623"/>
      <c r="DC38" s="624"/>
      <c r="DD38" s="614">
        <v>1613730</v>
      </c>
      <c r="DE38" s="609"/>
      <c r="DF38" s="609"/>
      <c r="DG38" s="609"/>
      <c r="DH38" s="609"/>
      <c r="DI38" s="609"/>
      <c r="DJ38" s="609"/>
      <c r="DK38" s="610"/>
      <c r="DL38" s="614">
        <v>1555235</v>
      </c>
      <c r="DM38" s="609"/>
      <c r="DN38" s="609"/>
      <c r="DO38" s="609"/>
      <c r="DP38" s="609"/>
      <c r="DQ38" s="609"/>
      <c r="DR38" s="609"/>
      <c r="DS38" s="609"/>
      <c r="DT38" s="609"/>
      <c r="DU38" s="609"/>
      <c r="DV38" s="610"/>
      <c r="DW38" s="611">
        <v>8.4</v>
      </c>
      <c r="DX38" s="623"/>
      <c r="DY38" s="623"/>
      <c r="DZ38" s="623"/>
      <c r="EA38" s="623"/>
      <c r="EB38" s="623"/>
      <c r="EC38" s="635"/>
    </row>
    <row r="39" spans="2:133" ht="11.25" customHeight="1" x14ac:dyDescent="0.15">
      <c r="B39" s="605" t="s">
        <v>326</v>
      </c>
      <c r="C39" s="606"/>
      <c r="D39" s="606"/>
      <c r="E39" s="606"/>
      <c r="F39" s="606"/>
      <c r="G39" s="606"/>
      <c r="H39" s="606"/>
      <c r="I39" s="606"/>
      <c r="J39" s="606"/>
      <c r="K39" s="606"/>
      <c r="L39" s="606"/>
      <c r="M39" s="606"/>
      <c r="N39" s="606"/>
      <c r="O39" s="606"/>
      <c r="P39" s="606"/>
      <c r="Q39" s="607"/>
      <c r="R39" s="608" t="s">
        <v>122</v>
      </c>
      <c r="S39" s="609"/>
      <c r="T39" s="609"/>
      <c r="U39" s="609"/>
      <c r="V39" s="609"/>
      <c r="W39" s="609"/>
      <c r="X39" s="609"/>
      <c r="Y39" s="610"/>
      <c r="Z39" s="646" t="s">
        <v>122</v>
      </c>
      <c r="AA39" s="646"/>
      <c r="AB39" s="646"/>
      <c r="AC39" s="646"/>
      <c r="AD39" s="647" t="s">
        <v>122</v>
      </c>
      <c r="AE39" s="647"/>
      <c r="AF39" s="647"/>
      <c r="AG39" s="647"/>
      <c r="AH39" s="647"/>
      <c r="AI39" s="647"/>
      <c r="AJ39" s="647"/>
      <c r="AK39" s="647"/>
      <c r="AL39" s="611" t="s">
        <v>122</v>
      </c>
      <c r="AM39" s="612"/>
      <c r="AN39" s="612"/>
      <c r="AO39" s="648"/>
      <c r="AQ39" s="641" t="s">
        <v>327</v>
      </c>
      <c r="AR39" s="642"/>
      <c r="AS39" s="642"/>
      <c r="AT39" s="642"/>
      <c r="AU39" s="642"/>
      <c r="AV39" s="642"/>
      <c r="AW39" s="642"/>
      <c r="AX39" s="642"/>
      <c r="AY39" s="643"/>
      <c r="AZ39" s="608">
        <v>98352</v>
      </c>
      <c r="BA39" s="609"/>
      <c r="BB39" s="609"/>
      <c r="BC39" s="609"/>
      <c r="BD39" s="621"/>
      <c r="BE39" s="621"/>
      <c r="BF39" s="644"/>
      <c r="BG39" s="605" t="s">
        <v>328</v>
      </c>
      <c r="BH39" s="606"/>
      <c r="BI39" s="606"/>
      <c r="BJ39" s="606"/>
      <c r="BK39" s="606"/>
      <c r="BL39" s="606"/>
      <c r="BM39" s="606"/>
      <c r="BN39" s="606"/>
      <c r="BO39" s="606"/>
      <c r="BP39" s="606"/>
      <c r="BQ39" s="606"/>
      <c r="BR39" s="606"/>
      <c r="BS39" s="606"/>
      <c r="BT39" s="606"/>
      <c r="BU39" s="607"/>
      <c r="BV39" s="608">
        <v>11018</v>
      </c>
      <c r="BW39" s="609"/>
      <c r="BX39" s="609"/>
      <c r="BY39" s="609"/>
      <c r="BZ39" s="609"/>
      <c r="CA39" s="609"/>
      <c r="CB39" s="645"/>
      <c r="CD39" s="605" t="s">
        <v>329</v>
      </c>
      <c r="CE39" s="606"/>
      <c r="CF39" s="606"/>
      <c r="CG39" s="606"/>
      <c r="CH39" s="606"/>
      <c r="CI39" s="606"/>
      <c r="CJ39" s="606"/>
      <c r="CK39" s="606"/>
      <c r="CL39" s="606"/>
      <c r="CM39" s="606"/>
      <c r="CN39" s="606"/>
      <c r="CO39" s="606"/>
      <c r="CP39" s="606"/>
      <c r="CQ39" s="607"/>
      <c r="CR39" s="608">
        <v>664536</v>
      </c>
      <c r="CS39" s="621"/>
      <c r="CT39" s="621"/>
      <c r="CU39" s="621"/>
      <c r="CV39" s="621"/>
      <c r="CW39" s="621"/>
      <c r="CX39" s="621"/>
      <c r="CY39" s="622"/>
      <c r="CZ39" s="611">
        <v>2.1</v>
      </c>
      <c r="DA39" s="623"/>
      <c r="DB39" s="623"/>
      <c r="DC39" s="624"/>
      <c r="DD39" s="614">
        <v>662921</v>
      </c>
      <c r="DE39" s="621"/>
      <c r="DF39" s="621"/>
      <c r="DG39" s="621"/>
      <c r="DH39" s="621"/>
      <c r="DI39" s="621"/>
      <c r="DJ39" s="621"/>
      <c r="DK39" s="622"/>
      <c r="DL39" s="614" t="s">
        <v>122</v>
      </c>
      <c r="DM39" s="621"/>
      <c r="DN39" s="621"/>
      <c r="DO39" s="621"/>
      <c r="DP39" s="621"/>
      <c r="DQ39" s="621"/>
      <c r="DR39" s="621"/>
      <c r="DS39" s="621"/>
      <c r="DT39" s="621"/>
      <c r="DU39" s="621"/>
      <c r="DV39" s="622"/>
      <c r="DW39" s="611" t="s">
        <v>122</v>
      </c>
      <c r="DX39" s="623"/>
      <c r="DY39" s="623"/>
      <c r="DZ39" s="623"/>
      <c r="EA39" s="623"/>
      <c r="EB39" s="623"/>
      <c r="EC39" s="635"/>
    </row>
    <row r="40" spans="2:133" ht="11.25" customHeight="1" x14ac:dyDescent="0.15">
      <c r="B40" s="605" t="s">
        <v>330</v>
      </c>
      <c r="C40" s="606"/>
      <c r="D40" s="606"/>
      <c r="E40" s="606"/>
      <c r="F40" s="606"/>
      <c r="G40" s="606"/>
      <c r="H40" s="606"/>
      <c r="I40" s="606"/>
      <c r="J40" s="606"/>
      <c r="K40" s="606"/>
      <c r="L40" s="606"/>
      <c r="M40" s="606"/>
      <c r="N40" s="606"/>
      <c r="O40" s="606"/>
      <c r="P40" s="606"/>
      <c r="Q40" s="607"/>
      <c r="R40" s="608" t="s">
        <v>122</v>
      </c>
      <c r="S40" s="609"/>
      <c r="T40" s="609"/>
      <c r="U40" s="609"/>
      <c r="V40" s="609"/>
      <c r="W40" s="609"/>
      <c r="X40" s="609"/>
      <c r="Y40" s="610"/>
      <c r="Z40" s="646" t="s">
        <v>122</v>
      </c>
      <c r="AA40" s="646"/>
      <c r="AB40" s="646"/>
      <c r="AC40" s="646"/>
      <c r="AD40" s="647" t="s">
        <v>122</v>
      </c>
      <c r="AE40" s="647"/>
      <c r="AF40" s="647"/>
      <c r="AG40" s="647"/>
      <c r="AH40" s="647"/>
      <c r="AI40" s="647"/>
      <c r="AJ40" s="647"/>
      <c r="AK40" s="647"/>
      <c r="AL40" s="611" t="s">
        <v>122</v>
      </c>
      <c r="AM40" s="612"/>
      <c r="AN40" s="612"/>
      <c r="AO40" s="648"/>
      <c r="AQ40" s="641" t="s">
        <v>331</v>
      </c>
      <c r="AR40" s="642"/>
      <c r="AS40" s="642"/>
      <c r="AT40" s="642"/>
      <c r="AU40" s="642"/>
      <c r="AV40" s="642"/>
      <c r="AW40" s="642"/>
      <c r="AX40" s="642"/>
      <c r="AY40" s="643"/>
      <c r="AZ40" s="608">
        <v>1823</v>
      </c>
      <c r="BA40" s="609"/>
      <c r="BB40" s="609"/>
      <c r="BC40" s="609"/>
      <c r="BD40" s="621"/>
      <c r="BE40" s="621"/>
      <c r="BF40" s="644"/>
      <c r="BG40" s="649" t="s">
        <v>332</v>
      </c>
      <c r="BH40" s="650"/>
      <c r="BI40" s="650"/>
      <c r="BJ40" s="650"/>
      <c r="BK40" s="650"/>
      <c r="BL40" s="202"/>
      <c r="BM40" s="606" t="s">
        <v>333</v>
      </c>
      <c r="BN40" s="606"/>
      <c r="BO40" s="606"/>
      <c r="BP40" s="606"/>
      <c r="BQ40" s="606"/>
      <c r="BR40" s="606"/>
      <c r="BS40" s="606"/>
      <c r="BT40" s="606"/>
      <c r="BU40" s="607"/>
      <c r="BV40" s="608">
        <v>112</v>
      </c>
      <c r="BW40" s="609"/>
      <c r="BX40" s="609"/>
      <c r="BY40" s="609"/>
      <c r="BZ40" s="609"/>
      <c r="CA40" s="609"/>
      <c r="CB40" s="645"/>
      <c r="CD40" s="605" t="s">
        <v>334</v>
      </c>
      <c r="CE40" s="606"/>
      <c r="CF40" s="606"/>
      <c r="CG40" s="606"/>
      <c r="CH40" s="606"/>
      <c r="CI40" s="606"/>
      <c r="CJ40" s="606"/>
      <c r="CK40" s="606"/>
      <c r="CL40" s="606"/>
      <c r="CM40" s="606"/>
      <c r="CN40" s="606"/>
      <c r="CO40" s="606"/>
      <c r="CP40" s="606"/>
      <c r="CQ40" s="607"/>
      <c r="CR40" s="608">
        <v>297465</v>
      </c>
      <c r="CS40" s="609"/>
      <c r="CT40" s="609"/>
      <c r="CU40" s="609"/>
      <c r="CV40" s="609"/>
      <c r="CW40" s="609"/>
      <c r="CX40" s="609"/>
      <c r="CY40" s="610"/>
      <c r="CZ40" s="611">
        <v>1</v>
      </c>
      <c r="DA40" s="623"/>
      <c r="DB40" s="623"/>
      <c r="DC40" s="624"/>
      <c r="DD40" s="614" t="s">
        <v>122</v>
      </c>
      <c r="DE40" s="609"/>
      <c r="DF40" s="609"/>
      <c r="DG40" s="609"/>
      <c r="DH40" s="609"/>
      <c r="DI40" s="609"/>
      <c r="DJ40" s="609"/>
      <c r="DK40" s="610"/>
      <c r="DL40" s="614" t="s">
        <v>122</v>
      </c>
      <c r="DM40" s="609"/>
      <c r="DN40" s="609"/>
      <c r="DO40" s="609"/>
      <c r="DP40" s="609"/>
      <c r="DQ40" s="609"/>
      <c r="DR40" s="609"/>
      <c r="DS40" s="609"/>
      <c r="DT40" s="609"/>
      <c r="DU40" s="609"/>
      <c r="DV40" s="610"/>
      <c r="DW40" s="611" t="s">
        <v>122</v>
      </c>
      <c r="DX40" s="623"/>
      <c r="DY40" s="623"/>
      <c r="DZ40" s="623"/>
      <c r="EA40" s="623"/>
      <c r="EB40" s="623"/>
      <c r="EC40" s="635"/>
    </row>
    <row r="41" spans="2:133" ht="11.25" customHeight="1" x14ac:dyDescent="0.15">
      <c r="B41" s="589" t="s">
        <v>335</v>
      </c>
      <c r="C41" s="590"/>
      <c r="D41" s="590"/>
      <c r="E41" s="590"/>
      <c r="F41" s="590"/>
      <c r="G41" s="590"/>
      <c r="H41" s="590"/>
      <c r="I41" s="590"/>
      <c r="J41" s="590"/>
      <c r="K41" s="590"/>
      <c r="L41" s="590"/>
      <c r="M41" s="590"/>
      <c r="N41" s="590"/>
      <c r="O41" s="590"/>
      <c r="P41" s="590"/>
      <c r="Q41" s="591"/>
      <c r="R41" s="592">
        <v>32344718</v>
      </c>
      <c r="S41" s="633"/>
      <c r="T41" s="633"/>
      <c r="U41" s="633"/>
      <c r="V41" s="633"/>
      <c r="W41" s="633"/>
      <c r="X41" s="633"/>
      <c r="Y41" s="636"/>
      <c r="Z41" s="637">
        <v>100</v>
      </c>
      <c r="AA41" s="637"/>
      <c r="AB41" s="637"/>
      <c r="AC41" s="637"/>
      <c r="AD41" s="638">
        <v>18429145</v>
      </c>
      <c r="AE41" s="638"/>
      <c r="AF41" s="638"/>
      <c r="AG41" s="638"/>
      <c r="AH41" s="638"/>
      <c r="AI41" s="638"/>
      <c r="AJ41" s="638"/>
      <c r="AK41" s="638"/>
      <c r="AL41" s="595">
        <v>100</v>
      </c>
      <c r="AM41" s="639"/>
      <c r="AN41" s="639"/>
      <c r="AO41" s="640"/>
      <c r="AQ41" s="641" t="s">
        <v>336</v>
      </c>
      <c r="AR41" s="642"/>
      <c r="AS41" s="642"/>
      <c r="AT41" s="642"/>
      <c r="AU41" s="642"/>
      <c r="AV41" s="642"/>
      <c r="AW41" s="642"/>
      <c r="AX41" s="642"/>
      <c r="AY41" s="643"/>
      <c r="AZ41" s="608">
        <v>455606</v>
      </c>
      <c r="BA41" s="609"/>
      <c r="BB41" s="609"/>
      <c r="BC41" s="609"/>
      <c r="BD41" s="621"/>
      <c r="BE41" s="621"/>
      <c r="BF41" s="644"/>
      <c r="BG41" s="649"/>
      <c r="BH41" s="650"/>
      <c r="BI41" s="650"/>
      <c r="BJ41" s="650"/>
      <c r="BK41" s="650"/>
      <c r="BL41" s="202"/>
      <c r="BM41" s="606" t="s">
        <v>337</v>
      </c>
      <c r="BN41" s="606"/>
      <c r="BO41" s="606"/>
      <c r="BP41" s="606"/>
      <c r="BQ41" s="606"/>
      <c r="BR41" s="606"/>
      <c r="BS41" s="606"/>
      <c r="BT41" s="606"/>
      <c r="BU41" s="607"/>
      <c r="BV41" s="608" t="s">
        <v>122</v>
      </c>
      <c r="BW41" s="609"/>
      <c r="BX41" s="609"/>
      <c r="BY41" s="609"/>
      <c r="BZ41" s="609"/>
      <c r="CA41" s="609"/>
      <c r="CB41" s="645"/>
      <c r="CD41" s="605" t="s">
        <v>338</v>
      </c>
      <c r="CE41" s="606"/>
      <c r="CF41" s="606"/>
      <c r="CG41" s="606"/>
      <c r="CH41" s="606"/>
      <c r="CI41" s="606"/>
      <c r="CJ41" s="606"/>
      <c r="CK41" s="606"/>
      <c r="CL41" s="606"/>
      <c r="CM41" s="606"/>
      <c r="CN41" s="606"/>
      <c r="CO41" s="606"/>
      <c r="CP41" s="606"/>
      <c r="CQ41" s="607"/>
      <c r="CR41" s="608" t="s">
        <v>122</v>
      </c>
      <c r="CS41" s="621"/>
      <c r="CT41" s="621"/>
      <c r="CU41" s="621"/>
      <c r="CV41" s="621"/>
      <c r="CW41" s="621"/>
      <c r="CX41" s="621"/>
      <c r="CY41" s="622"/>
      <c r="CZ41" s="611" t="s">
        <v>122</v>
      </c>
      <c r="DA41" s="623"/>
      <c r="DB41" s="623"/>
      <c r="DC41" s="624"/>
      <c r="DD41" s="614" t="s">
        <v>122</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15">
      <c r="AQ42" s="653" t="s">
        <v>339</v>
      </c>
      <c r="AR42" s="654"/>
      <c r="AS42" s="654"/>
      <c r="AT42" s="654"/>
      <c r="AU42" s="654"/>
      <c r="AV42" s="654"/>
      <c r="AW42" s="654"/>
      <c r="AX42" s="654"/>
      <c r="AY42" s="655"/>
      <c r="AZ42" s="592">
        <v>1497444</v>
      </c>
      <c r="BA42" s="633"/>
      <c r="BB42" s="633"/>
      <c r="BC42" s="633"/>
      <c r="BD42" s="593"/>
      <c r="BE42" s="593"/>
      <c r="BF42" s="656"/>
      <c r="BG42" s="651"/>
      <c r="BH42" s="652"/>
      <c r="BI42" s="652"/>
      <c r="BJ42" s="652"/>
      <c r="BK42" s="652"/>
      <c r="BL42" s="203"/>
      <c r="BM42" s="590" t="s">
        <v>340</v>
      </c>
      <c r="BN42" s="590"/>
      <c r="BO42" s="590"/>
      <c r="BP42" s="590"/>
      <c r="BQ42" s="590"/>
      <c r="BR42" s="590"/>
      <c r="BS42" s="590"/>
      <c r="BT42" s="590"/>
      <c r="BU42" s="591"/>
      <c r="BV42" s="592">
        <v>366</v>
      </c>
      <c r="BW42" s="633"/>
      <c r="BX42" s="633"/>
      <c r="BY42" s="633"/>
      <c r="BZ42" s="633"/>
      <c r="CA42" s="633"/>
      <c r="CB42" s="634"/>
      <c r="CD42" s="605" t="s">
        <v>341</v>
      </c>
      <c r="CE42" s="606"/>
      <c r="CF42" s="606"/>
      <c r="CG42" s="606"/>
      <c r="CH42" s="606"/>
      <c r="CI42" s="606"/>
      <c r="CJ42" s="606"/>
      <c r="CK42" s="606"/>
      <c r="CL42" s="606"/>
      <c r="CM42" s="606"/>
      <c r="CN42" s="606"/>
      <c r="CO42" s="606"/>
      <c r="CP42" s="606"/>
      <c r="CQ42" s="607"/>
      <c r="CR42" s="608">
        <v>3570783</v>
      </c>
      <c r="CS42" s="621"/>
      <c r="CT42" s="621"/>
      <c r="CU42" s="621"/>
      <c r="CV42" s="621"/>
      <c r="CW42" s="621"/>
      <c r="CX42" s="621"/>
      <c r="CY42" s="622"/>
      <c r="CZ42" s="611">
        <v>11.5</v>
      </c>
      <c r="DA42" s="623"/>
      <c r="DB42" s="623"/>
      <c r="DC42" s="624"/>
      <c r="DD42" s="614">
        <v>762256</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15">
      <c r="B43" s="196" t="s">
        <v>342</v>
      </c>
      <c r="CD43" s="605" t="s">
        <v>343</v>
      </c>
      <c r="CE43" s="606"/>
      <c r="CF43" s="606"/>
      <c r="CG43" s="606"/>
      <c r="CH43" s="606"/>
      <c r="CI43" s="606"/>
      <c r="CJ43" s="606"/>
      <c r="CK43" s="606"/>
      <c r="CL43" s="606"/>
      <c r="CM43" s="606"/>
      <c r="CN43" s="606"/>
      <c r="CO43" s="606"/>
      <c r="CP43" s="606"/>
      <c r="CQ43" s="607"/>
      <c r="CR43" s="608">
        <v>89647</v>
      </c>
      <c r="CS43" s="621"/>
      <c r="CT43" s="621"/>
      <c r="CU43" s="621"/>
      <c r="CV43" s="621"/>
      <c r="CW43" s="621"/>
      <c r="CX43" s="621"/>
      <c r="CY43" s="622"/>
      <c r="CZ43" s="611">
        <v>0.3</v>
      </c>
      <c r="DA43" s="623"/>
      <c r="DB43" s="623"/>
      <c r="DC43" s="624"/>
      <c r="DD43" s="614">
        <v>89647</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15">
      <c r="B44" s="625" t="s">
        <v>344</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292</v>
      </c>
      <c r="CE44" s="628"/>
      <c r="CF44" s="605" t="s">
        <v>345</v>
      </c>
      <c r="CG44" s="606"/>
      <c r="CH44" s="606"/>
      <c r="CI44" s="606"/>
      <c r="CJ44" s="606"/>
      <c r="CK44" s="606"/>
      <c r="CL44" s="606"/>
      <c r="CM44" s="606"/>
      <c r="CN44" s="606"/>
      <c r="CO44" s="606"/>
      <c r="CP44" s="606"/>
      <c r="CQ44" s="607"/>
      <c r="CR44" s="608">
        <v>3570783</v>
      </c>
      <c r="CS44" s="609"/>
      <c r="CT44" s="609"/>
      <c r="CU44" s="609"/>
      <c r="CV44" s="609"/>
      <c r="CW44" s="609"/>
      <c r="CX44" s="609"/>
      <c r="CY44" s="610"/>
      <c r="CZ44" s="611">
        <v>11.5</v>
      </c>
      <c r="DA44" s="612"/>
      <c r="DB44" s="612"/>
      <c r="DC44" s="613"/>
      <c r="DD44" s="614">
        <v>762256</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15">
      <c r="B45" s="625" t="s">
        <v>346</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347</v>
      </c>
      <c r="CG45" s="606"/>
      <c r="CH45" s="606"/>
      <c r="CI45" s="606"/>
      <c r="CJ45" s="606"/>
      <c r="CK45" s="606"/>
      <c r="CL45" s="606"/>
      <c r="CM45" s="606"/>
      <c r="CN45" s="606"/>
      <c r="CO45" s="606"/>
      <c r="CP45" s="606"/>
      <c r="CQ45" s="607"/>
      <c r="CR45" s="608">
        <v>988598</v>
      </c>
      <c r="CS45" s="621"/>
      <c r="CT45" s="621"/>
      <c r="CU45" s="621"/>
      <c r="CV45" s="621"/>
      <c r="CW45" s="621"/>
      <c r="CX45" s="621"/>
      <c r="CY45" s="622"/>
      <c r="CZ45" s="611">
        <v>3.2</v>
      </c>
      <c r="DA45" s="623"/>
      <c r="DB45" s="623"/>
      <c r="DC45" s="624"/>
      <c r="DD45" s="614">
        <v>164310</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15">
      <c r="B46" s="207"/>
      <c r="CD46" s="629"/>
      <c r="CE46" s="630"/>
      <c r="CF46" s="605" t="s">
        <v>348</v>
      </c>
      <c r="CG46" s="606"/>
      <c r="CH46" s="606"/>
      <c r="CI46" s="606"/>
      <c r="CJ46" s="606"/>
      <c r="CK46" s="606"/>
      <c r="CL46" s="606"/>
      <c r="CM46" s="606"/>
      <c r="CN46" s="606"/>
      <c r="CO46" s="606"/>
      <c r="CP46" s="606"/>
      <c r="CQ46" s="607"/>
      <c r="CR46" s="608">
        <v>2498103</v>
      </c>
      <c r="CS46" s="609"/>
      <c r="CT46" s="609"/>
      <c r="CU46" s="609"/>
      <c r="CV46" s="609"/>
      <c r="CW46" s="609"/>
      <c r="CX46" s="609"/>
      <c r="CY46" s="610"/>
      <c r="CZ46" s="611">
        <v>8.1</v>
      </c>
      <c r="DA46" s="612"/>
      <c r="DB46" s="612"/>
      <c r="DC46" s="613"/>
      <c r="DD46" s="614">
        <v>571564</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15">
      <c r="B47" s="207"/>
      <c r="CD47" s="629"/>
      <c r="CE47" s="630"/>
      <c r="CF47" s="605" t="s">
        <v>349</v>
      </c>
      <c r="CG47" s="606"/>
      <c r="CH47" s="606"/>
      <c r="CI47" s="606"/>
      <c r="CJ47" s="606"/>
      <c r="CK47" s="606"/>
      <c r="CL47" s="606"/>
      <c r="CM47" s="606"/>
      <c r="CN47" s="606"/>
      <c r="CO47" s="606"/>
      <c r="CP47" s="606"/>
      <c r="CQ47" s="607"/>
      <c r="CR47" s="608" t="s">
        <v>122</v>
      </c>
      <c r="CS47" s="621"/>
      <c r="CT47" s="621"/>
      <c r="CU47" s="621"/>
      <c r="CV47" s="621"/>
      <c r="CW47" s="621"/>
      <c r="CX47" s="621"/>
      <c r="CY47" s="622"/>
      <c r="CZ47" s="611" t="s">
        <v>122</v>
      </c>
      <c r="DA47" s="623"/>
      <c r="DB47" s="623"/>
      <c r="DC47" s="624"/>
      <c r="DD47" s="614" t="s">
        <v>122</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x14ac:dyDescent="0.15">
      <c r="B48" s="207"/>
      <c r="CD48" s="631"/>
      <c r="CE48" s="632"/>
      <c r="CF48" s="605" t="s">
        <v>350</v>
      </c>
      <c r="CG48" s="606"/>
      <c r="CH48" s="606"/>
      <c r="CI48" s="606"/>
      <c r="CJ48" s="606"/>
      <c r="CK48" s="606"/>
      <c r="CL48" s="606"/>
      <c r="CM48" s="606"/>
      <c r="CN48" s="606"/>
      <c r="CO48" s="606"/>
      <c r="CP48" s="606"/>
      <c r="CQ48" s="607"/>
      <c r="CR48" s="608" t="s">
        <v>122</v>
      </c>
      <c r="CS48" s="609"/>
      <c r="CT48" s="609"/>
      <c r="CU48" s="609"/>
      <c r="CV48" s="609"/>
      <c r="CW48" s="609"/>
      <c r="CX48" s="609"/>
      <c r="CY48" s="610"/>
      <c r="CZ48" s="611" t="s">
        <v>122</v>
      </c>
      <c r="DA48" s="612"/>
      <c r="DB48" s="612"/>
      <c r="DC48" s="613"/>
      <c r="DD48" s="614" t="s">
        <v>122</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15">
      <c r="B49" s="207"/>
      <c r="CD49" s="589" t="s">
        <v>351</v>
      </c>
      <c r="CE49" s="590"/>
      <c r="CF49" s="590"/>
      <c r="CG49" s="590"/>
      <c r="CH49" s="590"/>
      <c r="CI49" s="590"/>
      <c r="CJ49" s="590"/>
      <c r="CK49" s="590"/>
      <c r="CL49" s="590"/>
      <c r="CM49" s="590"/>
      <c r="CN49" s="590"/>
      <c r="CO49" s="590"/>
      <c r="CP49" s="590"/>
      <c r="CQ49" s="591"/>
      <c r="CR49" s="592">
        <v>30939177</v>
      </c>
      <c r="CS49" s="593"/>
      <c r="CT49" s="593"/>
      <c r="CU49" s="593"/>
      <c r="CV49" s="593"/>
      <c r="CW49" s="593"/>
      <c r="CX49" s="593"/>
      <c r="CY49" s="594"/>
      <c r="CZ49" s="595">
        <v>100</v>
      </c>
      <c r="DA49" s="596"/>
      <c r="DB49" s="596"/>
      <c r="DC49" s="597"/>
      <c r="DD49" s="598">
        <v>20430238</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jqjpHiVBQ97vTDuRowDMJX41by85/IWVNAv3A5kxGWf38D45Bu2B3xzFLVDFrrRYjSNYfeJaAQXbeB91TOklWA==" saltValue="qEiiPZuItcWIiHMFvHa3PQ=="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77" t="s">
        <v>352</v>
      </c>
      <c r="B2" s="1077"/>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78" t="s">
        <v>353</v>
      </c>
      <c r="DK2" s="1079"/>
      <c r="DL2" s="1079"/>
      <c r="DM2" s="1079"/>
      <c r="DN2" s="1079"/>
      <c r="DO2" s="1080"/>
      <c r="DP2" s="210"/>
      <c r="DQ2" s="1078" t="s">
        <v>354</v>
      </c>
      <c r="DR2" s="1079"/>
      <c r="DS2" s="1079"/>
      <c r="DT2" s="1079"/>
      <c r="DU2" s="1079"/>
      <c r="DV2" s="1079"/>
      <c r="DW2" s="1079"/>
      <c r="DX2" s="1079"/>
      <c r="DY2" s="1079"/>
      <c r="DZ2" s="1080"/>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8" customFormat="1" ht="26.25" customHeight="1" thickBot="1" x14ac:dyDescent="0.2">
      <c r="A4" s="1046" t="s">
        <v>355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14"/>
      <c r="BA4" s="214"/>
      <c r="BB4" s="214"/>
      <c r="BC4" s="214"/>
      <c r="BD4" s="214"/>
      <c r="BE4" s="215"/>
      <c r="BF4" s="215"/>
      <c r="BG4" s="215"/>
      <c r="BH4" s="215"/>
      <c r="BI4" s="215"/>
      <c r="BJ4" s="215"/>
      <c r="BK4" s="215"/>
      <c r="BL4" s="215"/>
      <c r="BM4" s="215"/>
      <c r="BN4" s="215"/>
      <c r="BO4" s="215"/>
      <c r="BP4" s="215"/>
      <c r="BQ4" s="717" t="s">
        <v>356</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7"/>
    </row>
    <row r="5" spans="1:131" s="218" customFormat="1" ht="26.25" customHeight="1" x14ac:dyDescent="0.15">
      <c r="A5" s="982" t="s">
        <v>357</v>
      </c>
      <c r="B5" s="983"/>
      <c r="C5" s="983"/>
      <c r="D5" s="983"/>
      <c r="E5" s="983"/>
      <c r="F5" s="983"/>
      <c r="G5" s="983"/>
      <c r="H5" s="983"/>
      <c r="I5" s="983"/>
      <c r="J5" s="983"/>
      <c r="K5" s="983"/>
      <c r="L5" s="983"/>
      <c r="M5" s="983"/>
      <c r="N5" s="983"/>
      <c r="O5" s="983"/>
      <c r="P5" s="984"/>
      <c r="Q5" s="988" t="s">
        <v>358</v>
      </c>
      <c r="R5" s="989"/>
      <c r="S5" s="989"/>
      <c r="T5" s="989"/>
      <c r="U5" s="990"/>
      <c r="V5" s="988" t="s">
        <v>359</v>
      </c>
      <c r="W5" s="989"/>
      <c r="X5" s="989"/>
      <c r="Y5" s="989"/>
      <c r="Z5" s="990"/>
      <c r="AA5" s="988" t="s">
        <v>360</v>
      </c>
      <c r="AB5" s="989"/>
      <c r="AC5" s="989"/>
      <c r="AD5" s="989"/>
      <c r="AE5" s="989"/>
      <c r="AF5" s="1081" t="s">
        <v>361</v>
      </c>
      <c r="AG5" s="989"/>
      <c r="AH5" s="989"/>
      <c r="AI5" s="989"/>
      <c r="AJ5" s="1002"/>
      <c r="AK5" s="989" t="s">
        <v>362</v>
      </c>
      <c r="AL5" s="989"/>
      <c r="AM5" s="989"/>
      <c r="AN5" s="989"/>
      <c r="AO5" s="990"/>
      <c r="AP5" s="988" t="s">
        <v>363</v>
      </c>
      <c r="AQ5" s="989"/>
      <c r="AR5" s="989"/>
      <c r="AS5" s="989"/>
      <c r="AT5" s="990"/>
      <c r="AU5" s="988" t="s">
        <v>364</v>
      </c>
      <c r="AV5" s="989"/>
      <c r="AW5" s="989"/>
      <c r="AX5" s="989"/>
      <c r="AY5" s="1002"/>
      <c r="AZ5" s="214"/>
      <c r="BA5" s="214"/>
      <c r="BB5" s="214"/>
      <c r="BC5" s="214"/>
      <c r="BD5" s="214"/>
      <c r="BE5" s="215"/>
      <c r="BF5" s="215"/>
      <c r="BG5" s="215"/>
      <c r="BH5" s="215"/>
      <c r="BI5" s="215"/>
      <c r="BJ5" s="215"/>
      <c r="BK5" s="215"/>
      <c r="BL5" s="215"/>
      <c r="BM5" s="215"/>
      <c r="BN5" s="215"/>
      <c r="BO5" s="215"/>
      <c r="BP5" s="215"/>
      <c r="BQ5" s="982" t="s">
        <v>365</v>
      </c>
      <c r="BR5" s="983"/>
      <c r="BS5" s="983"/>
      <c r="BT5" s="983"/>
      <c r="BU5" s="983"/>
      <c r="BV5" s="983"/>
      <c r="BW5" s="983"/>
      <c r="BX5" s="983"/>
      <c r="BY5" s="983"/>
      <c r="BZ5" s="983"/>
      <c r="CA5" s="983"/>
      <c r="CB5" s="983"/>
      <c r="CC5" s="983"/>
      <c r="CD5" s="983"/>
      <c r="CE5" s="983"/>
      <c r="CF5" s="983"/>
      <c r="CG5" s="984"/>
      <c r="CH5" s="988" t="s">
        <v>366</v>
      </c>
      <c r="CI5" s="989"/>
      <c r="CJ5" s="989"/>
      <c r="CK5" s="989"/>
      <c r="CL5" s="990"/>
      <c r="CM5" s="988" t="s">
        <v>367</v>
      </c>
      <c r="CN5" s="989"/>
      <c r="CO5" s="989"/>
      <c r="CP5" s="989"/>
      <c r="CQ5" s="990"/>
      <c r="CR5" s="988" t="s">
        <v>368</v>
      </c>
      <c r="CS5" s="989"/>
      <c r="CT5" s="989"/>
      <c r="CU5" s="989"/>
      <c r="CV5" s="990"/>
      <c r="CW5" s="988" t="s">
        <v>369</v>
      </c>
      <c r="CX5" s="989"/>
      <c r="CY5" s="989"/>
      <c r="CZ5" s="989"/>
      <c r="DA5" s="990"/>
      <c r="DB5" s="988" t="s">
        <v>370</v>
      </c>
      <c r="DC5" s="989"/>
      <c r="DD5" s="989"/>
      <c r="DE5" s="989"/>
      <c r="DF5" s="990"/>
      <c r="DG5" s="1071" t="s">
        <v>371</v>
      </c>
      <c r="DH5" s="1072"/>
      <c r="DI5" s="1072"/>
      <c r="DJ5" s="1072"/>
      <c r="DK5" s="1073"/>
      <c r="DL5" s="1071" t="s">
        <v>372</v>
      </c>
      <c r="DM5" s="1072"/>
      <c r="DN5" s="1072"/>
      <c r="DO5" s="1072"/>
      <c r="DP5" s="1073"/>
      <c r="DQ5" s="988" t="s">
        <v>373</v>
      </c>
      <c r="DR5" s="989"/>
      <c r="DS5" s="989"/>
      <c r="DT5" s="989"/>
      <c r="DU5" s="990"/>
      <c r="DV5" s="988" t="s">
        <v>364</v>
      </c>
      <c r="DW5" s="989"/>
      <c r="DX5" s="989"/>
      <c r="DY5" s="989"/>
      <c r="DZ5" s="1002"/>
      <c r="EA5" s="217"/>
    </row>
    <row r="6" spans="1:131" s="218" customFormat="1" ht="26.25" customHeight="1" thickBot="1" x14ac:dyDescent="0.2">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82"/>
      <c r="AG6" s="992"/>
      <c r="AH6" s="992"/>
      <c r="AI6" s="992"/>
      <c r="AJ6" s="1003"/>
      <c r="AK6" s="992"/>
      <c r="AL6" s="992"/>
      <c r="AM6" s="992"/>
      <c r="AN6" s="992"/>
      <c r="AO6" s="993"/>
      <c r="AP6" s="991"/>
      <c r="AQ6" s="992"/>
      <c r="AR6" s="992"/>
      <c r="AS6" s="992"/>
      <c r="AT6" s="993"/>
      <c r="AU6" s="991"/>
      <c r="AV6" s="992"/>
      <c r="AW6" s="992"/>
      <c r="AX6" s="992"/>
      <c r="AY6" s="1003"/>
      <c r="AZ6" s="214"/>
      <c r="BA6" s="214"/>
      <c r="BB6" s="214"/>
      <c r="BC6" s="214"/>
      <c r="BD6" s="214"/>
      <c r="BE6" s="215"/>
      <c r="BF6" s="215"/>
      <c r="BG6" s="215"/>
      <c r="BH6" s="215"/>
      <c r="BI6" s="215"/>
      <c r="BJ6" s="215"/>
      <c r="BK6" s="215"/>
      <c r="BL6" s="215"/>
      <c r="BM6" s="215"/>
      <c r="BN6" s="215"/>
      <c r="BO6" s="215"/>
      <c r="BP6" s="215"/>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74"/>
      <c r="DH6" s="1075"/>
      <c r="DI6" s="1075"/>
      <c r="DJ6" s="1075"/>
      <c r="DK6" s="1076"/>
      <c r="DL6" s="1074"/>
      <c r="DM6" s="1075"/>
      <c r="DN6" s="1075"/>
      <c r="DO6" s="1075"/>
      <c r="DP6" s="1076"/>
      <c r="DQ6" s="991"/>
      <c r="DR6" s="992"/>
      <c r="DS6" s="992"/>
      <c r="DT6" s="992"/>
      <c r="DU6" s="993"/>
      <c r="DV6" s="991"/>
      <c r="DW6" s="992"/>
      <c r="DX6" s="992"/>
      <c r="DY6" s="992"/>
      <c r="DZ6" s="1003"/>
      <c r="EA6" s="217"/>
    </row>
    <row r="7" spans="1:131" s="218" customFormat="1" ht="26.25" customHeight="1" thickTop="1" x14ac:dyDescent="0.15">
      <c r="A7" s="219">
        <v>1</v>
      </c>
      <c r="B7" s="1034" t="s">
        <v>374</v>
      </c>
      <c r="C7" s="1035"/>
      <c r="D7" s="1035"/>
      <c r="E7" s="1035"/>
      <c r="F7" s="1035"/>
      <c r="G7" s="1035"/>
      <c r="H7" s="1035"/>
      <c r="I7" s="1035"/>
      <c r="J7" s="1035"/>
      <c r="K7" s="1035"/>
      <c r="L7" s="1035"/>
      <c r="M7" s="1035"/>
      <c r="N7" s="1035"/>
      <c r="O7" s="1035"/>
      <c r="P7" s="1036"/>
      <c r="Q7" s="1089">
        <v>32446</v>
      </c>
      <c r="R7" s="1090"/>
      <c r="S7" s="1090"/>
      <c r="T7" s="1090"/>
      <c r="U7" s="1090"/>
      <c r="V7" s="1090">
        <v>31041</v>
      </c>
      <c r="W7" s="1090"/>
      <c r="X7" s="1090"/>
      <c r="Y7" s="1090"/>
      <c r="Z7" s="1090"/>
      <c r="AA7" s="1090">
        <v>1406</v>
      </c>
      <c r="AB7" s="1090"/>
      <c r="AC7" s="1090"/>
      <c r="AD7" s="1090"/>
      <c r="AE7" s="1091"/>
      <c r="AF7" s="1092">
        <v>1160</v>
      </c>
      <c r="AG7" s="1093"/>
      <c r="AH7" s="1093"/>
      <c r="AI7" s="1093"/>
      <c r="AJ7" s="1094"/>
      <c r="AK7" s="1095">
        <v>513</v>
      </c>
      <c r="AL7" s="1096"/>
      <c r="AM7" s="1096"/>
      <c r="AN7" s="1096"/>
      <c r="AO7" s="1096"/>
      <c r="AP7" s="1096">
        <v>17266</v>
      </c>
      <c r="AQ7" s="1096"/>
      <c r="AR7" s="1096"/>
      <c r="AS7" s="1096"/>
      <c r="AT7" s="1096"/>
      <c r="AU7" s="1097"/>
      <c r="AV7" s="1097"/>
      <c r="AW7" s="1097"/>
      <c r="AX7" s="1097"/>
      <c r="AY7" s="1098"/>
      <c r="AZ7" s="214"/>
      <c r="BA7" s="214"/>
      <c r="BB7" s="214"/>
      <c r="BC7" s="214"/>
      <c r="BD7" s="214"/>
      <c r="BE7" s="215"/>
      <c r="BF7" s="215"/>
      <c r="BG7" s="215"/>
      <c r="BH7" s="215"/>
      <c r="BI7" s="215"/>
      <c r="BJ7" s="215"/>
      <c r="BK7" s="215"/>
      <c r="BL7" s="215"/>
      <c r="BM7" s="215"/>
      <c r="BN7" s="215"/>
      <c r="BO7" s="215"/>
      <c r="BP7" s="215"/>
      <c r="BQ7" s="219">
        <v>1</v>
      </c>
      <c r="BR7" s="220"/>
      <c r="BS7" s="1086" t="s">
        <v>540</v>
      </c>
      <c r="BT7" s="1087"/>
      <c r="BU7" s="1087"/>
      <c r="BV7" s="1087"/>
      <c r="BW7" s="1087"/>
      <c r="BX7" s="1087"/>
      <c r="BY7" s="1087"/>
      <c r="BZ7" s="1087"/>
      <c r="CA7" s="1087"/>
      <c r="CB7" s="1087"/>
      <c r="CC7" s="1087"/>
      <c r="CD7" s="1087"/>
      <c r="CE7" s="1087"/>
      <c r="CF7" s="1087"/>
      <c r="CG7" s="1099"/>
      <c r="CH7" s="1083">
        <v>-1</v>
      </c>
      <c r="CI7" s="1084"/>
      <c r="CJ7" s="1084"/>
      <c r="CK7" s="1084"/>
      <c r="CL7" s="1085"/>
      <c r="CM7" s="1083">
        <v>161</v>
      </c>
      <c r="CN7" s="1084"/>
      <c r="CO7" s="1084"/>
      <c r="CP7" s="1084"/>
      <c r="CQ7" s="1085"/>
      <c r="CR7" s="1083">
        <v>5</v>
      </c>
      <c r="CS7" s="1084"/>
      <c r="CT7" s="1084"/>
      <c r="CU7" s="1084"/>
      <c r="CV7" s="1085"/>
      <c r="CW7" s="1083" t="s">
        <v>551</v>
      </c>
      <c r="CX7" s="1084"/>
      <c r="CY7" s="1084"/>
      <c r="CZ7" s="1084"/>
      <c r="DA7" s="1085"/>
      <c r="DB7" s="1083">
        <v>89</v>
      </c>
      <c r="DC7" s="1084"/>
      <c r="DD7" s="1084"/>
      <c r="DE7" s="1084"/>
      <c r="DF7" s="1085"/>
      <c r="DG7" s="1083" t="s">
        <v>551</v>
      </c>
      <c r="DH7" s="1084"/>
      <c r="DI7" s="1084"/>
      <c r="DJ7" s="1084"/>
      <c r="DK7" s="1085"/>
      <c r="DL7" s="1083" t="s">
        <v>551</v>
      </c>
      <c r="DM7" s="1084"/>
      <c r="DN7" s="1084"/>
      <c r="DO7" s="1084"/>
      <c r="DP7" s="1085"/>
      <c r="DQ7" s="1083" t="s">
        <v>551</v>
      </c>
      <c r="DR7" s="1084"/>
      <c r="DS7" s="1084"/>
      <c r="DT7" s="1084"/>
      <c r="DU7" s="1085"/>
      <c r="DV7" s="1086"/>
      <c r="DW7" s="1087"/>
      <c r="DX7" s="1087"/>
      <c r="DY7" s="1087"/>
      <c r="DZ7" s="1088"/>
      <c r="EA7" s="217"/>
    </row>
    <row r="8" spans="1:131" s="218" customFormat="1" ht="26.25" customHeight="1" x14ac:dyDescent="0.15">
      <c r="A8" s="221">
        <v>2</v>
      </c>
      <c r="B8" s="1017"/>
      <c r="C8" s="1018"/>
      <c r="D8" s="1018"/>
      <c r="E8" s="1018"/>
      <c r="F8" s="1018"/>
      <c r="G8" s="1018"/>
      <c r="H8" s="1018"/>
      <c r="I8" s="1018"/>
      <c r="J8" s="1018"/>
      <c r="K8" s="1018"/>
      <c r="L8" s="1018"/>
      <c r="M8" s="1018"/>
      <c r="N8" s="1018"/>
      <c r="O8" s="1018"/>
      <c r="P8" s="1019"/>
      <c r="Q8" s="1025"/>
      <c r="R8" s="1026"/>
      <c r="S8" s="1026"/>
      <c r="T8" s="1026"/>
      <c r="U8" s="1026"/>
      <c r="V8" s="1026"/>
      <c r="W8" s="1026"/>
      <c r="X8" s="1026"/>
      <c r="Y8" s="1026"/>
      <c r="Z8" s="1026"/>
      <c r="AA8" s="1026"/>
      <c r="AB8" s="1026"/>
      <c r="AC8" s="1026"/>
      <c r="AD8" s="1026"/>
      <c r="AE8" s="1027"/>
      <c r="AF8" s="1022"/>
      <c r="AG8" s="1023"/>
      <c r="AH8" s="1023"/>
      <c r="AI8" s="1023"/>
      <c r="AJ8" s="1024"/>
      <c r="AK8" s="1067"/>
      <c r="AL8" s="1068"/>
      <c r="AM8" s="1068"/>
      <c r="AN8" s="1068"/>
      <c r="AO8" s="1068"/>
      <c r="AP8" s="1068"/>
      <c r="AQ8" s="1068"/>
      <c r="AR8" s="1068"/>
      <c r="AS8" s="1068"/>
      <c r="AT8" s="1068"/>
      <c r="AU8" s="1069"/>
      <c r="AV8" s="1069"/>
      <c r="AW8" s="1069"/>
      <c r="AX8" s="1069"/>
      <c r="AY8" s="1070"/>
      <c r="AZ8" s="214"/>
      <c r="BA8" s="214"/>
      <c r="BB8" s="214"/>
      <c r="BC8" s="214"/>
      <c r="BD8" s="214"/>
      <c r="BE8" s="215"/>
      <c r="BF8" s="215"/>
      <c r="BG8" s="215"/>
      <c r="BH8" s="215"/>
      <c r="BI8" s="215"/>
      <c r="BJ8" s="215"/>
      <c r="BK8" s="215"/>
      <c r="BL8" s="215"/>
      <c r="BM8" s="215"/>
      <c r="BN8" s="215"/>
      <c r="BO8" s="215"/>
      <c r="BP8" s="215"/>
      <c r="BQ8" s="221">
        <v>2</v>
      </c>
      <c r="BR8" s="222"/>
      <c r="BS8" s="979"/>
      <c r="BT8" s="980"/>
      <c r="BU8" s="980"/>
      <c r="BV8" s="980"/>
      <c r="BW8" s="980"/>
      <c r="BX8" s="980"/>
      <c r="BY8" s="980"/>
      <c r="BZ8" s="980"/>
      <c r="CA8" s="980"/>
      <c r="CB8" s="980"/>
      <c r="CC8" s="980"/>
      <c r="CD8" s="980"/>
      <c r="CE8" s="980"/>
      <c r="CF8" s="980"/>
      <c r="CG8" s="1001"/>
      <c r="CH8" s="976"/>
      <c r="CI8" s="977"/>
      <c r="CJ8" s="977"/>
      <c r="CK8" s="977"/>
      <c r="CL8" s="978"/>
      <c r="CM8" s="976"/>
      <c r="CN8" s="977"/>
      <c r="CO8" s="977"/>
      <c r="CP8" s="977"/>
      <c r="CQ8" s="978"/>
      <c r="CR8" s="976"/>
      <c r="CS8" s="977"/>
      <c r="CT8" s="977"/>
      <c r="CU8" s="977"/>
      <c r="CV8" s="978"/>
      <c r="CW8" s="976"/>
      <c r="CX8" s="977"/>
      <c r="CY8" s="977"/>
      <c r="CZ8" s="977"/>
      <c r="DA8" s="978"/>
      <c r="DB8" s="976"/>
      <c r="DC8" s="977"/>
      <c r="DD8" s="977"/>
      <c r="DE8" s="977"/>
      <c r="DF8" s="978"/>
      <c r="DG8" s="976"/>
      <c r="DH8" s="977"/>
      <c r="DI8" s="977"/>
      <c r="DJ8" s="977"/>
      <c r="DK8" s="978"/>
      <c r="DL8" s="976"/>
      <c r="DM8" s="977"/>
      <c r="DN8" s="977"/>
      <c r="DO8" s="977"/>
      <c r="DP8" s="978"/>
      <c r="DQ8" s="976"/>
      <c r="DR8" s="977"/>
      <c r="DS8" s="977"/>
      <c r="DT8" s="977"/>
      <c r="DU8" s="978"/>
      <c r="DV8" s="979"/>
      <c r="DW8" s="980"/>
      <c r="DX8" s="980"/>
      <c r="DY8" s="980"/>
      <c r="DZ8" s="981"/>
      <c r="EA8" s="217"/>
    </row>
    <row r="9" spans="1:131" s="218" customFormat="1" ht="26.25" customHeight="1" x14ac:dyDescent="0.15">
      <c r="A9" s="221">
        <v>3</v>
      </c>
      <c r="B9" s="1017"/>
      <c r="C9" s="1018"/>
      <c r="D9" s="1018"/>
      <c r="E9" s="1018"/>
      <c r="F9" s="1018"/>
      <c r="G9" s="1018"/>
      <c r="H9" s="1018"/>
      <c r="I9" s="1018"/>
      <c r="J9" s="1018"/>
      <c r="K9" s="1018"/>
      <c r="L9" s="1018"/>
      <c r="M9" s="1018"/>
      <c r="N9" s="1018"/>
      <c r="O9" s="1018"/>
      <c r="P9" s="1019"/>
      <c r="Q9" s="1025"/>
      <c r="R9" s="1026"/>
      <c r="S9" s="1026"/>
      <c r="T9" s="1026"/>
      <c r="U9" s="1026"/>
      <c r="V9" s="1026"/>
      <c r="W9" s="1026"/>
      <c r="X9" s="1026"/>
      <c r="Y9" s="1026"/>
      <c r="Z9" s="1026"/>
      <c r="AA9" s="1026"/>
      <c r="AB9" s="1026"/>
      <c r="AC9" s="1026"/>
      <c r="AD9" s="1026"/>
      <c r="AE9" s="1027"/>
      <c r="AF9" s="1022"/>
      <c r="AG9" s="1023"/>
      <c r="AH9" s="1023"/>
      <c r="AI9" s="1023"/>
      <c r="AJ9" s="1024"/>
      <c r="AK9" s="1067"/>
      <c r="AL9" s="1068"/>
      <c r="AM9" s="1068"/>
      <c r="AN9" s="1068"/>
      <c r="AO9" s="1068"/>
      <c r="AP9" s="1068"/>
      <c r="AQ9" s="1068"/>
      <c r="AR9" s="1068"/>
      <c r="AS9" s="1068"/>
      <c r="AT9" s="1068"/>
      <c r="AU9" s="1069"/>
      <c r="AV9" s="1069"/>
      <c r="AW9" s="1069"/>
      <c r="AX9" s="1069"/>
      <c r="AY9" s="1070"/>
      <c r="AZ9" s="214"/>
      <c r="BA9" s="214"/>
      <c r="BB9" s="214"/>
      <c r="BC9" s="214"/>
      <c r="BD9" s="214"/>
      <c r="BE9" s="215"/>
      <c r="BF9" s="215"/>
      <c r="BG9" s="215"/>
      <c r="BH9" s="215"/>
      <c r="BI9" s="215"/>
      <c r="BJ9" s="215"/>
      <c r="BK9" s="215"/>
      <c r="BL9" s="215"/>
      <c r="BM9" s="215"/>
      <c r="BN9" s="215"/>
      <c r="BO9" s="215"/>
      <c r="BP9" s="215"/>
      <c r="BQ9" s="221">
        <v>3</v>
      </c>
      <c r="BR9" s="222"/>
      <c r="BS9" s="979"/>
      <c r="BT9" s="980"/>
      <c r="BU9" s="980"/>
      <c r="BV9" s="980"/>
      <c r="BW9" s="980"/>
      <c r="BX9" s="980"/>
      <c r="BY9" s="980"/>
      <c r="BZ9" s="980"/>
      <c r="CA9" s="980"/>
      <c r="CB9" s="980"/>
      <c r="CC9" s="980"/>
      <c r="CD9" s="980"/>
      <c r="CE9" s="980"/>
      <c r="CF9" s="980"/>
      <c r="CG9" s="1001"/>
      <c r="CH9" s="976"/>
      <c r="CI9" s="977"/>
      <c r="CJ9" s="977"/>
      <c r="CK9" s="977"/>
      <c r="CL9" s="978"/>
      <c r="CM9" s="976"/>
      <c r="CN9" s="977"/>
      <c r="CO9" s="977"/>
      <c r="CP9" s="977"/>
      <c r="CQ9" s="978"/>
      <c r="CR9" s="976"/>
      <c r="CS9" s="977"/>
      <c r="CT9" s="977"/>
      <c r="CU9" s="977"/>
      <c r="CV9" s="978"/>
      <c r="CW9" s="976"/>
      <c r="CX9" s="977"/>
      <c r="CY9" s="977"/>
      <c r="CZ9" s="977"/>
      <c r="DA9" s="978"/>
      <c r="DB9" s="976"/>
      <c r="DC9" s="977"/>
      <c r="DD9" s="977"/>
      <c r="DE9" s="977"/>
      <c r="DF9" s="978"/>
      <c r="DG9" s="976"/>
      <c r="DH9" s="977"/>
      <c r="DI9" s="977"/>
      <c r="DJ9" s="977"/>
      <c r="DK9" s="978"/>
      <c r="DL9" s="976"/>
      <c r="DM9" s="977"/>
      <c r="DN9" s="977"/>
      <c r="DO9" s="977"/>
      <c r="DP9" s="978"/>
      <c r="DQ9" s="976"/>
      <c r="DR9" s="977"/>
      <c r="DS9" s="977"/>
      <c r="DT9" s="977"/>
      <c r="DU9" s="978"/>
      <c r="DV9" s="979"/>
      <c r="DW9" s="980"/>
      <c r="DX9" s="980"/>
      <c r="DY9" s="980"/>
      <c r="DZ9" s="981"/>
      <c r="EA9" s="217"/>
    </row>
    <row r="10" spans="1:131" s="218" customFormat="1" ht="26.25" customHeight="1" x14ac:dyDescent="0.15">
      <c r="A10" s="221">
        <v>4</v>
      </c>
      <c r="B10" s="1017"/>
      <c r="C10" s="1018"/>
      <c r="D10" s="1018"/>
      <c r="E10" s="1018"/>
      <c r="F10" s="1018"/>
      <c r="G10" s="1018"/>
      <c r="H10" s="1018"/>
      <c r="I10" s="1018"/>
      <c r="J10" s="1018"/>
      <c r="K10" s="1018"/>
      <c r="L10" s="1018"/>
      <c r="M10" s="1018"/>
      <c r="N10" s="1018"/>
      <c r="O10" s="1018"/>
      <c r="P10" s="1019"/>
      <c r="Q10" s="1025"/>
      <c r="R10" s="1026"/>
      <c r="S10" s="1026"/>
      <c r="T10" s="1026"/>
      <c r="U10" s="1026"/>
      <c r="V10" s="1026"/>
      <c r="W10" s="1026"/>
      <c r="X10" s="1026"/>
      <c r="Y10" s="1026"/>
      <c r="Z10" s="1026"/>
      <c r="AA10" s="1026"/>
      <c r="AB10" s="1026"/>
      <c r="AC10" s="1026"/>
      <c r="AD10" s="1026"/>
      <c r="AE10" s="1027"/>
      <c r="AF10" s="1022"/>
      <c r="AG10" s="1023"/>
      <c r="AH10" s="1023"/>
      <c r="AI10" s="1023"/>
      <c r="AJ10" s="1024"/>
      <c r="AK10" s="1067"/>
      <c r="AL10" s="1068"/>
      <c r="AM10" s="1068"/>
      <c r="AN10" s="1068"/>
      <c r="AO10" s="1068"/>
      <c r="AP10" s="1068"/>
      <c r="AQ10" s="1068"/>
      <c r="AR10" s="1068"/>
      <c r="AS10" s="1068"/>
      <c r="AT10" s="1068"/>
      <c r="AU10" s="1069"/>
      <c r="AV10" s="1069"/>
      <c r="AW10" s="1069"/>
      <c r="AX10" s="1069"/>
      <c r="AY10" s="1070"/>
      <c r="AZ10" s="214"/>
      <c r="BA10" s="214"/>
      <c r="BB10" s="214"/>
      <c r="BC10" s="214"/>
      <c r="BD10" s="214"/>
      <c r="BE10" s="215"/>
      <c r="BF10" s="215"/>
      <c r="BG10" s="215"/>
      <c r="BH10" s="215"/>
      <c r="BI10" s="215"/>
      <c r="BJ10" s="215"/>
      <c r="BK10" s="215"/>
      <c r="BL10" s="215"/>
      <c r="BM10" s="215"/>
      <c r="BN10" s="215"/>
      <c r="BO10" s="215"/>
      <c r="BP10" s="215"/>
      <c r="BQ10" s="221">
        <v>4</v>
      </c>
      <c r="BR10" s="222"/>
      <c r="BS10" s="979"/>
      <c r="BT10" s="980"/>
      <c r="BU10" s="980"/>
      <c r="BV10" s="980"/>
      <c r="BW10" s="980"/>
      <c r="BX10" s="980"/>
      <c r="BY10" s="980"/>
      <c r="BZ10" s="980"/>
      <c r="CA10" s="980"/>
      <c r="CB10" s="980"/>
      <c r="CC10" s="980"/>
      <c r="CD10" s="980"/>
      <c r="CE10" s="980"/>
      <c r="CF10" s="980"/>
      <c r="CG10" s="1001"/>
      <c r="CH10" s="976"/>
      <c r="CI10" s="977"/>
      <c r="CJ10" s="977"/>
      <c r="CK10" s="977"/>
      <c r="CL10" s="978"/>
      <c r="CM10" s="976"/>
      <c r="CN10" s="977"/>
      <c r="CO10" s="977"/>
      <c r="CP10" s="977"/>
      <c r="CQ10" s="978"/>
      <c r="CR10" s="976"/>
      <c r="CS10" s="977"/>
      <c r="CT10" s="977"/>
      <c r="CU10" s="977"/>
      <c r="CV10" s="978"/>
      <c r="CW10" s="976"/>
      <c r="CX10" s="977"/>
      <c r="CY10" s="977"/>
      <c r="CZ10" s="977"/>
      <c r="DA10" s="978"/>
      <c r="DB10" s="976"/>
      <c r="DC10" s="977"/>
      <c r="DD10" s="977"/>
      <c r="DE10" s="977"/>
      <c r="DF10" s="978"/>
      <c r="DG10" s="976"/>
      <c r="DH10" s="977"/>
      <c r="DI10" s="977"/>
      <c r="DJ10" s="977"/>
      <c r="DK10" s="978"/>
      <c r="DL10" s="976"/>
      <c r="DM10" s="977"/>
      <c r="DN10" s="977"/>
      <c r="DO10" s="977"/>
      <c r="DP10" s="978"/>
      <c r="DQ10" s="976"/>
      <c r="DR10" s="977"/>
      <c r="DS10" s="977"/>
      <c r="DT10" s="977"/>
      <c r="DU10" s="978"/>
      <c r="DV10" s="979"/>
      <c r="DW10" s="980"/>
      <c r="DX10" s="980"/>
      <c r="DY10" s="980"/>
      <c r="DZ10" s="981"/>
      <c r="EA10" s="217"/>
    </row>
    <row r="11" spans="1:131" s="218" customFormat="1" ht="26.25" customHeight="1" x14ac:dyDescent="0.15">
      <c r="A11" s="221">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7"/>
      <c r="AL11" s="1068"/>
      <c r="AM11" s="1068"/>
      <c r="AN11" s="1068"/>
      <c r="AO11" s="1068"/>
      <c r="AP11" s="1068"/>
      <c r="AQ11" s="1068"/>
      <c r="AR11" s="1068"/>
      <c r="AS11" s="1068"/>
      <c r="AT11" s="1068"/>
      <c r="AU11" s="1069"/>
      <c r="AV11" s="1069"/>
      <c r="AW11" s="1069"/>
      <c r="AX11" s="1069"/>
      <c r="AY11" s="1070"/>
      <c r="AZ11" s="214"/>
      <c r="BA11" s="214"/>
      <c r="BB11" s="214"/>
      <c r="BC11" s="214"/>
      <c r="BD11" s="214"/>
      <c r="BE11" s="215"/>
      <c r="BF11" s="215"/>
      <c r="BG11" s="215"/>
      <c r="BH11" s="215"/>
      <c r="BI11" s="215"/>
      <c r="BJ11" s="215"/>
      <c r="BK11" s="215"/>
      <c r="BL11" s="215"/>
      <c r="BM11" s="215"/>
      <c r="BN11" s="215"/>
      <c r="BO11" s="215"/>
      <c r="BP11" s="215"/>
      <c r="BQ11" s="221">
        <v>5</v>
      </c>
      <c r="BR11" s="222"/>
      <c r="BS11" s="979"/>
      <c r="BT11" s="980"/>
      <c r="BU11" s="980"/>
      <c r="BV11" s="980"/>
      <c r="BW11" s="980"/>
      <c r="BX11" s="980"/>
      <c r="BY11" s="980"/>
      <c r="BZ11" s="980"/>
      <c r="CA11" s="980"/>
      <c r="CB11" s="980"/>
      <c r="CC11" s="980"/>
      <c r="CD11" s="980"/>
      <c r="CE11" s="980"/>
      <c r="CF11" s="980"/>
      <c r="CG11" s="1001"/>
      <c r="CH11" s="976"/>
      <c r="CI11" s="977"/>
      <c r="CJ11" s="977"/>
      <c r="CK11" s="977"/>
      <c r="CL11" s="978"/>
      <c r="CM11" s="976"/>
      <c r="CN11" s="977"/>
      <c r="CO11" s="977"/>
      <c r="CP11" s="977"/>
      <c r="CQ11" s="978"/>
      <c r="CR11" s="976"/>
      <c r="CS11" s="977"/>
      <c r="CT11" s="977"/>
      <c r="CU11" s="977"/>
      <c r="CV11" s="978"/>
      <c r="CW11" s="976"/>
      <c r="CX11" s="977"/>
      <c r="CY11" s="977"/>
      <c r="CZ11" s="977"/>
      <c r="DA11" s="978"/>
      <c r="DB11" s="976"/>
      <c r="DC11" s="977"/>
      <c r="DD11" s="977"/>
      <c r="DE11" s="977"/>
      <c r="DF11" s="978"/>
      <c r="DG11" s="976"/>
      <c r="DH11" s="977"/>
      <c r="DI11" s="977"/>
      <c r="DJ11" s="977"/>
      <c r="DK11" s="978"/>
      <c r="DL11" s="976"/>
      <c r="DM11" s="977"/>
      <c r="DN11" s="977"/>
      <c r="DO11" s="977"/>
      <c r="DP11" s="978"/>
      <c r="DQ11" s="976"/>
      <c r="DR11" s="977"/>
      <c r="DS11" s="977"/>
      <c r="DT11" s="977"/>
      <c r="DU11" s="978"/>
      <c r="DV11" s="979"/>
      <c r="DW11" s="980"/>
      <c r="DX11" s="980"/>
      <c r="DY11" s="980"/>
      <c r="DZ11" s="981"/>
      <c r="EA11" s="217"/>
    </row>
    <row r="12" spans="1:131" s="218" customFormat="1" ht="26.25" customHeight="1" x14ac:dyDescent="0.15">
      <c r="A12" s="221">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7"/>
      <c r="AL12" s="1068"/>
      <c r="AM12" s="1068"/>
      <c r="AN12" s="1068"/>
      <c r="AO12" s="1068"/>
      <c r="AP12" s="1068"/>
      <c r="AQ12" s="1068"/>
      <c r="AR12" s="1068"/>
      <c r="AS12" s="1068"/>
      <c r="AT12" s="1068"/>
      <c r="AU12" s="1069"/>
      <c r="AV12" s="1069"/>
      <c r="AW12" s="1069"/>
      <c r="AX12" s="1069"/>
      <c r="AY12" s="1070"/>
      <c r="AZ12" s="214"/>
      <c r="BA12" s="214"/>
      <c r="BB12" s="214"/>
      <c r="BC12" s="214"/>
      <c r="BD12" s="214"/>
      <c r="BE12" s="215"/>
      <c r="BF12" s="215"/>
      <c r="BG12" s="215"/>
      <c r="BH12" s="215"/>
      <c r="BI12" s="215"/>
      <c r="BJ12" s="215"/>
      <c r="BK12" s="215"/>
      <c r="BL12" s="215"/>
      <c r="BM12" s="215"/>
      <c r="BN12" s="215"/>
      <c r="BO12" s="215"/>
      <c r="BP12" s="215"/>
      <c r="BQ12" s="221">
        <v>6</v>
      </c>
      <c r="BR12" s="222"/>
      <c r="BS12" s="979"/>
      <c r="BT12" s="980"/>
      <c r="BU12" s="980"/>
      <c r="BV12" s="980"/>
      <c r="BW12" s="980"/>
      <c r="BX12" s="980"/>
      <c r="BY12" s="980"/>
      <c r="BZ12" s="980"/>
      <c r="CA12" s="980"/>
      <c r="CB12" s="980"/>
      <c r="CC12" s="980"/>
      <c r="CD12" s="980"/>
      <c r="CE12" s="980"/>
      <c r="CF12" s="980"/>
      <c r="CG12" s="1001"/>
      <c r="CH12" s="976"/>
      <c r="CI12" s="977"/>
      <c r="CJ12" s="977"/>
      <c r="CK12" s="977"/>
      <c r="CL12" s="978"/>
      <c r="CM12" s="976"/>
      <c r="CN12" s="977"/>
      <c r="CO12" s="977"/>
      <c r="CP12" s="977"/>
      <c r="CQ12" s="978"/>
      <c r="CR12" s="976"/>
      <c r="CS12" s="977"/>
      <c r="CT12" s="977"/>
      <c r="CU12" s="977"/>
      <c r="CV12" s="978"/>
      <c r="CW12" s="976"/>
      <c r="CX12" s="977"/>
      <c r="CY12" s="977"/>
      <c r="CZ12" s="977"/>
      <c r="DA12" s="978"/>
      <c r="DB12" s="976"/>
      <c r="DC12" s="977"/>
      <c r="DD12" s="977"/>
      <c r="DE12" s="977"/>
      <c r="DF12" s="978"/>
      <c r="DG12" s="976"/>
      <c r="DH12" s="977"/>
      <c r="DI12" s="977"/>
      <c r="DJ12" s="977"/>
      <c r="DK12" s="978"/>
      <c r="DL12" s="976"/>
      <c r="DM12" s="977"/>
      <c r="DN12" s="977"/>
      <c r="DO12" s="977"/>
      <c r="DP12" s="978"/>
      <c r="DQ12" s="976"/>
      <c r="DR12" s="977"/>
      <c r="DS12" s="977"/>
      <c r="DT12" s="977"/>
      <c r="DU12" s="978"/>
      <c r="DV12" s="979"/>
      <c r="DW12" s="980"/>
      <c r="DX12" s="980"/>
      <c r="DY12" s="980"/>
      <c r="DZ12" s="981"/>
      <c r="EA12" s="217"/>
    </row>
    <row r="13" spans="1:131" s="218" customFormat="1" ht="26.25" customHeight="1" x14ac:dyDescent="0.15">
      <c r="A13" s="221">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7"/>
      <c r="AL13" s="1068"/>
      <c r="AM13" s="1068"/>
      <c r="AN13" s="1068"/>
      <c r="AO13" s="1068"/>
      <c r="AP13" s="1068"/>
      <c r="AQ13" s="1068"/>
      <c r="AR13" s="1068"/>
      <c r="AS13" s="1068"/>
      <c r="AT13" s="1068"/>
      <c r="AU13" s="1069"/>
      <c r="AV13" s="1069"/>
      <c r="AW13" s="1069"/>
      <c r="AX13" s="1069"/>
      <c r="AY13" s="1070"/>
      <c r="AZ13" s="214"/>
      <c r="BA13" s="214"/>
      <c r="BB13" s="214"/>
      <c r="BC13" s="214"/>
      <c r="BD13" s="214"/>
      <c r="BE13" s="215"/>
      <c r="BF13" s="215"/>
      <c r="BG13" s="215"/>
      <c r="BH13" s="215"/>
      <c r="BI13" s="215"/>
      <c r="BJ13" s="215"/>
      <c r="BK13" s="215"/>
      <c r="BL13" s="215"/>
      <c r="BM13" s="215"/>
      <c r="BN13" s="215"/>
      <c r="BO13" s="215"/>
      <c r="BP13" s="215"/>
      <c r="BQ13" s="221">
        <v>7</v>
      </c>
      <c r="BR13" s="222"/>
      <c r="BS13" s="979"/>
      <c r="BT13" s="980"/>
      <c r="BU13" s="980"/>
      <c r="BV13" s="980"/>
      <c r="BW13" s="980"/>
      <c r="BX13" s="980"/>
      <c r="BY13" s="980"/>
      <c r="BZ13" s="980"/>
      <c r="CA13" s="980"/>
      <c r="CB13" s="980"/>
      <c r="CC13" s="980"/>
      <c r="CD13" s="980"/>
      <c r="CE13" s="980"/>
      <c r="CF13" s="980"/>
      <c r="CG13" s="1001"/>
      <c r="CH13" s="976"/>
      <c r="CI13" s="977"/>
      <c r="CJ13" s="977"/>
      <c r="CK13" s="977"/>
      <c r="CL13" s="978"/>
      <c r="CM13" s="976"/>
      <c r="CN13" s="977"/>
      <c r="CO13" s="977"/>
      <c r="CP13" s="977"/>
      <c r="CQ13" s="978"/>
      <c r="CR13" s="976"/>
      <c r="CS13" s="977"/>
      <c r="CT13" s="977"/>
      <c r="CU13" s="977"/>
      <c r="CV13" s="978"/>
      <c r="CW13" s="976"/>
      <c r="CX13" s="977"/>
      <c r="CY13" s="977"/>
      <c r="CZ13" s="977"/>
      <c r="DA13" s="978"/>
      <c r="DB13" s="976"/>
      <c r="DC13" s="977"/>
      <c r="DD13" s="977"/>
      <c r="DE13" s="977"/>
      <c r="DF13" s="978"/>
      <c r="DG13" s="976"/>
      <c r="DH13" s="977"/>
      <c r="DI13" s="977"/>
      <c r="DJ13" s="977"/>
      <c r="DK13" s="978"/>
      <c r="DL13" s="976"/>
      <c r="DM13" s="977"/>
      <c r="DN13" s="977"/>
      <c r="DO13" s="977"/>
      <c r="DP13" s="978"/>
      <c r="DQ13" s="976"/>
      <c r="DR13" s="977"/>
      <c r="DS13" s="977"/>
      <c r="DT13" s="977"/>
      <c r="DU13" s="978"/>
      <c r="DV13" s="979"/>
      <c r="DW13" s="980"/>
      <c r="DX13" s="980"/>
      <c r="DY13" s="980"/>
      <c r="DZ13" s="981"/>
      <c r="EA13" s="217"/>
    </row>
    <row r="14" spans="1:131" s="218" customFormat="1" ht="26.25" customHeight="1" x14ac:dyDescent="0.15">
      <c r="A14" s="221">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7"/>
      <c r="AL14" s="1068"/>
      <c r="AM14" s="1068"/>
      <c r="AN14" s="1068"/>
      <c r="AO14" s="1068"/>
      <c r="AP14" s="1068"/>
      <c r="AQ14" s="1068"/>
      <c r="AR14" s="1068"/>
      <c r="AS14" s="1068"/>
      <c r="AT14" s="1068"/>
      <c r="AU14" s="1069"/>
      <c r="AV14" s="1069"/>
      <c r="AW14" s="1069"/>
      <c r="AX14" s="1069"/>
      <c r="AY14" s="1070"/>
      <c r="AZ14" s="214"/>
      <c r="BA14" s="214"/>
      <c r="BB14" s="214"/>
      <c r="BC14" s="214"/>
      <c r="BD14" s="214"/>
      <c r="BE14" s="215"/>
      <c r="BF14" s="215"/>
      <c r="BG14" s="215"/>
      <c r="BH14" s="215"/>
      <c r="BI14" s="215"/>
      <c r="BJ14" s="215"/>
      <c r="BK14" s="215"/>
      <c r="BL14" s="215"/>
      <c r="BM14" s="215"/>
      <c r="BN14" s="215"/>
      <c r="BO14" s="215"/>
      <c r="BP14" s="215"/>
      <c r="BQ14" s="221">
        <v>8</v>
      </c>
      <c r="BR14" s="222"/>
      <c r="BS14" s="979"/>
      <c r="BT14" s="980"/>
      <c r="BU14" s="980"/>
      <c r="BV14" s="980"/>
      <c r="BW14" s="980"/>
      <c r="BX14" s="980"/>
      <c r="BY14" s="980"/>
      <c r="BZ14" s="980"/>
      <c r="CA14" s="980"/>
      <c r="CB14" s="980"/>
      <c r="CC14" s="980"/>
      <c r="CD14" s="980"/>
      <c r="CE14" s="980"/>
      <c r="CF14" s="980"/>
      <c r="CG14" s="1001"/>
      <c r="CH14" s="976"/>
      <c r="CI14" s="977"/>
      <c r="CJ14" s="977"/>
      <c r="CK14" s="977"/>
      <c r="CL14" s="978"/>
      <c r="CM14" s="976"/>
      <c r="CN14" s="977"/>
      <c r="CO14" s="977"/>
      <c r="CP14" s="977"/>
      <c r="CQ14" s="978"/>
      <c r="CR14" s="976"/>
      <c r="CS14" s="977"/>
      <c r="CT14" s="977"/>
      <c r="CU14" s="977"/>
      <c r="CV14" s="978"/>
      <c r="CW14" s="976"/>
      <c r="CX14" s="977"/>
      <c r="CY14" s="977"/>
      <c r="CZ14" s="977"/>
      <c r="DA14" s="978"/>
      <c r="DB14" s="976"/>
      <c r="DC14" s="977"/>
      <c r="DD14" s="977"/>
      <c r="DE14" s="977"/>
      <c r="DF14" s="978"/>
      <c r="DG14" s="976"/>
      <c r="DH14" s="977"/>
      <c r="DI14" s="977"/>
      <c r="DJ14" s="977"/>
      <c r="DK14" s="978"/>
      <c r="DL14" s="976"/>
      <c r="DM14" s="977"/>
      <c r="DN14" s="977"/>
      <c r="DO14" s="977"/>
      <c r="DP14" s="978"/>
      <c r="DQ14" s="976"/>
      <c r="DR14" s="977"/>
      <c r="DS14" s="977"/>
      <c r="DT14" s="977"/>
      <c r="DU14" s="978"/>
      <c r="DV14" s="979"/>
      <c r="DW14" s="980"/>
      <c r="DX14" s="980"/>
      <c r="DY14" s="980"/>
      <c r="DZ14" s="981"/>
      <c r="EA14" s="217"/>
    </row>
    <row r="15" spans="1:131" s="218" customFormat="1" ht="26.25" customHeight="1" x14ac:dyDescent="0.15">
      <c r="A15" s="221">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7"/>
      <c r="AL15" s="1068"/>
      <c r="AM15" s="1068"/>
      <c r="AN15" s="1068"/>
      <c r="AO15" s="1068"/>
      <c r="AP15" s="1068"/>
      <c r="AQ15" s="1068"/>
      <c r="AR15" s="1068"/>
      <c r="AS15" s="1068"/>
      <c r="AT15" s="1068"/>
      <c r="AU15" s="1069"/>
      <c r="AV15" s="1069"/>
      <c r="AW15" s="1069"/>
      <c r="AX15" s="1069"/>
      <c r="AY15" s="1070"/>
      <c r="AZ15" s="214"/>
      <c r="BA15" s="214"/>
      <c r="BB15" s="214"/>
      <c r="BC15" s="214"/>
      <c r="BD15" s="214"/>
      <c r="BE15" s="215"/>
      <c r="BF15" s="215"/>
      <c r="BG15" s="215"/>
      <c r="BH15" s="215"/>
      <c r="BI15" s="215"/>
      <c r="BJ15" s="215"/>
      <c r="BK15" s="215"/>
      <c r="BL15" s="215"/>
      <c r="BM15" s="215"/>
      <c r="BN15" s="215"/>
      <c r="BO15" s="215"/>
      <c r="BP15" s="215"/>
      <c r="BQ15" s="221">
        <v>9</v>
      </c>
      <c r="BR15" s="222"/>
      <c r="BS15" s="979"/>
      <c r="BT15" s="980"/>
      <c r="BU15" s="980"/>
      <c r="BV15" s="980"/>
      <c r="BW15" s="980"/>
      <c r="BX15" s="980"/>
      <c r="BY15" s="980"/>
      <c r="BZ15" s="980"/>
      <c r="CA15" s="980"/>
      <c r="CB15" s="980"/>
      <c r="CC15" s="980"/>
      <c r="CD15" s="980"/>
      <c r="CE15" s="980"/>
      <c r="CF15" s="980"/>
      <c r="CG15" s="1001"/>
      <c r="CH15" s="976"/>
      <c r="CI15" s="977"/>
      <c r="CJ15" s="977"/>
      <c r="CK15" s="977"/>
      <c r="CL15" s="978"/>
      <c r="CM15" s="976"/>
      <c r="CN15" s="977"/>
      <c r="CO15" s="977"/>
      <c r="CP15" s="977"/>
      <c r="CQ15" s="978"/>
      <c r="CR15" s="976"/>
      <c r="CS15" s="977"/>
      <c r="CT15" s="977"/>
      <c r="CU15" s="977"/>
      <c r="CV15" s="978"/>
      <c r="CW15" s="976"/>
      <c r="CX15" s="977"/>
      <c r="CY15" s="977"/>
      <c r="CZ15" s="977"/>
      <c r="DA15" s="978"/>
      <c r="DB15" s="976"/>
      <c r="DC15" s="977"/>
      <c r="DD15" s="977"/>
      <c r="DE15" s="977"/>
      <c r="DF15" s="978"/>
      <c r="DG15" s="976"/>
      <c r="DH15" s="977"/>
      <c r="DI15" s="977"/>
      <c r="DJ15" s="977"/>
      <c r="DK15" s="978"/>
      <c r="DL15" s="976"/>
      <c r="DM15" s="977"/>
      <c r="DN15" s="977"/>
      <c r="DO15" s="977"/>
      <c r="DP15" s="978"/>
      <c r="DQ15" s="976"/>
      <c r="DR15" s="977"/>
      <c r="DS15" s="977"/>
      <c r="DT15" s="977"/>
      <c r="DU15" s="978"/>
      <c r="DV15" s="979"/>
      <c r="DW15" s="980"/>
      <c r="DX15" s="980"/>
      <c r="DY15" s="980"/>
      <c r="DZ15" s="981"/>
      <c r="EA15" s="217"/>
    </row>
    <row r="16" spans="1:131" s="218" customFormat="1" ht="26.25" customHeight="1" x14ac:dyDescent="0.15">
      <c r="A16" s="221">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14"/>
      <c r="BA16" s="214"/>
      <c r="BB16" s="214"/>
      <c r="BC16" s="214"/>
      <c r="BD16" s="214"/>
      <c r="BE16" s="215"/>
      <c r="BF16" s="215"/>
      <c r="BG16" s="215"/>
      <c r="BH16" s="215"/>
      <c r="BI16" s="215"/>
      <c r="BJ16" s="215"/>
      <c r="BK16" s="215"/>
      <c r="BL16" s="215"/>
      <c r="BM16" s="215"/>
      <c r="BN16" s="215"/>
      <c r="BO16" s="215"/>
      <c r="BP16" s="215"/>
      <c r="BQ16" s="221">
        <v>10</v>
      </c>
      <c r="BR16" s="222"/>
      <c r="BS16" s="979"/>
      <c r="BT16" s="980"/>
      <c r="BU16" s="980"/>
      <c r="BV16" s="980"/>
      <c r="BW16" s="980"/>
      <c r="BX16" s="980"/>
      <c r="BY16" s="980"/>
      <c r="BZ16" s="980"/>
      <c r="CA16" s="980"/>
      <c r="CB16" s="980"/>
      <c r="CC16" s="980"/>
      <c r="CD16" s="980"/>
      <c r="CE16" s="980"/>
      <c r="CF16" s="980"/>
      <c r="CG16" s="1001"/>
      <c r="CH16" s="976"/>
      <c r="CI16" s="977"/>
      <c r="CJ16" s="977"/>
      <c r="CK16" s="977"/>
      <c r="CL16" s="978"/>
      <c r="CM16" s="976"/>
      <c r="CN16" s="977"/>
      <c r="CO16" s="977"/>
      <c r="CP16" s="977"/>
      <c r="CQ16" s="978"/>
      <c r="CR16" s="976"/>
      <c r="CS16" s="977"/>
      <c r="CT16" s="977"/>
      <c r="CU16" s="977"/>
      <c r="CV16" s="978"/>
      <c r="CW16" s="976"/>
      <c r="CX16" s="977"/>
      <c r="CY16" s="977"/>
      <c r="CZ16" s="977"/>
      <c r="DA16" s="978"/>
      <c r="DB16" s="976"/>
      <c r="DC16" s="977"/>
      <c r="DD16" s="977"/>
      <c r="DE16" s="977"/>
      <c r="DF16" s="978"/>
      <c r="DG16" s="976"/>
      <c r="DH16" s="977"/>
      <c r="DI16" s="977"/>
      <c r="DJ16" s="977"/>
      <c r="DK16" s="978"/>
      <c r="DL16" s="976"/>
      <c r="DM16" s="977"/>
      <c r="DN16" s="977"/>
      <c r="DO16" s="977"/>
      <c r="DP16" s="978"/>
      <c r="DQ16" s="976"/>
      <c r="DR16" s="977"/>
      <c r="DS16" s="977"/>
      <c r="DT16" s="977"/>
      <c r="DU16" s="978"/>
      <c r="DV16" s="979"/>
      <c r="DW16" s="980"/>
      <c r="DX16" s="980"/>
      <c r="DY16" s="980"/>
      <c r="DZ16" s="981"/>
      <c r="EA16" s="217"/>
    </row>
    <row r="17" spans="1:131" s="218" customFormat="1" ht="26.25" customHeight="1" x14ac:dyDescent="0.15">
      <c r="A17" s="221">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14"/>
      <c r="BA17" s="214"/>
      <c r="BB17" s="214"/>
      <c r="BC17" s="214"/>
      <c r="BD17" s="214"/>
      <c r="BE17" s="215"/>
      <c r="BF17" s="215"/>
      <c r="BG17" s="215"/>
      <c r="BH17" s="215"/>
      <c r="BI17" s="215"/>
      <c r="BJ17" s="215"/>
      <c r="BK17" s="215"/>
      <c r="BL17" s="215"/>
      <c r="BM17" s="215"/>
      <c r="BN17" s="215"/>
      <c r="BO17" s="215"/>
      <c r="BP17" s="215"/>
      <c r="BQ17" s="221">
        <v>11</v>
      </c>
      <c r="BR17" s="222"/>
      <c r="BS17" s="979"/>
      <c r="BT17" s="980"/>
      <c r="BU17" s="980"/>
      <c r="BV17" s="980"/>
      <c r="BW17" s="980"/>
      <c r="BX17" s="980"/>
      <c r="BY17" s="980"/>
      <c r="BZ17" s="980"/>
      <c r="CA17" s="980"/>
      <c r="CB17" s="980"/>
      <c r="CC17" s="980"/>
      <c r="CD17" s="980"/>
      <c r="CE17" s="980"/>
      <c r="CF17" s="980"/>
      <c r="CG17" s="1001"/>
      <c r="CH17" s="976"/>
      <c r="CI17" s="977"/>
      <c r="CJ17" s="977"/>
      <c r="CK17" s="977"/>
      <c r="CL17" s="978"/>
      <c r="CM17" s="976"/>
      <c r="CN17" s="977"/>
      <c r="CO17" s="977"/>
      <c r="CP17" s="977"/>
      <c r="CQ17" s="978"/>
      <c r="CR17" s="976"/>
      <c r="CS17" s="977"/>
      <c r="CT17" s="977"/>
      <c r="CU17" s="977"/>
      <c r="CV17" s="978"/>
      <c r="CW17" s="976"/>
      <c r="CX17" s="977"/>
      <c r="CY17" s="977"/>
      <c r="CZ17" s="977"/>
      <c r="DA17" s="978"/>
      <c r="DB17" s="976"/>
      <c r="DC17" s="977"/>
      <c r="DD17" s="977"/>
      <c r="DE17" s="977"/>
      <c r="DF17" s="978"/>
      <c r="DG17" s="976"/>
      <c r="DH17" s="977"/>
      <c r="DI17" s="977"/>
      <c r="DJ17" s="977"/>
      <c r="DK17" s="978"/>
      <c r="DL17" s="976"/>
      <c r="DM17" s="977"/>
      <c r="DN17" s="977"/>
      <c r="DO17" s="977"/>
      <c r="DP17" s="978"/>
      <c r="DQ17" s="976"/>
      <c r="DR17" s="977"/>
      <c r="DS17" s="977"/>
      <c r="DT17" s="977"/>
      <c r="DU17" s="978"/>
      <c r="DV17" s="979"/>
      <c r="DW17" s="980"/>
      <c r="DX17" s="980"/>
      <c r="DY17" s="980"/>
      <c r="DZ17" s="981"/>
      <c r="EA17" s="217"/>
    </row>
    <row r="18" spans="1:131" s="218" customFormat="1" ht="26.25" customHeight="1" x14ac:dyDescent="0.15">
      <c r="A18" s="221">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14"/>
      <c r="BA18" s="214"/>
      <c r="BB18" s="214"/>
      <c r="BC18" s="214"/>
      <c r="BD18" s="214"/>
      <c r="BE18" s="215"/>
      <c r="BF18" s="215"/>
      <c r="BG18" s="215"/>
      <c r="BH18" s="215"/>
      <c r="BI18" s="215"/>
      <c r="BJ18" s="215"/>
      <c r="BK18" s="215"/>
      <c r="BL18" s="215"/>
      <c r="BM18" s="215"/>
      <c r="BN18" s="215"/>
      <c r="BO18" s="215"/>
      <c r="BP18" s="215"/>
      <c r="BQ18" s="221">
        <v>12</v>
      </c>
      <c r="BR18" s="222"/>
      <c r="BS18" s="979"/>
      <c r="BT18" s="980"/>
      <c r="BU18" s="980"/>
      <c r="BV18" s="980"/>
      <c r="BW18" s="980"/>
      <c r="BX18" s="980"/>
      <c r="BY18" s="980"/>
      <c r="BZ18" s="980"/>
      <c r="CA18" s="980"/>
      <c r="CB18" s="980"/>
      <c r="CC18" s="980"/>
      <c r="CD18" s="980"/>
      <c r="CE18" s="980"/>
      <c r="CF18" s="980"/>
      <c r="CG18" s="1001"/>
      <c r="CH18" s="976"/>
      <c r="CI18" s="977"/>
      <c r="CJ18" s="977"/>
      <c r="CK18" s="977"/>
      <c r="CL18" s="978"/>
      <c r="CM18" s="976"/>
      <c r="CN18" s="977"/>
      <c r="CO18" s="977"/>
      <c r="CP18" s="977"/>
      <c r="CQ18" s="978"/>
      <c r="CR18" s="976"/>
      <c r="CS18" s="977"/>
      <c r="CT18" s="977"/>
      <c r="CU18" s="977"/>
      <c r="CV18" s="978"/>
      <c r="CW18" s="976"/>
      <c r="CX18" s="977"/>
      <c r="CY18" s="977"/>
      <c r="CZ18" s="977"/>
      <c r="DA18" s="978"/>
      <c r="DB18" s="976"/>
      <c r="DC18" s="977"/>
      <c r="DD18" s="977"/>
      <c r="DE18" s="977"/>
      <c r="DF18" s="978"/>
      <c r="DG18" s="976"/>
      <c r="DH18" s="977"/>
      <c r="DI18" s="977"/>
      <c r="DJ18" s="977"/>
      <c r="DK18" s="978"/>
      <c r="DL18" s="976"/>
      <c r="DM18" s="977"/>
      <c r="DN18" s="977"/>
      <c r="DO18" s="977"/>
      <c r="DP18" s="978"/>
      <c r="DQ18" s="976"/>
      <c r="DR18" s="977"/>
      <c r="DS18" s="977"/>
      <c r="DT18" s="977"/>
      <c r="DU18" s="978"/>
      <c r="DV18" s="979"/>
      <c r="DW18" s="980"/>
      <c r="DX18" s="980"/>
      <c r="DY18" s="980"/>
      <c r="DZ18" s="981"/>
      <c r="EA18" s="217"/>
    </row>
    <row r="19" spans="1:131" s="218" customFormat="1" ht="26.25" customHeight="1" x14ac:dyDescent="0.15">
      <c r="A19" s="221">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14"/>
      <c r="BA19" s="214"/>
      <c r="BB19" s="214"/>
      <c r="BC19" s="214"/>
      <c r="BD19" s="214"/>
      <c r="BE19" s="215"/>
      <c r="BF19" s="215"/>
      <c r="BG19" s="215"/>
      <c r="BH19" s="215"/>
      <c r="BI19" s="215"/>
      <c r="BJ19" s="215"/>
      <c r="BK19" s="215"/>
      <c r="BL19" s="215"/>
      <c r="BM19" s="215"/>
      <c r="BN19" s="215"/>
      <c r="BO19" s="215"/>
      <c r="BP19" s="215"/>
      <c r="BQ19" s="221">
        <v>13</v>
      </c>
      <c r="BR19" s="222"/>
      <c r="BS19" s="979"/>
      <c r="BT19" s="980"/>
      <c r="BU19" s="980"/>
      <c r="BV19" s="980"/>
      <c r="BW19" s="980"/>
      <c r="BX19" s="980"/>
      <c r="BY19" s="980"/>
      <c r="BZ19" s="980"/>
      <c r="CA19" s="980"/>
      <c r="CB19" s="980"/>
      <c r="CC19" s="980"/>
      <c r="CD19" s="980"/>
      <c r="CE19" s="980"/>
      <c r="CF19" s="980"/>
      <c r="CG19" s="1001"/>
      <c r="CH19" s="976"/>
      <c r="CI19" s="977"/>
      <c r="CJ19" s="977"/>
      <c r="CK19" s="977"/>
      <c r="CL19" s="978"/>
      <c r="CM19" s="976"/>
      <c r="CN19" s="977"/>
      <c r="CO19" s="977"/>
      <c r="CP19" s="977"/>
      <c r="CQ19" s="978"/>
      <c r="CR19" s="976"/>
      <c r="CS19" s="977"/>
      <c r="CT19" s="977"/>
      <c r="CU19" s="977"/>
      <c r="CV19" s="978"/>
      <c r="CW19" s="976"/>
      <c r="CX19" s="977"/>
      <c r="CY19" s="977"/>
      <c r="CZ19" s="977"/>
      <c r="DA19" s="978"/>
      <c r="DB19" s="976"/>
      <c r="DC19" s="977"/>
      <c r="DD19" s="977"/>
      <c r="DE19" s="977"/>
      <c r="DF19" s="978"/>
      <c r="DG19" s="976"/>
      <c r="DH19" s="977"/>
      <c r="DI19" s="977"/>
      <c r="DJ19" s="977"/>
      <c r="DK19" s="978"/>
      <c r="DL19" s="976"/>
      <c r="DM19" s="977"/>
      <c r="DN19" s="977"/>
      <c r="DO19" s="977"/>
      <c r="DP19" s="978"/>
      <c r="DQ19" s="976"/>
      <c r="DR19" s="977"/>
      <c r="DS19" s="977"/>
      <c r="DT19" s="977"/>
      <c r="DU19" s="978"/>
      <c r="DV19" s="979"/>
      <c r="DW19" s="980"/>
      <c r="DX19" s="980"/>
      <c r="DY19" s="980"/>
      <c r="DZ19" s="981"/>
      <c r="EA19" s="217"/>
    </row>
    <row r="20" spans="1:131" s="218" customFormat="1" ht="26.25" customHeight="1" x14ac:dyDescent="0.15">
      <c r="A20" s="221">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14"/>
      <c r="BA20" s="214"/>
      <c r="BB20" s="214"/>
      <c r="BC20" s="214"/>
      <c r="BD20" s="214"/>
      <c r="BE20" s="215"/>
      <c r="BF20" s="215"/>
      <c r="BG20" s="215"/>
      <c r="BH20" s="215"/>
      <c r="BI20" s="215"/>
      <c r="BJ20" s="215"/>
      <c r="BK20" s="215"/>
      <c r="BL20" s="215"/>
      <c r="BM20" s="215"/>
      <c r="BN20" s="215"/>
      <c r="BO20" s="215"/>
      <c r="BP20" s="215"/>
      <c r="BQ20" s="221">
        <v>14</v>
      </c>
      <c r="BR20" s="222"/>
      <c r="BS20" s="979"/>
      <c r="BT20" s="980"/>
      <c r="BU20" s="980"/>
      <c r="BV20" s="980"/>
      <c r="BW20" s="980"/>
      <c r="BX20" s="980"/>
      <c r="BY20" s="980"/>
      <c r="BZ20" s="980"/>
      <c r="CA20" s="980"/>
      <c r="CB20" s="980"/>
      <c r="CC20" s="980"/>
      <c r="CD20" s="980"/>
      <c r="CE20" s="980"/>
      <c r="CF20" s="980"/>
      <c r="CG20" s="1001"/>
      <c r="CH20" s="976"/>
      <c r="CI20" s="977"/>
      <c r="CJ20" s="977"/>
      <c r="CK20" s="977"/>
      <c r="CL20" s="978"/>
      <c r="CM20" s="976"/>
      <c r="CN20" s="977"/>
      <c r="CO20" s="977"/>
      <c r="CP20" s="977"/>
      <c r="CQ20" s="978"/>
      <c r="CR20" s="976"/>
      <c r="CS20" s="977"/>
      <c r="CT20" s="977"/>
      <c r="CU20" s="977"/>
      <c r="CV20" s="978"/>
      <c r="CW20" s="976"/>
      <c r="CX20" s="977"/>
      <c r="CY20" s="977"/>
      <c r="CZ20" s="977"/>
      <c r="DA20" s="978"/>
      <c r="DB20" s="976"/>
      <c r="DC20" s="977"/>
      <c r="DD20" s="977"/>
      <c r="DE20" s="977"/>
      <c r="DF20" s="978"/>
      <c r="DG20" s="976"/>
      <c r="DH20" s="977"/>
      <c r="DI20" s="977"/>
      <c r="DJ20" s="977"/>
      <c r="DK20" s="978"/>
      <c r="DL20" s="976"/>
      <c r="DM20" s="977"/>
      <c r="DN20" s="977"/>
      <c r="DO20" s="977"/>
      <c r="DP20" s="978"/>
      <c r="DQ20" s="976"/>
      <c r="DR20" s="977"/>
      <c r="DS20" s="977"/>
      <c r="DT20" s="977"/>
      <c r="DU20" s="978"/>
      <c r="DV20" s="979"/>
      <c r="DW20" s="980"/>
      <c r="DX20" s="980"/>
      <c r="DY20" s="980"/>
      <c r="DZ20" s="981"/>
      <c r="EA20" s="217"/>
    </row>
    <row r="21" spans="1:131" s="218" customFormat="1" ht="26.25" customHeight="1" thickBot="1" x14ac:dyDescent="0.2">
      <c r="A21" s="221">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14"/>
      <c r="BA21" s="214"/>
      <c r="BB21" s="214"/>
      <c r="BC21" s="214"/>
      <c r="BD21" s="214"/>
      <c r="BE21" s="215"/>
      <c r="BF21" s="215"/>
      <c r="BG21" s="215"/>
      <c r="BH21" s="215"/>
      <c r="BI21" s="215"/>
      <c r="BJ21" s="215"/>
      <c r="BK21" s="215"/>
      <c r="BL21" s="215"/>
      <c r="BM21" s="215"/>
      <c r="BN21" s="215"/>
      <c r="BO21" s="215"/>
      <c r="BP21" s="215"/>
      <c r="BQ21" s="221">
        <v>15</v>
      </c>
      <c r="BR21" s="222"/>
      <c r="BS21" s="979"/>
      <c r="BT21" s="980"/>
      <c r="BU21" s="980"/>
      <c r="BV21" s="980"/>
      <c r="BW21" s="980"/>
      <c r="BX21" s="980"/>
      <c r="BY21" s="980"/>
      <c r="BZ21" s="980"/>
      <c r="CA21" s="980"/>
      <c r="CB21" s="980"/>
      <c r="CC21" s="980"/>
      <c r="CD21" s="980"/>
      <c r="CE21" s="980"/>
      <c r="CF21" s="980"/>
      <c r="CG21" s="1001"/>
      <c r="CH21" s="976"/>
      <c r="CI21" s="977"/>
      <c r="CJ21" s="977"/>
      <c r="CK21" s="977"/>
      <c r="CL21" s="978"/>
      <c r="CM21" s="976"/>
      <c r="CN21" s="977"/>
      <c r="CO21" s="977"/>
      <c r="CP21" s="977"/>
      <c r="CQ21" s="978"/>
      <c r="CR21" s="976"/>
      <c r="CS21" s="977"/>
      <c r="CT21" s="977"/>
      <c r="CU21" s="977"/>
      <c r="CV21" s="978"/>
      <c r="CW21" s="976"/>
      <c r="CX21" s="977"/>
      <c r="CY21" s="977"/>
      <c r="CZ21" s="977"/>
      <c r="DA21" s="978"/>
      <c r="DB21" s="976"/>
      <c r="DC21" s="977"/>
      <c r="DD21" s="977"/>
      <c r="DE21" s="977"/>
      <c r="DF21" s="978"/>
      <c r="DG21" s="976"/>
      <c r="DH21" s="977"/>
      <c r="DI21" s="977"/>
      <c r="DJ21" s="977"/>
      <c r="DK21" s="978"/>
      <c r="DL21" s="976"/>
      <c r="DM21" s="977"/>
      <c r="DN21" s="977"/>
      <c r="DO21" s="977"/>
      <c r="DP21" s="978"/>
      <c r="DQ21" s="976"/>
      <c r="DR21" s="977"/>
      <c r="DS21" s="977"/>
      <c r="DT21" s="977"/>
      <c r="DU21" s="978"/>
      <c r="DV21" s="979"/>
      <c r="DW21" s="980"/>
      <c r="DX21" s="980"/>
      <c r="DY21" s="980"/>
      <c r="DZ21" s="981"/>
      <c r="EA21" s="217"/>
    </row>
    <row r="22" spans="1:131" s="218" customFormat="1" ht="26.25" customHeight="1" x14ac:dyDescent="0.15">
      <c r="A22" s="221">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375</v>
      </c>
      <c r="BA22" s="1015"/>
      <c r="BB22" s="1015"/>
      <c r="BC22" s="1015"/>
      <c r="BD22" s="1016"/>
      <c r="BE22" s="215"/>
      <c r="BF22" s="215"/>
      <c r="BG22" s="215"/>
      <c r="BH22" s="215"/>
      <c r="BI22" s="215"/>
      <c r="BJ22" s="215"/>
      <c r="BK22" s="215"/>
      <c r="BL22" s="215"/>
      <c r="BM22" s="215"/>
      <c r="BN22" s="215"/>
      <c r="BO22" s="215"/>
      <c r="BP22" s="215"/>
      <c r="BQ22" s="221">
        <v>16</v>
      </c>
      <c r="BR22" s="222"/>
      <c r="BS22" s="979"/>
      <c r="BT22" s="980"/>
      <c r="BU22" s="980"/>
      <c r="BV22" s="980"/>
      <c r="BW22" s="980"/>
      <c r="BX22" s="980"/>
      <c r="BY22" s="980"/>
      <c r="BZ22" s="980"/>
      <c r="CA22" s="980"/>
      <c r="CB22" s="980"/>
      <c r="CC22" s="980"/>
      <c r="CD22" s="980"/>
      <c r="CE22" s="980"/>
      <c r="CF22" s="980"/>
      <c r="CG22" s="1001"/>
      <c r="CH22" s="976"/>
      <c r="CI22" s="977"/>
      <c r="CJ22" s="977"/>
      <c r="CK22" s="977"/>
      <c r="CL22" s="978"/>
      <c r="CM22" s="976"/>
      <c r="CN22" s="977"/>
      <c r="CO22" s="977"/>
      <c r="CP22" s="977"/>
      <c r="CQ22" s="978"/>
      <c r="CR22" s="976"/>
      <c r="CS22" s="977"/>
      <c r="CT22" s="977"/>
      <c r="CU22" s="977"/>
      <c r="CV22" s="978"/>
      <c r="CW22" s="976"/>
      <c r="CX22" s="977"/>
      <c r="CY22" s="977"/>
      <c r="CZ22" s="977"/>
      <c r="DA22" s="978"/>
      <c r="DB22" s="976"/>
      <c r="DC22" s="977"/>
      <c r="DD22" s="977"/>
      <c r="DE22" s="977"/>
      <c r="DF22" s="978"/>
      <c r="DG22" s="976"/>
      <c r="DH22" s="977"/>
      <c r="DI22" s="977"/>
      <c r="DJ22" s="977"/>
      <c r="DK22" s="978"/>
      <c r="DL22" s="976"/>
      <c r="DM22" s="977"/>
      <c r="DN22" s="977"/>
      <c r="DO22" s="977"/>
      <c r="DP22" s="978"/>
      <c r="DQ22" s="976"/>
      <c r="DR22" s="977"/>
      <c r="DS22" s="977"/>
      <c r="DT22" s="977"/>
      <c r="DU22" s="978"/>
      <c r="DV22" s="979"/>
      <c r="DW22" s="980"/>
      <c r="DX22" s="980"/>
      <c r="DY22" s="980"/>
      <c r="DZ22" s="981"/>
      <c r="EA22" s="217"/>
    </row>
    <row r="23" spans="1:131" s="218" customFormat="1" ht="26.25" customHeight="1" thickBot="1" x14ac:dyDescent="0.2">
      <c r="A23" s="223" t="s">
        <v>376</v>
      </c>
      <c r="B23" s="924" t="s">
        <v>377</v>
      </c>
      <c r="C23" s="925"/>
      <c r="D23" s="925"/>
      <c r="E23" s="925"/>
      <c r="F23" s="925"/>
      <c r="G23" s="925"/>
      <c r="H23" s="925"/>
      <c r="I23" s="925"/>
      <c r="J23" s="925"/>
      <c r="K23" s="925"/>
      <c r="L23" s="925"/>
      <c r="M23" s="925"/>
      <c r="N23" s="925"/>
      <c r="O23" s="925"/>
      <c r="P23" s="935"/>
      <c r="Q23" s="1054">
        <v>32446</v>
      </c>
      <c r="R23" s="1048"/>
      <c r="S23" s="1048"/>
      <c r="T23" s="1048"/>
      <c r="U23" s="1048"/>
      <c r="V23" s="1048">
        <v>31041</v>
      </c>
      <c r="W23" s="1048"/>
      <c r="X23" s="1048"/>
      <c r="Y23" s="1048"/>
      <c r="Z23" s="1048"/>
      <c r="AA23" s="1048">
        <v>1406</v>
      </c>
      <c r="AB23" s="1048"/>
      <c r="AC23" s="1048"/>
      <c r="AD23" s="1048"/>
      <c r="AE23" s="1055"/>
      <c r="AF23" s="1056">
        <v>1160</v>
      </c>
      <c r="AG23" s="1048"/>
      <c r="AH23" s="1048"/>
      <c r="AI23" s="1048"/>
      <c r="AJ23" s="1057"/>
      <c r="AK23" s="1058"/>
      <c r="AL23" s="1059"/>
      <c r="AM23" s="1059"/>
      <c r="AN23" s="1059"/>
      <c r="AO23" s="1059"/>
      <c r="AP23" s="1048">
        <v>17266</v>
      </c>
      <c r="AQ23" s="1048"/>
      <c r="AR23" s="1048"/>
      <c r="AS23" s="1048"/>
      <c r="AT23" s="1048"/>
      <c r="AU23" s="1049"/>
      <c r="AV23" s="1049"/>
      <c r="AW23" s="1049"/>
      <c r="AX23" s="1049"/>
      <c r="AY23" s="1050"/>
      <c r="AZ23" s="1051" t="s">
        <v>122</v>
      </c>
      <c r="BA23" s="1052"/>
      <c r="BB23" s="1052"/>
      <c r="BC23" s="1052"/>
      <c r="BD23" s="1053"/>
      <c r="BE23" s="215"/>
      <c r="BF23" s="215"/>
      <c r="BG23" s="215"/>
      <c r="BH23" s="215"/>
      <c r="BI23" s="215"/>
      <c r="BJ23" s="215"/>
      <c r="BK23" s="215"/>
      <c r="BL23" s="215"/>
      <c r="BM23" s="215"/>
      <c r="BN23" s="215"/>
      <c r="BO23" s="215"/>
      <c r="BP23" s="215"/>
      <c r="BQ23" s="221">
        <v>17</v>
      </c>
      <c r="BR23" s="222"/>
      <c r="BS23" s="979"/>
      <c r="BT23" s="980"/>
      <c r="BU23" s="980"/>
      <c r="BV23" s="980"/>
      <c r="BW23" s="980"/>
      <c r="BX23" s="980"/>
      <c r="BY23" s="980"/>
      <c r="BZ23" s="980"/>
      <c r="CA23" s="980"/>
      <c r="CB23" s="980"/>
      <c r="CC23" s="980"/>
      <c r="CD23" s="980"/>
      <c r="CE23" s="980"/>
      <c r="CF23" s="980"/>
      <c r="CG23" s="1001"/>
      <c r="CH23" s="976"/>
      <c r="CI23" s="977"/>
      <c r="CJ23" s="977"/>
      <c r="CK23" s="977"/>
      <c r="CL23" s="978"/>
      <c r="CM23" s="976"/>
      <c r="CN23" s="977"/>
      <c r="CO23" s="977"/>
      <c r="CP23" s="977"/>
      <c r="CQ23" s="978"/>
      <c r="CR23" s="976"/>
      <c r="CS23" s="977"/>
      <c r="CT23" s="977"/>
      <c r="CU23" s="977"/>
      <c r="CV23" s="978"/>
      <c r="CW23" s="976"/>
      <c r="CX23" s="977"/>
      <c r="CY23" s="977"/>
      <c r="CZ23" s="977"/>
      <c r="DA23" s="978"/>
      <c r="DB23" s="976"/>
      <c r="DC23" s="977"/>
      <c r="DD23" s="977"/>
      <c r="DE23" s="977"/>
      <c r="DF23" s="978"/>
      <c r="DG23" s="976"/>
      <c r="DH23" s="977"/>
      <c r="DI23" s="977"/>
      <c r="DJ23" s="977"/>
      <c r="DK23" s="978"/>
      <c r="DL23" s="976"/>
      <c r="DM23" s="977"/>
      <c r="DN23" s="977"/>
      <c r="DO23" s="977"/>
      <c r="DP23" s="978"/>
      <c r="DQ23" s="976"/>
      <c r="DR23" s="977"/>
      <c r="DS23" s="977"/>
      <c r="DT23" s="977"/>
      <c r="DU23" s="978"/>
      <c r="DV23" s="979"/>
      <c r="DW23" s="980"/>
      <c r="DX23" s="980"/>
      <c r="DY23" s="980"/>
      <c r="DZ23" s="981"/>
      <c r="EA23" s="217"/>
    </row>
    <row r="24" spans="1:131" s="218" customFormat="1" ht="26.25" customHeight="1" x14ac:dyDescent="0.15">
      <c r="A24" s="1047" t="s">
        <v>378</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14"/>
      <c r="BA24" s="214"/>
      <c r="BB24" s="214"/>
      <c r="BC24" s="214"/>
      <c r="BD24" s="214"/>
      <c r="BE24" s="215"/>
      <c r="BF24" s="215"/>
      <c r="BG24" s="215"/>
      <c r="BH24" s="215"/>
      <c r="BI24" s="215"/>
      <c r="BJ24" s="215"/>
      <c r="BK24" s="215"/>
      <c r="BL24" s="215"/>
      <c r="BM24" s="215"/>
      <c r="BN24" s="215"/>
      <c r="BO24" s="215"/>
      <c r="BP24" s="215"/>
      <c r="BQ24" s="221">
        <v>18</v>
      </c>
      <c r="BR24" s="222"/>
      <c r="BS24" s="979"/>
      <c r="BT24" s="980"/>
      <c r="BU24" s="980"/>
      <c r="BV24" s="980"/>
      <c r="BW24" s="980"/>
      <c r="BX24" s="980"/>
      <c r="BY24" s="980"/>
      <c r="BZ24" s="980"/>
      <c r="CA24" s="980"/>
      <c r="CB24" s="980"/>
      <c r="CC24" s="980"/>
      <c r="CD24" s="980"/>
      <c r="CE24" s="980"/>
      <c r="CF24" s="980"/>
      <c r="CG24" s="1001"/>
      <c r="CH24" s="976"/>
      <c r="CI24" s="977"/>
      <c r="CJ24" s="977"/>
      <c r="CK24" s="977"/>
      <c r="CL24" s="978"/>
      <c r="CM24" s="976"/>
      <c r="CN24" s="977"/>
      <c r="CO24" s="977"/>
      <c r="CP24" s="977"/>
      <c r="CQ24" s="978"/>
      <c r="CR24" s="976"/>
      <c r="CS24" s="977"/>
      <c r="CT24" s="977"/>
      <c r="CU24" s="977"/>
      <c r="CV24" s="978"/>
      <c r="CW24" s="976"/>
      <c r="CX24" s="977"/>
      <c r="CY24" s="977"/>
      <c r="CZ24" s="977"/>
      <c r="DA24" s="978"/>
      <c r="DB24" s="976"/>
      <c r="DC24" s="977"/>
      <c r="DD24" s="977"/>
      <c r="DE24" s="977"/>
      <c r="DF24" s="978"/>
      <c r="DG24" s="976"/>
      <c r="DH24" s="977"/>
      <c r="DI24" s="977"/>
      <c r="DJ24" s="977"/>
      <c r="DK24" s="978"/>
      <c r="DL24" s="976"/>
      <c r="DM24" s="977"/>
      <c r="DN24" s="977"/>
      <c r="DO24" s="977"/>
      <c r="DP24" s="978"/>
      <c r="DQ24" s="976"/>
      <c r="DR24" s="977"/>
      <c r="DS24" s="977"/>
      <c r="DT24" s="977"/>
      <c r="DU24" s="978"/>
      <c r="DV24" s="979"/>
      <c r="DW24" s="980"/>
      <c r="DX24" s="980"/>
      <c r="DY24" s="980"/>
      <c r="DZ24" s="981"/>
      <c r="EA24" s="217"/>
    </row>
    <row r="25" spans="1:131" ht="26.25" customHeight="1" thickBot="1" x14ac:dyDescent="0.2">
      <c r="A25" s="1046" t="s">
        <v>379</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14"/>
      <c r="BK25" s="214"/>
      <c r="BL25" s="214"/>
      <c r="BM25" s="214"/>
      <c r="BN25" s="214"/>
      <c r="BO25" s="224"/>
      <c r="BP25" s="224"/>
      <c r="BQ25" s="221">
        <v>19</v>
      </c>
      <c r="BR25" s="222"/>
      <c r="BS25" s="979"/>
      <c r="BT25" s="980"/>
      <c r="BU25" s="980"/>
      <c r="BV25" s="980"/>
      <c r="BW25" s="980"/>
      <c r="BX25" s="980"/>
      <c r="BY25" s="980"/>
      <c r="BZ25" s="980"/>
      <c r="CA25" s="980"/>
      <c r="CB25" s="980"/>
      <c r="CC25" s="980"/>
      <c r="CD25" s="980"/>
      <c r="CE25" s="980"/>
      <c r="CF25" s="980"/>
      <c r="CG25" s="1001"/>
      <c r="CH25" s="976"/>
      <c r="CI25" s="977"/>
      <c r="CJ25" s="977"/>
      <c r="CK25" s="977"/>
      <c r="CL25" s="978"/>
      <c r="CM25" s="976"/>
      <c r="CN25" s="977"/>
      <c r="CO25" s="977"/>
      <c r="CP25" s="977"/>
      <c r="CQ25" s="978"/>
      <c r="CR25" s="976"/>
      <c r="CS25" s="977"/>
      <c r="CT25" s="977"/>
      <c r="CU25" s="977"/>
      <c r="CV25" s="978"/>
      <c r="CW25" s="976"/>
      <c r="CX25" s="977"/>
      <c r="CY25" s="977"/>
      <c r="CZ25" s="977"/>
      <c r="DA25" s="978"/>
      <c r="DB25" s="976"/>
      <c r="DC25" s="977"/>
      <c r="DD25" s="977"/>
      <c r="DE25" s="977"/>
      <c r="DF25" s="978"/>
      <c r="DG25" s="976"/>
      <c r="DH25" s="977"/>
      <c r="DI25" s="977"/>
      <c r="DJ25" s="977"/>
      <c r="DK25" s="978"/>
      <c r="DL25" s="976"/>
      <c r="DM25" s="977"/>
      <c r="DN25" s="977"/>
      <c r="DO25" s="977"/>
      <c r="DP25" s="978"/>
      <c r="DQ25" s="976"/>
      <c r="DR25" s="977"/>
      <c r="DS25" s="977"/>
      <c r="DT25" s="977"/>
      <c r="DU25" s="978"/>
      <c r="DV25" s="979"/>
      <c r="DW25" s="980"/>
      <c r="DX25" s="980"/>
      <c r="DY25" s="980"/>
      <c r="DZ25" s="981"/>
      <c r="EA25" s="212"/>
    </row>
    <row r="26" spans="1:131" ht="26.25" customHeight="1" x14ac:dyDescent="0.15">
      <c r="A26" s="982" t="s">
        <v>357</v>
      </c>
      <c r="B26" s="983"/>
      <c r="C26" s="983"/>
      <c r="D26" s="983"/>
      <c r="E26" s="983"/>
      <c r="F26" s="983"/>
      <c r="G26" s="983"/>
      <c r="H26" s="983"/>
      <c r="I26" s="983"/>
      <c r="J26" s="983"/>
      <c r="K26" s="983"/>
      <c r="L26" s="983"/>
      <c r="M26" s="983"/>
      <c r="N26" s="983"/>
      <c r="O26" s="983"/>
      <c r="P26" s="984"/>
      <c r="Q26" s="988" t="s">
        <v>380</v>
      </c>
      <c r="R26" s="989"/>
      <c r="S26" s="989"/>
      <c r="T26" s="989"/>
      <c r="U26" s="990"/>
      <c r="V26" s="988" t="s">
        <v>381</v>
      </c>
      <c r="W26" s="989"/>
      <c r="X26" s="989"/>
      <c r="Y26" s="989"/>
      <c r="Z26" s="990"/>
      <c r="AA26" s="988" t="s">
        <v>382</v>
      </c>
      <c r="AB26" s="989"/>
      <c r="AC26" s="989"/>
      <c r="AD26" s="989"/>
      <c r="AE26" s="989"/>
      <c r="AF26" s="1042" t="s">
        <v>383</v>
      </c>
      <c r="AG26" s="995"/>
      <c r="AH26" s="995"/>
      <c r="AI26" s="995"/>
      <c r="AJ26" s="1043"/>
      <c r="AK26" s="989" t="s">
        <v>384</v>
      </c>
      <c r="AL26" s="989"/>
      <c r="AM26" s="989"/>
      <c r="AN26" s="989"/>
      <c r="AO26" s="990"/>
      <c r="AP26" s="988" t="s">
        <v>385</v>
      </c>
      <c r="AQ26" s="989"/>
      <c r="AR26" s="989"/>
      <c r="AS26" s="989"/>
      <c r="AT26" s="990"/>
      <c r="AU26" s="988" t="s">
        <v>386</v>
      </c>
      <c r="AV26" s="989"/>
      <c r="AW26" s="989"/>
      <c r="AX26" s="989"/>
      <c r="AY26" s="990"/>
      <c r="AZ26" s="988" t="s">
        <v>387</v>
      </c>
      <c r="BA26" s="989"/>
      <c r="BB26" s="989"/>
      <c r="BC26" s="989"/>
      <c r="BD26" s="990"/>
      <c r="BE26" s="988" t="s">
        <v>364</v>
      </c>
      <c r="BF26" s="989"/>
      <c r="BG26" s="989"/>
      <c r="BH26" s="989"/>
      <c r="BI26" s="1002"/>
      <c r="BJ26" s="214"/>
      <c r="BK26" s="214"/>
      <c r="BL26" s="214"/>
      <c r="BM26" s="214"/>
      <c r="BN26" s="214"/>
      <c r="BO26" s="224"/>
      <c r="BP26" s="224"/>
      <c r="BQ26" s="221">
        <v>20</v>
      </c>
      <c r="BR26" s="222"/>
      <c r="BS26" s="979"/>
      <c r="BT26" s="980"/>
      <c r="BU26" s="980"/>
      <c r="BV26" s="980"/>
      <c r="BW26" s="980"/>
      <c r="BX26" s="980"/>
      <c r="BY26" s="980"/>
      <c r="BZ26" s="980"/>
      <c r="CA26" s="980"/>
      <c r="CB26" s="980"/>
      <c r="CC26" s="980"/>
      <c r="CD26" s="980"/>
      <c r="CE26" s="980"/>
      <c r="CF26" s="980"/>
      <c r="CG26" s="1001"/>
      <c r="CH26" s="976"/>
      <c r="CI26" s="977"/>
      <c r="CJ26" s="977"/>
      <c r="CK26" s="977"/>
      <c r="CL26" s="978"/>
      <c r="CM26" s="976"/>
      <c r="CN26" s="977"/>
      <c r="CO26" s="977"/>
      <c r="CP26" s="977"/>
      <c r="CQ26" s="978"/>
      <c r="CR26" s="976"/>
      <c r="CS26" s="977"/>
      <c r="CT26" s="977"/>
      <c r="CU26" s="977"/>
      <c r="CV26" s="978"/>
      <c r="CW26" s="976"/>
      <c r="CX26" s="977"/>
      <c r="CY26" s="977"/>
      <c r="CZ26" s="977"/>
      <c r="DA26" s="978"/>
      <c r="DB26" s="976"/>
      <c r="DC26" s="977"/>
      <c r="DD26" s="977"/>
      <c r="DE26" s="977"/>
      <c r="DF26" s="978"/>
      <c r="DG26" s="976"/>
      <c r="DH26" s="977"/>
      <c r="DI26" s="977"/>
      <c r="DJ26" s="977"/>
      <c r="DK26" s="978"/>
      <c r="DL26" s="976"/>
      <c r="DM26" s="977"/>
      <c r="DN26" s="977"/>
      <c r="DO26" s="977"/>
      <c r="DP26" s="978"/>
      <c r="DQ26" s="976"/>
      <c r="DR26" s="977"/>
      <c r="DS26" s="977"/>
      <c r="DT26" s="977"/>
      <c r="DU26" s="978"/>
      <c r="DV26" s="979"/>
      <c r="DW26" s="980"/>
      <c r="DX26" s="980"/>
      <c r="DY26" s="980"/>
      <c r="DZ26" s="981"/>
      <c r="EA26" s="212"/>
    </row>
    <row r="27" spans="1:131" ht="26.25" customHeight="1" thickBot="1" x14ac:dyDescent="0.2">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4"/>
      <c r="AG27" s="998"/>
      <c r="AH27" s="998"/>
      <c r="AI27" s="998"/>
      <c r="AJ27" s="1045"/>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14"/>
      <c r="BK27" s="214"/>
      <c r="BL27" s="214"/>
      <c r="BM27" s="214"/>
      <c r="BN27" s="214"/>
      <c r="BO27" s="224"/>
      <c r="BP27" s="224"/>
      <c r="BQ27" s="221">
        <v>21</v>
      </c>
      <c r="BR27" s="222"/>
      <c r="BS27" s="979"/>
      <c r="BT27" s="980"/>
      <c r="BU27" s="980"/>
      <c r="BV27" s="980"/>
      <c r="BW27" s="980"/>
      <c r="BX27" s="980"/>
      <c r="BY27" s="980"/>
      <c r="BZ27" s="980"/>
      <c r="CA27" s="980"/>
      <c r="CB27" s="980"/>
      <c r="CC27" s="980"/>
      <c r="CD27" s="980"/>
      <c r="CE27" s="980"/>
      <c r="CF27" s="980"/>
      <c r="CG27" s="1001"/>
      <c r="CH27" s="976"/>
      <c r="CI27" s="977"/>
      <c r="CJ27" s="977"/>
      <c r="CK27" s="977"/>
      <c r="CL27" s="978"/>
      <c r="CM27" s="976"/>
      <c r="CN27" s="977"/>
      <c r="CO27" s="977"/>
      <c r="CP27" s="977"/>
      <c r="CQ27" s="978"/>
      <c r="CR27" s="976"/>
      <c r="CS27" s="977"/>
      <c r="CT27" s="977"/>
      <c r="CU27" s="977"/>
      <c r="CV27" s="978"/>
      <c r="CW27" s="976"/>
      <c r="CX27" s="977"/>
      <c r="CY27" s="977"/>
      <c r="CZ27" s="977"/>
      <c r="DA27" s="978"/>
      <c r="DB27" s="976"/>
      <c r="DC27" s="977"/>
      <c r="DD27" s="977"/>
      <c r="DE27" s="977"/>
      <c r="DF27" s="978"/>
      <c r="DG27" s="976"/>
      <c r="DH27" s="977"/>
      <c r="DI27" s="977"/>
      <c r="DJ27" s="977"/>
      <c r="DK27" s="978"/>
      <c r="DL27" s="976"/>
      <c r="DM27" s="977"/>
      <c r="DN27" s="977"/>
      <c r="DO27" s="977"/>
      <c r="DP27" s="978"/>
      <c r="DQ27" s="976"/>
      <c r="DR27" s="977"/>
      <c r="DS27" s="977"/>
      <c r="DT27" s="977"/>
      <c r="DU27" s="978"/>
      <c r="DV27" s="979"/>
      <c r="DW27" s="980"/>
      <c r="DX27" s="980"/>
      <c r="DY27" s="980"/>
      <c r="DZ27" s="981"/>
      <c r="EA27" s="212"/>
    </row>
    <row r="28" spans="1:131" ht="26.25" customHeight="1" thickTop="1" x14ac:dyDescent="0.15">
      <c r="A28" s="225">
        <v>1</v>
      </c>
      <c r="B28" s="1034" t="s">
        <v>388</v>
      </c>
      <c r="C28" s="1035"/>
      <c r="D28" s="1035"/>
      <c r="E28" s="1035"/>
      <c r="F28" s="1035"/>
      <c r="G28" s="1035"/>
      <c r="H28" s="1035"/>
      <c r="I28" s="1035"/>
      <c r="J28" s="1035"/>
      <c r="K28" s="1035"/>
      <c r="L28" s="1035"/>
      <c r="M28" s="1035"/>
      <c r="N28" s="1035"/>
      <c r="O28" s="1035"/>
      <c r="P28" s="1036"/>
      <c r="Q28" s="1037">
        <v>5931</v>
      </c>
      <c r="R28" s="1038"/>
      <c r="S28" s="1038"/>
      <c r="T28" s="1038"/>
      <c r="U28" s="1038"/>
      <c r="V28" s="1038">
        <v>5911</v>
      </c>
      <c r="W28" s="1038"/>
      <c r="X28" s="1038"/>
      <c r="Y28" s="1038"/>
      <c r="Z28" s="1038"/>
      <c r="AA28" s="1038">
        <v>19</v>
      </c>
      <c r="AB28" s="1038"/>
      <c r="AC28" s="1038"/>
      <c r="AD28" s="1038"/>
      <c r="AE28" s="1039"/>
      <c r="AF28" s="1040">
        <v>19</v>
      </c>
      <c r="AG28" s="1038"/>
      <c r="AH28" s="1038"/>
      <c r="AI28" s="1038"/>
      <c r="AJ28" s="1041"/>
      <c r="AK28" s="1029">
        <v>586</v>
      </c>
      <c r="AL28" s="1030"/>
      <c r="AM28" s="1030"/>
      <c r="AN28" s="1030"/>
      <c r="AO28" s="1030"/>
      <c r="AP28" s="1030" t="s">
        <v>551</v>
      </c>
      <c r="AQ28" s="1030"/>
      <c r="AR28" s="1030"/>
      <c r="AS28" s="1030"/>
      <c r="AT28" s="1030"/>
      <c r="AU28" s="1030" t="s">
        <v>485</v>
      </c>
      <c r="AV28" s="1030"/>
      <c r="AW28" s="1030"/>
      <c r="AX28" s="1030"/>
      <c r="AY28" s="1030"/>
      <c r="AZ28" s="1031" t="s">
        <v>485</v>
      </c>
      <c r="BA28" s="1031"/>
      <c r="BB28" s="1031"/>
      <c r="BC28" s="1031"/>
      <c r="BD28" s="1031"/>
      <c r="BE28" s="1032"/>
      <c r="BF28" s="1032"/>
      <c r="BG28" s="1032"/>
      <c r="BH28" s="1032"/>
      <c r="BI28" s="1033"/>
      <c r="BJ28" s="214"/>
      <c r="BK28" s="214"/>
      <c r="BL28" s="214"/>
      <c r="BM28" s="214"/>
      <c r="BN28" s="214"/>
      <c r="BO28" s="224"/>
      <c r="BP28" s="224"/>
      <c r="BQ28" s="221">
        <v>22</v>
      </c>
      <c r="BR28" s="222"/>
      <c r="BS28" s="979"/>
      <c r="BT28" s="980"/>
      <c r="BU28" s="980"/>
      <c r="BV28" s="980"/>
      <c r="BW28" s="980"/>
      <c r="BX28" s="980"/>
      <c r="BY28" s="980"/>
      <c r="BZ28" s="980"/>
      <c r="CA28" s="980"/>
      <c r="CB28" s="980"/>
      <c r="CC28" s="980"/>
      <c r="CD28" s="980"/>
      <c r="CE28" s="980"/>
      <c r="CF28" s="980"/>
      <c r="CG28" s="1001"/>
      <c r="CH28" s="976"/>
      <c r="CI28" s="977"/>
      <c r="CJ28" s="977"/>
      <c r="CK28" s="977"/>
      <c r="CL28" s="978"/>
      <c r="CM28" s="976"/>
      <c r="CN28" s="977"/>
      <c r="CO28" s="977"/>
      <c r="CP28" s="977"/>
      <c r="CQ28" s="978"/>
      <c r="CR28" s="976"/>
      <c r="CS28" s="977"/>
      <c r="CT28" s="977"/>
      <c r="CU28" s="977"/>
      <c r="CV28" s="978"/>
      <c r="CW28" s="976"/>
      <c r="CX28" s="977"/>
      <c r="CY28" s="977"/>
      <c r="CZ28" s="977"/>
      <c r="DA28" s="978"/>
      <c r="DB28" s="976"/>
      <c r="DC28" s="977"/>
      <c r="DD28" s="977"/>
      <c r="DE28" s="977"/>
      <c r="DF28" s="978"/>
      <c r="DG28" s="976"/>
      <c r="DH28" s="977"/>
      <c r="DI28" s="977"/>
      <c r="DJ28" s="977"/>
      <c r="DK28" s="978"/>
      <c r="DL28" s="976"/>
      <c r="DM28" s="977"/>
      <c r="DN28" s="977"/>
      <c r="DO28" s="977"/>
      <c r="DP28" s="978"/>
      <c r="DQ28" s="976"/>
      <c r="DR28" s="977"/>
      <c r="DS28" s="977"/>
      <c r="DT28" s="977"/>
      <c r="DU28" s="978"/>
      <c r="DV28" s="979"/>
      <c r="DW28" s="980"/>
      <c r="DX28" s="980"/>
      <c r="DY28" s="980"/>
      <c r="DZ28" s="981"/>
      <c r="EA28" s="212"/>
    </row>
    <row r="29" spans="1:131" ht="26.25" customHeight="1" x14ac:dyDescent="0.15">
      <c r="A29" s="225">
        <v>2</v>
      </c>
      <c r="B29" s="1017" t="s">
        <v>389</v>
      </c>
      <c r="C29" s="1018"/>
      <c r="D29" s="1018"/>
      <c r="E29" s="1018"/>
      <c r="F29" s="1018"/>
      <c r="G29" s="1018"/>
      <c r="H29" s="1018"/>
      <c r="I29" s="1018"/>
      <c r="J29" s="1018"/>
      <c r="K29" s="1018"/>
      <c r="L29" s="1018"/>
      <c r="M29" s="1018"/>
      <c r="N29" s="1018"/>
      <c r="O29" s="1018"/>
      <c r="P29" s="1019"/>
      <c r="Q29" s="1025">
        <v>5016</v>
      </c>
      <c r="R29" s="1026"/>
      <c r="S29" s="1026"/>
      <c r="T29" s="1026"/>
      <c r="U29" s="1026"/>
      <c r="V29" s="1026">
        <v>4872</v>
      </c>
      <c r="W29" s="1026"/>
      <c r="X29" s="1026"/>
      <c r="Y29" s="1026"/>
      <c r="Z29" s="1026"/>
      <c r="AA29" s="1026">
        <v>144</v>
      </c>
      <c r="AB29" s="1026"/>
      <c r="AC29" s="1026"/>
      <c r="AD29" s="1026"/>
      <c r="AE29" s="1027"/>
      <c r="AF29" s="1022">
        <v>144</v>
      </c>
      <c r="AG29" s="1023"/>
      <c r="AH29" s="1023"/>
      <c r="AI29" s="1023"/>
      <c r="AJ29" s="1024"/>
      <c r="AK29" s="967">
        <v>813</v>
      </c>
      <c r="AL29" s="958"/>
      <c r="AM29" s="958"/>
      <c r="AN29" s="958"/>
      <c r="AO29" s="958"/>
      <c r="AP29" s="958" t="s">
        <v>485</v>
      </c>
      <c r="AQ29" s="958"/>
      <c r="AR29" s="958"/>
      <c r="AS29" s="958"/>
      <c r="AT29" s="958"/>
      <c r="AU29" s="958" t="s">
        <v>485</v>
      </c>
      <c r="AV29" s="958"/>
      <c r="AW29" s="958"/>
      <c r="AX29" s="958"/>
      <c r="AY29" s="958"/>
      <c r="AZ29" s="1028" t="s">
        <v>485</v>
      </c>
      <c r="BA29" s="1028"/>
      <c r="BB29" s="1028"/>
      <c r="BC29" s="1028"/>
      <c r="BD29" s="1028"/>
      <c r="BE29" s="959"/>
      <c r="BF29" s="959"/>
      <c r="BG29" s="959"/>
      <c r="BH29" s="959"/>
      <c r="BI29" s="960"/>
      <c r="BJ29" s="214"/>
      <c r="BK29" s="214"/>
      <c r="BL29" s="214"/>
      <c r="BM29" s="214"/>
      <c r="BN29" s="214"/>
      <c r="BO29" s="224"/>
      <c r="BP29" s="224"/>
      <c r="BQ29" s="221">
        <v>23</v>
      </c>
      <c r="BR29" s="222"/>
      <c r="BS29" s="979"/>
      <c r="BT29" s="980"/>
      <c r="BU29" s="980"/>
      <c r="BV29" s="980"/>
      <c r="BW29" s="980"/>
      <c r="BX29" s="980"/>
      <c r="BY29" s="980"/>
      <c r="BZ29" s="980"/>
      <c r="CA29" s="980"/>
      <c r="CB29" s="980"/>
      <c r="CC29" s="980"/>
      <c r="CD29" s="980"/>
      <c r="CE29" s="980"/>
      <c r="CF29" s="980"/>
      <c r="CG29" s="1001"/>
      <c r="CH29" s="976"/>
      <c r="CI29" s="977"/>
      <c r="CJ29" s="977"/>
      <c r="CK29" s="977"/>
      <c r="CL29" s="978"/>
      <c r="CM29" s="976"/>
      <c r="CN29" s="977"/>
      <c r="CO29" s="977"/>
      <c r="CP29" s="977"/>
      <c r="CQ29" s="978"/>
      <c r="CR29" s="976"/>
      <c r="CS29" s="977"/>
      <c r="CT29" s="977"/>
      <c r="CU29" s="977"/>
      <c r="CV29" s="978"/>
      <c r="CW29" s="976"/>
      <c r="CX29" s="977"/>
      <c r="CY29" s="977"/>
      <c r="CZ29" s="977"/>
      <c r="DA29" s="978"/>
      <c r="DB29" s="976"/>
      <c r="DC29" s="977"/>
      <c r="DD29" s="977"/>
      <c r="DE29" s="977"/>
      <c r="DF29" s="978"/>
      <c r="DG29" s="976"/>
      <c r="DH29" s="977"/>
      <c r="DI29" s="977"/>
      <c r="DJ29" s="977"/>
      <c r="DK29" s="978"/>
      <c r="DL29" s="976"/>
      <c r="DM29" s="977"/>
      <c r="DN29" s="977"/>
      <c r="DO29" s="977"/>
      <c r="DP29" s="978"/>
      <c r="DQ29" s="976"/>
      <c r="DR29" s="977"/>
      <c r="DS29" s="977"/>
      <c r="DT29" s="977"/>
      <c r="DU29" s="978"/>
      <c r="DV29" s="979"/>
      <c r="DW29" s="980"/>
      <c r="DX29" s="980"/>
      <c r="DY29" s="980"/>
      <c r="DZ29" s="981"/>
      <c r="EA29" s="212"/>
    </row>
    <row r="30" spans="1:131" ht="26.25" customHeight="1" x14ac:dyDescent="0.15">
      <c r="A30" s="225">
        <v>3</v>
      </c>
      <c r="B30" s="1017" t="s">
        <v>390</v>
      </c>
      <c r="C30" s="1018"/>
      <c r="D30" s="1018"/>
      <c r="E30" s="1018"/>
      <c r="F30" s="1018"/>
      <c r="G30" s="1018"/>
      <c r="H30" s="1018"/>
      <c r="I30" s="1018"/>
      <c r="J30" s="1018"/>
      <c r="K30" s="1018"/>
      <c r="L30" s="1018"/>
      <c r="M30" s="1018"/>
      <c r="N30" s="1018"/>
      <c r="O30" s="1018"/>
      <c r="P30" s="1019"/>
      <c r="Q30" s="1025">
        <v>939</v>
      </c>
      <c r="R30" s="1026"/>
      <c r="S30" s="1026"/>
      <c r="T30" s="1026"/>
      <c r="U30" s="1026"/>
      <c r="V30" s="1026">
        <v>934</v>
      </c>
      <c r="W30" s="1026"/>
      <c r="X30" s="1026"/>
      <c r="Y30" s="1026"/>
      <c r="Z30" s="1026"/>
      <c r="AA30" s="1026">
        <v>5</v>
      </c>
      <c r="AB30" s="1026"/>
      <c r="AC30" s="1026"/>
      <c r="AD30" s="1026"/>
      <c r="AE30" s="1027"/>
      <c r="AF30" s="1022">
        <v>5</v>
      </c>
      <c r="AG30" s="1023"/>
      <c r="AH30" s="1023"/>
      <c r="AI30" s="1023"/>
      <c r="AJ30" s="1024"/>
      <c r="AK30" s="967">
        <v>156</v>
      </c>
      <c r="AL30" s="958"/>
      <c r="AM30" s="958"/>
      <c r="AN30" s="958"/>
      <c r="AO30" s="958"/>
      <c r="AP30" s="958" t="s">
        <v>485</v>
      </c>
      <c r="AQ30" s="958"/>
      <c r="AR30" s="958"/>
      <c r="AS30" s="958"/>
      <c r="AT30" s="958"/>
      <c r="AU30" s="958" t="s">
        <v>485</v>
      </c>
      <c r="AV30" s="958"/>
      <c r="AW30" s="958"/>
      <c r="AX30" s="958"/>
      <c r="AY30" s="958"/>
      <c r="AZ30" s="1028" t="s">
        <v>485</v>
      </c>
      <c r="BA30" s="1028"/>
      <c r="BB30" s="1028"/>
      <c r="BC30" s="1028"/>
      <c r="BD30" s="1028"/>
      <c r="BE30" s="959"/>
      <c r="BF30" s="959"/>
      <c r="BG30" s="959"/>
      <c r="BH30" s="959"/>
      <c r="BI30" s="960"/>
      <c r="BJ30" s="214"/>
      <c r="BK30" s="214"/>
      <c r="BL30" s="214"/>
      <c r="BM30" s="214"/>
      <c r="BN30" s="214"/>
      <c r="BO30" s="224"/>
      <c r="BP30" s="224"/>
      <c r="BQ30" s="221">
        <v>24</v>
      </c>
      <c r="BR30" s="222"/>
      <c r="BS30" s="979"/>
      <c r="BT30" s="980"/>
      <c r="BU30" s="980"/>
      <c r="BV30" s="980"/>
      <c r="BW30" s="980"/>
      <c r="BX30" s="980"/>
      <c r="BY30" s="980"/>
      <c r="BZ30" s="980"/>
      <c r="CA30" s="980"/>
      <c r="CB30" s="980"/>
      <c r="CC30" s="980"/>
      <c r="CD30" s="980"/>
      <c r="CE30" s="980"/>
      <c r="CF30" s="980"/>
      <c r="CG30" s="1001"/>
      <c r="CH30" s="976"/>
      <c r="CI30" s="977"/>
      <c r="CJ30" s="977"/>
      <c r="CK30" s="977"/>
      <c r="CL30" s="978"/>
      <c r="CM30" s="976"/>
      <c r="CN30" s="977"/>
      <c r="CO30" s="977"/>
      <c r="CP30" s="977"/>
      <c r="CQ30" s="978"/>
      <c r="CR30" s="976"/>
      <c r="CS30" s="977"/>
      <c r="CT30" s="977"/>
      <c r="CU30" s="977"/>
      <c r="CV30" s="978"/>
      <c r="CW30" s="976"/>
      <c r="CX30" s="977"/>
      <c r="CY30" s="977"/>
      <c r="CZ30" s="977"/>
      <c r="DA30" s="978"/>
      <c r="DB30" s="976"/>
      <c r="DC30" s="977"/>
      <c r="DD30" s="977"/>
      <c r="DE30" s="977"/>
      <c r="DF30" s="978"/>
      <c r="DG30" s="976"/>
      <c r="DH30" s="977"/>
      <c r="DI30" s="977"/>
      <c r="DJ30" s="977"/>
      <c r="DK30" s="978"/>
      <c r="DL30" s="976"/>
      <c r="DM30" s="977"/>
      <c r="DN30" s="977"/>
      <c r="DO30" s="977"/>
      <c r="DP30" s="978"/>
      <c r="DQ30" s="976"/>
      <c r="DR30" s="977"/>
      <c r="DS30" s="977"/>
      <c r="DT30" s="977"/>
      <c r="DU30" s="978"/>
      <c r="DV30" s="979"/>
      <c r="DW30" s="980"/>
      <c r="DX30" s="980"/>
      <c r="DY30" s="980"/>
      <c r="DZ30" s="981"/>
      <c r="EA30" s="212"/>
    </row>
    <row r="31" spans="1:131" ht="26.25" customHeight="1" x14ac:dyDescent="0.15">
      <c r="A31" s="225">
        <v>4</v>
      </c>
      <c r="B31" s="1017" t="s">
        <v>391</v>
      </c>
      <c r="C31" s="1018"/>
      <c r="D31" s="1018"/>
      <c r="E31" s="1018"/>
      <c r="F31" s="1018"/>
      <c r="G31" s="1018"/>
      <c r="H31" s="1018"/>
      <c r="I31" s="1018"/>
      <c r="J31" s="1018"/>
      <c r="K31" s="1018"/>
      <c r="L31" s="1018"/>
      <c r="M31" s="1018"/>
      <c r="N31" s="1018"/>
      <c r="O31" s="1018"/>
      <c r="P31" s="1019"/>
      <c r="Q31" s="1025">
        <v>1671</v>
      </c>
      <c r="R31" s="1026"/>
      <c r="S31" s="1026"/>
      <c r="T31" s="1026"/>
      <c r="U31" s="1026"/>
      <c r="V31" s="1026">
        <v>1517</v>
      </c>
      <c r="W31" s="1026"/>
      <c r="X31" s="1026"/>
      <c r="Y31" s="1026"/>
      <c r="Z31" s="1026"/>
      <c r="AA31" s="1026">
        <v>154</v>
      </c>
      <c r="AB31" s="1026"/>
      <c r="AC31" s="1026"/>
      <c r="AD31" s="1026"/>
      <c r="AE31" s="1027"/>
      <c r="AF31" s="1022">
        <v>176</v>
      </c>
      <c r="AG31" s="1023"/>
      <c r="AH31" s="1023"/>
      <c r="AI31" s="1023"/>
      <c r="AJ31" s="1024"/>
      <c r="AK31" s="967" t="s">
        <v>551</v>
      </c>
      <c r="AL31" s="958"/>
      <c r="AM31" s="958"/>
      <c r="AN31" s="958"/>
      <c r="AO31" s="958"/>
      <c r="AP31" s="958">
        <v>4754</v>
      </c>
      <c r="AQ31" s="958"/>
      <c r="AR31" s="958"/>
      <c r="AS31" s="958"/>
      <c r="AT31" s="958"/>
      <c r="AU31" s="958">
        <v>1854</v>
      </c>
      <c r="AV31" s="958"/>
      <c r="AW31" s="958"/>
      <c r="AX31" s="958"/>
      <c r="AY31" s="958"/>
      <c r="AZ31" s="1028" t="s">
        <v>485</v>
      </c>
      <c r="BA31" s="1028"/>
      <c r="BB31" s="1028"/>
      <c r="BC31" s="1028"/>
      <c r="BD31" s="1028"/>
      <c r="BE31" s="959" t="s">
        <v>392</v>
      </c>
      <c r="BF31" s="959"/>
      <c r="BG31" s="959"/>
      <c r="BH31" s="959"/>
      <c r="BI31" s="960"/>
      <c r="BJ31" s="214"/>
      <c r="BK31" s="214"/>
      <c r="BL31" s="214"/>
      <c r="BM31" s="214"/>
      <c r="BN31" s="214"/>
      <c r="BO31" s="224"/>
      <c r="BP31" s="224"/>
      <c r="BQ31" s="221">
        <v>25</v>
      </c>
      <c r="BR31" s="222"/>
      <c r="BS31" s="979"/>
      <c r="BT31" s="980"/>
      <c r="BU31" s="980"/>
      <c r="BV31" s="980"/>
      <c r="BW31" s="980"/>
      <c r="BX31" s="980"/>
      <c r="BY31" s="980"/>
      <c r="BZ31" s="980"/>
      <c r="CA31" s="980"/>
      <c r="CB31" s="980"/>
      <c r="CC31" s="980"/>
      <c r="CD31" s="980"/>
      <c r="CE31" s="980"/>
      <c r="CF31" s="980"/>
      <c r="CG31" s="1001"/>
      <c r="CH31" s="976"/>
      <c r="CI31" s="977"/>
      <c r="CJ31" s="977"/>
      <c r="CK31" s="977"/>
      <c r="CL31" s="978"/>
      <c r="CM31" s="976"/>
      <c r="CN31" s="977"/>
      <c r="CO31" s="977"/>
      <c r="CP31" s="977"/>
      <c r="CQ31" s="978"/>
      <c r="CR31" s="976"/>
      <c r="CS31" s="977"/>
      <c r="CT31" s="977"/>
      <c r="CU31" s="977"/>
      <c r="CV31" s="978"/>
      <c r="CW31" s="976"/>
      <c r="CX31" s="977"/>
      <c r="CY31" s="977"/>
      <c r="CZ31" s="977"/>
      <c r="DA31" s="978"/>
      <c r="DB31" s="976"/>
      <c r="DC31" s="977"/>
      <c r="DD31" s="977"/>
      <c r="DE31" s="977"/>
      <c r="DF31" s="978"/>
      <c r="DG31" s="976"/>
      <c r="DH31" s="977"/>
      <c r="DI31" s="977"/>
      <c r="DJ31" s="977"/>
      <c r="DK31" s="978"/>
      <c r="DL31" s="976"/>
      <c r="DM31" s="977"/>
      <c r="DN31" s="977"/>
      <c r="DO31" s="977"/>
      <c r="DP31" s="978"/>
      <c r="DQ31" s="976"/>
      <c r="DR31" s="977"/>
      <c r="DS31" s="977"/>
      <c r="DT31" s="977"/>
      <c r="DU31" s="978"/>
      <c r="DV31" s="979"/>
      <c r="DW31" s="980"/>
      <c r="DX31" s="980"/>
      <c r="DY31" s="980"/>
      <c r="DZ31" s="981"/>
      <c r="EA31" s="212"/>
    </row>
    <row r="32" spans="1:131" ht="26.25" customHeight="1" x14ac:dyDescent="0.15">
      <c r="A32" s="225">
        <v>5</v>
      </c>
      <c r="B32" s="1017"/>
      <c r="C32" s="1018"/>
      <c r="D32" s="1018"/>
      <c r="E32" s="1018"/>
      <c r="F32" s="1018"/>
      <c r="G32" s="1018"/>
      <c r="H32" s="1018"/>
      <c r="I32" s="1018"/>
      <c r="J32" s="1018"/>
      <c r="K32" s="1018"/>
      <c r="L32" s="1018"/>
      <c r="M32" s="1018"/>
      <c r="N32" s="1018"/>
      <c r="O32" s="1018"/>
      <c r="P32" s="1019"/>
      <c r="Q32" s="1025"/>
      <c r="R32" s="1026"/>
      <c r="S32" s="1026"/>
      <c r="T32" s="1026"/>
      <c r="U32" s="1026"/>
      <c r="V32" s="1026"/>
      <c r="W32" s="1026"/>
      <c r="X32" s="1026"/>
      <c r="Y32" s="1026"/>
      <c r="Z32" s="1026"/>
      <c r="AA32" s="1026"/>
      <c r="AB32" s="1026"/>
      <c r="AC32" s="1026"/>
      <c r="AD32" s="1026"/>
      <c r="AE32" s="1027"/>
      <c r="AF32" s="1022"/>
      <c r="AG32" s="1023"/>
      <c r="AH32" s="1023"/>
      <c r="AI32" s="1023"/>
      <c r="AJ32" s="1024"/>
      <c r="AK32" s="967"/>
      <c r="AL32" s="958"/>
      <c r="AM32" s="958"/>
      <c r="AN32" s="958"/>
      <c r="AO32" s="958"/>
      <c r="AP32" s="958"/>
      <c r="AQ32" s="958"/>
      <c r="AR32" s="958"/>
      <c r="AS32" s="958"/>
      <c r="AT32" s="958"/>
      <c r="AU32" s="958"/>
      <c r="AV32" s="958"/>
      <c r="AW32" s="958"/>
      <c r="AX32" s="958"/>
      <c r="AY32" s="958"/>
      <c r="AZ32" s="1028"/>
      <c r="BA32" s="1028"/>
      <c r="BB32" s="1028"/>
      <c r="BC32" s="1028"/>
      <c r="BD32" s="1028"/>
      <c r="BE32" s="959"/>
      <c r="BF32" s="959"/>
      <c r="BG32" s="959"/>
      <c r="BH32" s="959"/>
      <c r="BI32" s="960"/>
      <c r="BJ32" s="214"/>
      <c r="BK32" s="214"/>
      <c r="BL32" s="214"/>
      <c r="BM32" s="214"/>
      <c r="BN32" s="214"/>
      <c r="BO32" s="224"/>
      <c r="BP32" s="224"/>
      <c r="BQ32" s="221">
        <v>26</v>
      </c>
      <c r="BR32" s="222"/>
      <c r="BS32" s="979"/>
      <c r="BT32" s="980"/>
      <c r="BU32" s="980"/>
      <c r="BV32" s="980"/>
      <c r="BW32" s="980"/>
      <c r="BX32" s="980"/>
      <c r="BY32" s="980"/>
      <c r="BZ32" s="980"/>
      <c r="CA32" s="980"/>
      <c r="CB32" s="980"/>
      <c r="CC32" s="980"/>
      <c r="CD32" s="980"/>
      <c r="CE32" s="980"/>
      <c r="CF32" s="980"/>
      <c r="CG32" s="1001"/>
      <c r="CH32" s="976"/>
      <c r="CI32" s="977"/>
      <c r="CJ32" s="977"/>
      <c r="CK32" s="977"/>
      <c r="CL32" s="978"/>
      <c r="CM32" s="976"/>
      <c r="CN32" s="977"/>
      <c r="CO32" s="977"/>
      <c r="CP32" s="977"/>
      <c r="CQ32" s="978"/>
      <c r="CR32" s="976"/>
      <c r="CS32" s="977"/>
      <c r="CT32" s="977"/>
      <c r="CU32" s="977"/>
      <c r="CV32" s="978"/>
      <c r="CW32" s="976"/>
      <c r="CX32" s="977"/>
      <c r="CY32" s="977"/>
      <c r="CZ32" s="977"/>
      <c r="DA32" s="978"/>
      <c r="DB32" s="976"/>
      <c r="DC32" s="977"/>
      <c r="DD32" s="977"/>
      <c r="DE32" s="977"/>
      <c r="DF32" s="978"/>
      <c r="DG32" s="976"/>
      <c r="DH32" s="977"/>
      <c r="DI32" s="977"/>
      <c r="DJ32" s="977"/>
      <c r="DK32" s="978"/>
      <c r="DL32" s="976"/>
      <c r="DM32" s="977"/>
      <c r="DN32" s="977"/>
      <c r="DO32" s="977"/>
      <c r="DP32" s="978"/>
      <c r="DQ32" s="976"/>
      <c r="DR32" s="977"/>
      <c r="DS32" s="977"/>
      <c r="DT32" s="977"/>
      <c r="DU32" s="978"/>
      <c r="DV32" s="979"/>
      <c r="DW32" s="980"/>
      <c r="DX32" s="980"/>
      <c r="DY32" s="980"/>
      <c r="DZ32" s="981"/>
      <c r="EA32" s="212"/>
    </row>
    <row r="33" spans="1:131" ht="26.25" customHeight="1" x14ac:dyDescent="0.15">
      <c r="A33" s="225">
        <v>6</v>
      </c>
      <c r="B33" s="1017"/>
      <c r="C33" s="1018"/>
      <c r="D33" s="1018"/>
      <c r="E33" s="1018"/>
      <c r="F33" s="1018"/>
      <c r="G33" s="1018"/>
      <c r="H33" s="1018"/>
      <c r="I33" s="1018"/>
      <c r="J33" s="1018"/>
      <c r="K33" s="1018"/>
      <c r="L33" s="1018"/>
      <c r="M33" s="1018"/>
      <c r="N33" s="1018"/>
      <c r="O33" s="1018"/>
      <c r="P33" s="1019"/>
      <c r="Q33" s="1025"/>
      <c r="R33" s="1026"/>
      <c r="S33" s="1026"/>
      <c r="T33" s="1026"/>
      <c r="U33" s="1026"/>
      <c r="V33" s="1026"/>
      <c r="W33" s="1026"/>
      <c r="X33" s="1026"/>
      <c r="Y33" s="1026"/>
      <c r="Z33" s="1026"/>
      <c r="AA33" s="1026"/>
      <c r="AB33" s="1026"/>
      <c r="AC33" s="1026"/>
      <c r="AD33" s="1026"/>
      <c r="AE33" s="1027"/>
      <c r="AF33" s="1022"/>
      <c r="AG33" s="1023"/>
      <c r="AH33" s="1023"/>
      <c r="AI33" s="1023"/>
      <c r="AJ33" s="1024"/>
      <c r="AK33" s="967"/>
      <c r="AL33" s="958"/>
      <c r="AM33" s="958"/>
      <c r="AN33" s="958"/>
      <c r="AO33" s="958"/>
      <c r="AP33" s="958"/>
      <c r="AQ33" s="958"/>
      <c r="AR33" s="958"/>
      <c r="AS33" s="958"/>
      <c r="AT33" s="958"/>
      <c r="AU33" s="958"/>
      <c r="AV33" s="958"/>
      <c r="AW33" s="958"/>
      <c r="AX33" s="958"/>
      <c r="AY33" s="958"/>
      <c r="AZ33" s="1028"/>
      <c r="BA33" s="1028"/>
      <c r="BB33" s="1028"/>
      <c r="BC33" s="1028"/>
      <c r="BD33" s="1028"/>
      <c r="BE33" s="959"/>
      <c r="BF33" s="959"/>
      <c r="BG33" s="959"/>
      <c r="BH33" s="959"/>
      <c r="BI33" s="960"/>
      <c r="BJ33" s="214"/>
      <c r="BK33" s="214"/>
      <c r="BL33" s="214"/>
      <c r="BM33" s="214"/>
      <c r="BN33" s="214"/>
      <c r="BO33" s="224"/>
      <c r="BP33" s="224"/>
      <c r="BQ33" s="221">
        <v>27</v>
      </c>
      <c r="BR33" s="222"/>
      <c r="BS33" s="979"/>
      <c r="BT33" s="980"/>
      <c r="BU33" s="980"/>
      <c r="BV33" s="980"/>
      <c r="BW33" s="980"/>
      <c r="BX33" s="980"/>
      <c r="BY33" s="980"/>
      <c r="BZ33" s="980"/>
      <c r="CA33" s="980"/>
      <c r="CB33" s="980"/>
      <c r="CC33" s="980"/>
      <c r="CD33" s="980"/>
      <c r="CE33" s="980"/>
      <c r="CF33" s="980"/>
      <c r="CG33" s="1001"/>
      <c r="CH33" s="976"/>
      <c r="CI33" s="977"/>
      <c r="CJ33" s="977"/>
      <c r="CK33" s="977"/>
      <c r="CL33" s="978"/>
      <c r="CM33" s="976"/>
      <c r="CN33" s="977"/>
      <c r="CO33" s="977"/>
      <c r="CP33" s="977"/>
      <c r="CQ33" s="978"/>
      <c r="CR33" s="976"/>
      <c r="CS33" s="977"/>
      <c r="CT33" s="977"/>
      <c r="CU33" s="977"/>
      <c r="CV33" s="978"/>
      <c r="CW33" s="976"/>
      <c r="CX33" s="977"/>
      <c r="CY33" s="977"/>
      <c r="CZ33" s="977"/>
      <c r="DA33" s="978"/>
      <c r="DB33" s="976"/>
      <c r="DC33" s="977"/>
      <c r="DD33" s="977"/>
      <c r="DE33" s="977"/>
      <c r="DF33" s="978"/>
      <c r="DG33" s="976"/>
      <c r="DH33" s="977"/>
      <c r="DI33" s="977"/>
      <c r="DJ33" s="977"/>
      <c r="DK33" s="978"/>
      <c r="DL33" s="976"/>
      <c r="DM33" s="977"/>
      <c r="DN33" s="977"/>
      <c r="DO33" s="977"/>
      <c r="DP33" s="978"/>
      <c r="DQ33" s="976"/>
      <c r="DR33" s="977"/>
      <c r="DS33" s="977"/>
      <c r="DT33" s="977"/>
      <c r="DU33" s="978"/>
      <c r="DV33" s="979"/>
      <c r="DW33" s="980"/>
      <c r="DX33" s="980"/>
      <c r="DY33" s="980"/>
      <c r="DZ33" s="981"/>
      <c r="EA33" s="212"/>
    </row>
    <row r="34" spans="1:131" ht="26.25" customHeight="1" x14ac:dyDescent="0.15">
      <c r="A34" s="225">
        <v>7</v>
      </c>
      <c r="B34" s="1017"/>
      <c r="C34" s="1018"/>
      <c r="D34" s="1018"/>
      <c r="E34" s="1018"/>
      <c r="F34" s="1018"/>
      <c r="G34" s="1018"/>
      <c r="H34" s="1018"/>
      <c r="I34" s="1018"/>
      <c r="J34" s="1018"/>
      <c r="K34" s="1018"/>
      <c r="L34" s="1018"/>
      <c r="M34" s="1018"/>
      <c r="N34" s="1018"/>
      <c r="O34" s="1018"/>
      <c r="P34" s="1019"/>
      <c r="Q34" s="1025"/>
      <c r="R34" s="1026"/>
      <c r="S34" s="1026"/>
      <c r="T34" s="1026"/>
      <c r="U34" s="1026"/>
      <c r="V34" s="1026"/>
      <c r="W34" s="1026"/>
      <c r="X34" s="1026"/>
      <c r="Y34" s="1026"/>
      <c r="Z34" s="1026"/>
      <c r="AA34" s="1026"/>
      <c r="AB34" s="1026"/>
      <c r="AC34" s="1026"/>
      <c r="AD34" s="1026"/>
      <c r="AE34" s="1027"/>
      <c r="AF34" s="1022"/>
      <c r="AG34" s="1023"/>
      <c r="AH34" s="1023"/>
      <c r="AI34" s="1023"/>
      <c r="AJ34" s="1024"/>
      <c r="AK34" s="967"/>
      <c r="AL34" s="958"/>
      <c r="AM34" s="958"/>
      <c r="AN34" s="958"/>
      <c r="AO34" s="958"/>
      <c r="AP34" s="958"/>
      <c r="AQ34" s="958"/>
      <c r="AR34" s="958"/>
      <c r="AS34" s="958"/>
      <c r="AT34" s="958"/>
      <c r="AU34" s="958"/>
      <c r="AV34" s="958"/>
      <c r="AW34" s="958"/>
      <c r="AX34" s="958"/>
      <c r="AY34" s="958"/>
      <c r="AZ34" s="1028"/>
      <c r="BA34" s="1028"/>
      <c r="BB34" s="1028"/>
      <c r="BC34" s="1028"/>
      <c r="BD34" s="1028"/>
      <c r="BE34" s="959"/>
      <c r="BF34" s="959"/>
      <c r="BG34" s="959"/>
      <c r="BH34" s="959"/>
      <c r="BI34" s="960"/>
      <c r="BJ34" s="214"/>
      <c r="BK34" s="214"/>
      <c r="BL34" s="214"/>
      <c r="BM34" s="214"/>
      <c r="BN34" s="214"/>
      <c r="BO34" s="224"/>
      <c r="BP34" s="224"/>
      <c r="BQ34" s="221">
        <v>28</v>
      </c>
      <c r="BR34" s="222"/>
      <c r="BS34" s="979"/>
      <c r="BT34" s="980"/>
      <c r="BU34" s="980"/>
      <c r="BV34" s="980"/>
      <c r="BW34" s="980"/>
      <c r="BX34" s="980"/>
      <c r="BY34" s="980"/>
      <c r="BZ34" s="980"/>
      <c r="CA34" s="980"/>
      <c r="CB34" s="980"/>
      <c r="CC34" s="980"/>
      <c r="CD34" s="980"/>
      <c r="CE34" s="980"/>
      <c r="CF34" s="980"/>
      <c r="CG34" s="1001"/>
      <c r="CH34" s="976"/>
      <c r="CI34" s="977"/>
      <c r="CJ34" s="977"/>
      <c r="CK34" s="977"/>
      <c r="CL34" s="978"/>
      <c r="CM34" s="976"/>
      <c r="CN34" s="977"/>
      <c r="CO34" s="977"/>
      <c r="CP34" s="977"/>
      <c r="CQ34" s="978"/>
      <c r="CR34" s="976"/>
      <c r="CS34" s="977"/>
      <c r="CT34" s="977"/>
      <c r="CU34" s="977"/>
      <c r="CV34" s="978"/>
      <c r="CW34" s="976"/>
      <c r="CX34" s="977"/>
      <c r="CY34" s="977"/>
      <c r="CZ34" s="977"/>
      <c r="DA34" s="978"/>
      <c r="DB34" s="976"/>
      <c r="DC34" s="977"/>
      <c r="DD34" s="977"/>
      <c r="DE34" s="977"/>
      <c r="DF34" s="978"/>
      <c r="DG34" s="976"/>
      <c r="DH34" s="977"/>
      <c r="DI34" s="977"/>
      <c r="DJ34" s="977"/>
      <c r="DK34" s="978"/>
      <c r="DL34" s="976"/>
      <c r="DM34" s="977"/>
      <c r="DN34" s="977"/>
      <c r="DO34" s="977"/>
      <c r="DP34" s="978"/>
      <c r="DQ34" s="976"/>
      <c r="DR34" s="977"/>
      <c r="DS34" s="977"/>
      <c r="DT34" s="977"/>
      <c r="DU34" s="978"/>
      <c r="DV34" s="979"/>
      <c r="DW34" s="980"/>
      <c r="DX34" s="980"/>
      <c r="DY34" s="980"/>
      <c r="DZ34" s="981"/>
      <c r="EA34" s="212"/>
    </row>
    <row r="35" spans="1:131" ht="26.25" customHeight="1" x14ac:dyDescent="0.15">
      <c r="A35" s="225">
        <v>8</v>
      </c>
      <c r="B35" s="1017"/>
      <c r="C35" s="1018"/>
      <c r="D35" s="1018"/>
      <c r="E35" s="1018"/>
      <c r="F35" s="1018"/>
      <c r="G35" s="1018"/>
      <c r="H35" s="1018"/>
      <c r="I35" s="1018"/>
      <c r="J35" s="1018"/>
      <c r="K35" s="1018"/>
      <c r="L35" s="1018"/>
      <c r="M35" s="1018"/>
      <c r="N35" s="1018"/>
      <c r="O35" s="1018"/>
      <c r="P35" s="1019"/>
      <c r="Q35" s="1025"/>
      <c r="R35" s="1026"/>
      <c r="S35" s="1026"/>
      <c r="T35" s="1026"/>
      <c r="U35" s="1026"/>
      <c r="V35" s="1026"/>
      <c r="W35" s="1026"/>
      <c r="X35" s="1026"/>
      <c r="Y35" s="1026"/>
      <c r="Z35" s="1026"/>
      <c r="AA35" s="1026"/>
      <c r="AB35" s="1026"/>
      <c r="AC35" s="1026"/>
      <c r="AD35" s="1026"/>
      <c r="AE35" s="1027"/>
      <c r="AF35" s="1022"/>
      <c r="AG35" s="1023"/>
      <c r="AH35" s="1023"/>
      <c r="AI35" s="1023"/>
      <c r="AJ35" s="1024"/>
      <c r="AK35" s="967"/>
      <c r="AL35" s="958"/>
      <c r="AM35" s="958"/>
      <c r="AN35" s="958"/>
      <c r="AO35" s="958"/>
      <c r="AP35" s="958"/>
      <c r="AQ35" s="958"/>
      <c r="AR35" s="958"/>
      <c r="AS35" s="958"/>
      <c r="AT35" s="958"/>
      <c r="AU35" s="958"/>
      <c r="AV35" s="958"/>
      <c r="AW35" s="958"/>
      <c r="AX35" s="958"/>
      <c r="AY35" s="958"/>
      <c r="AZ35" s="1028"/>
      <c r="BA35" s="1028"/>
      <c r="BB35" s="1028"/>
      <c r="BC35" s="1028"/>
      <c r="BD35" s="1028"/>
      <c r="BE35" s="959"/>
      <c r="BF35" s="959"/>
      <c r="BG35" s="959"/>
      <c r="BH35" s="959"/>
      <c r="BI35" s="960"/>
      <c r="BJ35" s="214"/>
      <c r="BK35" s="214"/>
      <c r="BL35" s="214"/>
      <c r="BM35" s="214"/>
      <c r="BN35" s="214"/>
      <c r="BO35" s="224"/>
      <c r="BP35" s="224"/>
      <c r="BQ35" s="221">
        <v>29</v>
      </c>
      <c r="BR35" s="222"/>
      <c r="BS35" s="979"/>
      <c r="BT35" s="980"/>
      <c r="BU35" s="980"/>
      <c r="BV35" s="980"/>
      <c r="BW35" s="980"/>
      <c r="BX35" s="980"/>
      <c r="BY35" s="980"/>
      <c r="BZ35" s="980"/>
      <c r="CA35" s="980"/>
      <c r="CB35" s="980"/>
      <c r="CC35" s="980"/>
      <c r="CD35" s="980"/>
      <c r="CE35" s="980"/>
      <c r="CF35" s="980"/>
      <c r="CG35" s="1001"/>
      <c r="CH35" s="976"/>
      <c r="CI35" s="977"/>
      <c r="CJ35" s="977"/>
      <c r="CK35" s="977"/>
      <c r="CL35" s="978"/>
      <c r="CM35" s="976"/>
      <c r="CN35" s="977"/>
      <c r="CO35" s="977"/>
      <c r="CP35" s="977"/>
      <c r="CQ35" s="978"/>
      <c r="CR35" s="976"/>
      <c r="CS35" s="977"/>
      <c r="CT35" s="977"/>
      <c r="CU35" s="977"/>
      <c r="CV35" s="978"/>
      <c r="CW35" s="976"/>
      <c r="CX35" s="977"/>
      <c r="CY35" s="977"/>
      <c r="CZ35" s="977"/>
      <c r="DA35" s="978"/>
      <c r="DB35" s="976"/>
      <c r="DC35" s="977"/>
      <c r="DD35" s="977"/>
      <c r="DE35" s="977"/>
      <c r="DF35" s="978"/>
      <c r="DG35" s="976"/>
      <c r="DH35" s="977"/>
      <c r="DI35" s="977"/>
      <c r="DJ35" s="977"/>
      <c r="DK35" s="978"/>
      <c r="DL35" s="976"/>
      <c r="DM35" s="977"/>
      <c r="DN35" s="977"/>
      <c r="DO35" s="977"/>
      <c r="DP35" s="978"/>
      <c r="DQ35" s="976"/>
      <c r="DR35" s="977"/>
      <c r="DS35" s="977"/>
      <c r="DT35" s="977"/>
      <c r="DU35" s="978"/>
      <c r="DV35" s="979"/>
      <c r="DW35" s="980"/>
      <c r="DX35" s="980"/>
      <c r="DY35" s="980"/>
      <c r="DZ35" s="981"/>
      <c r="EA35" s="212"/>
    </row>
    <row r="36" spans="1:131" ht="26.25" customHeight="1" x14ac:dyDescent="0.15">
      <c r="A36" s="225">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67"/>
      <c r="AL36" s="958"/>
      <c r="AM36" s="958"/>
      <c r="AN36" s="958"/>
      <c r="AO36" s="958"/>
      <c r="AP36" s="958"/>
      <c r="AQ36" s="958"/>
      <c r="AR36" s="958"/>
      <c r="AS36" s="958"/>
      <c r="AT36" s="958"/>
      <c r="AU36" s="958"/>
      <c r="AV36" s="958"/>
      <c r="AW36" s="958"/>
      <c r="AX36" s="958"/>
      <c r="AY36" s="958"/>
      <c r="AZ36" s="1028"/>
      <c r="BA36" s="1028"/>
      <c r="BB36" s="1028"/>
      <c r="BC36" s="1028"/>
      <c r="BD36" s="1028"/>
      <c r="BE36" s="959"/>
      <c r="BF36" s="959"/>
      <c r="BG36" s="959"/>
      <c r="BH36" s="959"/>
      <c r="BI36" s="960"/>
      <c r="BJ36" s="214"/>
      <c r="BK36" s="214"/>
      <c r="BL36" s="214"/>
      <c r="BM36" s="214"/>
      <c r="BN36" s="214"/>
      <c r="BO36" s="224"/>
      <c r="BP36" s="224"/>
      <c r="BQ36" s="221">
        <v>30</v>
      </c>
      <c r="BR36" s="222"/>
      <c r="BS36" s="979"/>
      <c r="BT36" s="980"/>
      <c r="BU36" s="980"/>
      <c r="BV36" s="980"/>
      <c r="BW36" s="980"/>
      <c r="BX36" s="980"/>
      <c r="BY36" s="980"/>
      <c r="BZ36" s="980"/>
      <c r="CA36" s="980"/>
      <c r="CB36" s="980"/>
      <c r="CC36" s="980"/>
      <c r="CD36" s="980"/>
      <c r="CE36" s="980"/>
      <c r="CF36" s="980"/>
      <c r="CG36" s="1001"/>
      <c r="CH36" s="976"/>
      <c r="CI36" s="977"/>
      <c r="CJ36" s="977"/>
      <c r="CK36" s="977"/>
      <c r="CL36" s="978"/>
      <c r="CM36" s="976"/>
      <c r="CN36" s="977"/>
      <c r="CO36" s="977"/>
      <c r="CP36" s="977"/>
      <c r="CQ36" s="978"/>
      <c r="CR36" s="976"/>
      <c r="CS36" s="977"/>
      <c r="CT36" s="977"/>
      <c r="CU36" s="977"/>
      <c r="CV36" s="978"/>
      <c r="CW36" s="976"/>
      <c r="CX36" s="977"/>
      <c r="CY36" s="977"/>
      <c r="CZ36" s="977"/>
      <c r="DA36" s="978"/>
      <c r="DB36" s="976"/>
      <c r="DC36" s="977"/>
      <c r="DD36" s="977"/>
      <c r="DE36" s="977"/>
      <c r="DF36" s="978"/>
      <c r="DG36" s="976"/>
      <c r="DH36" s="977"/>
      <c r="DI36" s="977"/>
      <c r="DJ36" s="977"/>
      <c r="DK36" s="978"/>
      <c r="DL36" s="976"/>
      <c r="DM36" s="977"/>
      <c r="DN36" s="977"/>
      <c r="DO36" s="977"/>
      <c r="DP36" s="978"/>
      <c r="DQ36" s="976"/>
      <c r="DR36" s="977"/>
      <c r="DS36" s="977"/>
      <c r="DT36" s="977"/>
      <c r="DU36" s="978"/>
      <c r="DV36" s="979"/>
      <c r="DW36" s="980"/>
      <c r="DX36" s="980"/>
      <c r="DY36" s="980"/>
      <c r="DZ36" s="981"/>
      <c r="EA36" s="212"/>
    </row>
    <row r="37" spans="1:131" ht="26.25" customHeight="1" x14ac:dyDescent="0.15">
      <c r="A37" s="225">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67"/>
      <c r="AL37" s="958"/>
      <c r="AM37" s="958"/>
      <c r="AN37" s="958"/>
      <c r="AO37" s="958"/>
      <c r="AP37" s="958"/>
      <c r="AQ37" s="958"/>
      <c r="AR37" s="958"/>
      <c r="AS37" s="958"/>
      <c r="AT37" s="958"/>
      <c r="AU37" s="958"/>
      <c r="AV37" s="958"/>
      <c r="AW37" s="958"/>
      <c r="AX37" s="958"/>
      <c r="AY37" s="958"/>
      <c r="AZ37" s="1028"/>
      <c r="BA37" s="1028"/>
      <c r="BB37" s="1028"/>
      <c r="BC37" s="1028"/>
      <c r="BD37" s="1028"/>
      <c r="BE37" s="959"/>
      <c r="BF37" s="959"/>
      <c r="BG37" s="959"/>
      <c r="BH37" s="959"/>
      <c r="BI37" s="960"/>
      <c r="BJ37" s="214"/>
      <c r="BK37" s="214"/>
      <c r="BL37" s="214"/>
      <c r="BM37" s="214"/>
      <c r="BN37" s="214"/>
      <c r="BO37" s="224"/>
      <c r="BP37" s="224"/>
      <c r="BQ37" s="221">
        <v>31</v>
      </c>
      <c r="BR37" s="222"/>
      <c r="BS37" s="979"/>
      <c r="BT37" s="980"/>
      <c r="BU37" s="980"/>
      <c r="BV37" s="980"/>
      <c r="BW37" s="980"/>
      <c r="BX37" s="980"/>
      <c r="BY37" s="980"/>
      <c r="BZ37" s="980"/>
      <c r="CA37" s="980"/>
      <c r="CB37" s="980"/>
      <c r="CC37" s="980"/>
      <c r="CD37" s="980"/>
      <c r="CE37" s="980"/>
      <c r="CF37" s="980"/>
      <c r="CG37" s="1001"/>
      <c r="CH37" s="976"/>
      <c r="CI37" s="977"/>
      <c r="CJ37" s="977"/>
      <c r="CK37" s="977"/>
      <c r="CL37" s="978"/>
      <c r="CM37" s="976"/>
      <c r="CN37" s="977"/>
      <c r="CO37" s="977"/>
      <c r="CP37" s="977"/>
      <c r="CQ37" s="978"/>
      <c r="CR37" s="976"/>
      <c r="CS37" s="977"/>
      <c r="CT37" s="977"/>
      <c r="CU37" s="977"/>
      <c r="CV37" s="978"/>
      <c r="CW37" s="976"/>
      <c r="CX37" s="977"/>
      <c r="CY37" s="977"/>
      <c r="CZ37" s="977"/>
      <c r="DA37" s="978"/>
      <c r="DB37" s="976"/>
      <c r="DC37" s="977"/>
      <c r="DD37" s="977"/>
      <c r="DE37" s="977"/>
      <c r="DF37" s="978"/>
      <c r="DG37" s="976"/>
      <c r="DH37" s="977"/>
      <c r="DI37" s="977"/>
      <c r="DJ37" s="977"/>
      <c r="DK37" s="978"/>
      <c r="DL37" s="976"/>
      <c r="DM37" s="977"/>
      <c r="DN37" s="977"/>
      <c r="DO37" s="977"/>
      <c r="DP37" s="978"/>
      <c r="DQ37" s="976"/>
      <c r="DR37" s="977"/>
      <c r="DS37" s="977"/>
      <c r="DT37" s="977"/>
      <c r="DU37" s="978"/>
      <c r="DV37" s="979"/>
      <c r="DW37" s="980"/>
      <c r="DX37" s="980"/>
      <c r="DY37" s="980"/>
      <c r="DZ37" s="981"/>
      <c r="EA37" s="212"/>
    </row>
    <row r="38" spans="1:131" ht="26.25" customHeight="1" x14ac:dyDescent="0.15">
      <c r="A38" s="225">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67"/>
      <c r="AL38" s="958"/>
      <c r="AM38" s="958"/>
      <c r="AN38" s="958"/>
      <c r="AO38" s="958"/>
      <c r="AP38" s="958"/>
      <c r="AQ38" s="958"/>
      <c r="AR38" s="958"/>
      <c r="AS38" s="958"/>
      <c r="AT38" s="958"/>
      <c r="AU38" s="958"/>
      <c r="AV38" s="958"/>
      <c r="AW38" s="958"/>
      <c r="AX38" s="958"/>
      <c r="AY38" s="958"/>
      <c r="AZ38" s="1028"/>
      <c r="BA38" s="1028"/>
      <c r="BB38" s="1028"/>
      <c r="BC38" s="1028"/>
      <c r="BD38" s="1028"/>
      <c r="BE38" s="959"/>
      <c r="BF38" s="959"/>
      <c r="BG38" s="959"/>
      <c r="BH38" s="959"/>
      <c r="BI38" s="960"/>
      <c r="BJ38" s="214"/>
      <c r="BK38" s="214"/>
      <c r="BL38" s="214"/>
      <c r="BM38" s="214"/>
      <c r="BN38" s="214"/>
      <c r="BO38" s="224"/>
      <c r="BP38" s="224"/>
      <c r="BQ38" s="221">
        <v>32</v>
      </c>
      <c r="BR38" s="222"/>
      <c r="BS38" s="979"/>
      <c r="BT38" s="980"/>
      <c r="BU38" s="980"/>
      <c r="BV38" s="980"/>
      <c r="BW38" s="980"/>
      <c r="BX38" s="980"/>
      <c r="BY38" s="980"/>
      <c r="BZ38" s="980"/>
      <c r="CA38" s="980"/>
      <c r="CB38" s="980"/>
      <c r="CC38" s="980"/>
      <c r="CD38" s="980"/>
      <c r="CE38" s="980"/>
      <c r="CF38" s="980"/>
      <c r="CG38" s="1001"/>
      <c r="CH38" s="976"/>
      <c r="CI38" s="977"/>
      <c r="CJ38" s="977"/>
      <c r="CK38" s="977"/>
      <c r="CL38" s="978"/>
      <c r="CM38" s="976"/>
      <c r="CN38" s="977"/>
      <c r="CO38" s="977"/>
      <c r="CP38" s="977"/>
      <c r="CQ38" s="978"/>
      <c r="CR38" s="976"/>
      <c r="CS38" s="977"/>
      <c r="CT38" s="977"/>
      <c r="CU38" s="977"/>
      <c r="CV38" s="978"/>
      <c r="CW38" s="976"/>
      <c r="CX38" s="977"/>
      <c r="CY38" s="977"/>
      <c r="CZ38" s="977"/>
      <c r="DA38" s="978"/>
      <c r="DB38" s="976"/>
      <c r="DC38" s="977"/>
      <c r="DD38" s="977"/>
      <c r="DE38" s="977"/>
      <c r="DF38" s="978"/>
      <c r="DG38" s="976"/>
      <c r="DH38" s="977"/>
      <c r="DI38" s="977"/>
      <c r="DJ38" s="977"/>
      <c r="DK38" s="978"/>
      <c r="DL38" s="976"/>
      <c r="DM38" s="977"/>
      <c r="DN38" s="977"/>
      <c r="DO38" s="977"/>
      <c r="DP38" s="978"/>
      <c r="DQ38" s="976"/>
      <c r="DR38" s="977"/>
      <c r="DS38" s="977"/>
      <c r="DT38" s="977"/>
      <c r="DU38" s="978"/>
      <c r="DV38" s="979"/>
      <c r="DW38" s="980"/>
      <c r="DX38" s="980"/>
      <c r="DY38" s="980"/>
      <c r="DZ38" s="981"/>
      <c r="EA38" s="212"/>
    </row>
    <row r="39" spans="1:131" ht="26.25" customHeight="1" x14ac:dyDescent="0.15">
      <c r="A39" s="225">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67"/>
      <c r="AL39" s="958"/>
      <c r="AM39" s="958"/>
      <c r="AN39" s="958"/>
      <c r="AO39" s="958"/>
      <c r="AP39" s="958"/>
      <c r="AQ39" s="958"/>
      <c r="AR39" s="958"/>
      <c r="AS39" s="958"/>
      <c r="AT39" s="958"/>
      <c r="AU39" s="958"/>
      <c r="AV39" s="958"/>
      <c r="AW39" s="958"/>
      <c r="AX39" s="958"/>
      <c r="AY39" s="958"/>
      <c r="AZ39" s="1028"/>
      <c r="BA39" s="1028"/>
      <c r="BB39" s="1028"/>
      <c r="BC39" s="1028"/>
      <c r="BD39" s="1028"/>
      <c r="BE39" s="959"/>
      <c r="BF39" s="959"/>
      <c r="BG39" s="959"/>
      <c r="BH39" s="959"/>
      <c r="BI39" s="960"/>
      <c r="BJ39" s="214"/>
      <c r="BK39" s="214"/>
      <c r="BL39" s="214"/>
      <c r="BM39" s="214"/>
      <c r="BN39" s="214"/>
      <c r="BO39" s="224"/>
      <c r="BP39" s="224"/>
      <c r="BQ39" s="221">
        <v>33</v>
      </c>
      <c r="BR39" s="222"/>
      <c r="BS39" s="979"/>
      <c r="BT39" s="980"/>
      <c r="BU39" s="980"/>
      <c r="BV39" s="980"/>
      <c r="BW39" s="980"/>
      <c r="BX39" s="980"/>
      <c r="BY39" s="980"/>
      <c r="BZ39" s="980"/>
      <c r="CA39" s="980"/>
      <c r="CB39" s="980"/>
      <c r="CC39" s="980"/>
      <c r="CD39" s="980"/>
      <c r="CE39" s="980"/>
      <c r="CF39" s="980"/>
      <c r="CG39" s="1001"/>
      <c r="CH39" s="976"/>
      <c r="CI39" s="977"/>
      <c r="CJ39" s="977"/>
      <c r="CK39" s="977"/>
      <c r="CL39" s="978"/>
      <c r="CM39" s="976"/>
      <c r="CN39" s="977"/>
      <c r="CO39" s="977"/>
      <c r="CP39" s="977"/>
      <c r="CQ39" s="978"/>
      <c r="CR39" s="976"/>
      <c r="CS39" s="977"/>
      <c r="CT39" s="977"/>
      <c r="CU39" s="977"/>
      <c r="CV39" s="978"/>
      <c r="CW39" s="976"/>
      <c r="CX39" s="977"/>
      <c r="CY39" s="977"/>
      <c r="CZ39" s="977"/>
      <c r="DA39" s="978"/>
      <c r="DB39" s="976"/>
      <c r="DC39" s="977"/>
      <c r="DD39" s="977"/>
      <c r="DE39" s="977"/>
      <c r="DF39" s="978"/>
      <c r="DG39" s="976"/>
      <c r="DH39" s="977"/>
      <c r="DI39" s="977"/>
      <c r="DJ39" s="977"/>
      <c r="DK39" s="978"/>
      <c r="DL39" s="976"/>
      <c r="DM39" s="977"/>
      <c r="DN39" s="977"/>
      <c r="DO39" s="977"/>
      <c r="DP39" s="978"/>
      <c r="DQ39" s="976"/>
      <c r="DR39" s="977"/>
      <c r="DS39" s="977"/>
      <c r="DT39" s="977"/>
      <c r="DU39" s="978"/>
      <c r="DV39" s="979"/>
      <c r="DW39" s="980"/>
      <c r="DX39" s="980"/>
      <c r="DY39" s="980"/>
      <c r="DZ39" s="981"/>
      <c r="EA39" s="212"/>
    </row>
    <row r="40" spans="1:131" ht="26.25" customHeight="1" x14ac:dyDescent="0.15">
      <c r="A40" s="221">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67"/>
      <c r="AL40" s="958"/>
      <c r="AM40" s="958"/>
      <c r="AN40" s="958"/>
      <c r="AO40" s="958"/>
      <c r="AP40" s="958"/>
      <c r="AQ40" s="958"/>
      <c r="AR40" s="958"/>
      <c r="AS40" s="958"/>
      <c r="AT40" s="958"/>
      <c r="AU40" s="958"/>
      <c r="AV40" s="958"/>
      <c r="AW40" s="958"/>
      <c r="AX40" s="958"/>
      <c r="AY40" s="958"/>
      <c r="AZ40" s="1028"/>
      <c r="BA40" s="1028"/>
      <c r="BB40" s="1028"/>
      <c r="BC40" s="1028"/>
      <c r="BD40" s="1028"/>
      <c r="BE40" s="959"/>
      <c r="BF40" s="959"/>
      <c r="BG40" s="959"/>
      <c r="BH40" s="959"/>
      <c r="BI40" s="960"/>
      <c r="BJ40" s="214"/>
      <c r="BK40" s="214"/>
      <c r="BL40" s="214"/>
      <c r="BM40" s="214"/>
      <c r="BN40" s="214"/>
      <c r="BO40" s="224"/>
      <c r="BP40" s="224"/>
      <c r="BQ40" s="221">
        <v>34</v>
      </c>
      <c r="BR40" s="222"/>
      <c r="BS40" s="979"/>
      <c r="BT40" s="980"/>
      <c r="BU40" s="980"/>
      <c r="BV40" s="980"/>
      <c r="BW40" s="980"/>
      <c r="BX40" s="980"/>
      <c r="BY40" s="980"/>
      <c r="BZ40" s="980"/>
      <c r="CA40" s="980"/>
      <c r="CB40" s="980"/>
      <c r="CC40" s="980"/>
      <c r="CD40" s="980"/>
      <c r="CE40" s="980"/>
      <c r="CF40" s="980"/>
      <c r="CG40" s="1001"/>
      <c r="CH40" s="976"/>
      <c r="CI40" s="977"/>
      <c r="CJ40" s="977"/>
      <c r="CK40" s="977"/>
      <c r="CL40" s="978"/>
      <c r="CM40" s="976"/>
      <c r="CN40" s="977"/>
      <c r="CO40" s="977"/>
      <c r="CP40" s="977"/>
      <c r="CQ40" s="978"/>
      <c r="CR40" s="976"/>
      <c r="CS40" s="977"/>
      <c r="CT40" s="977"/>
      <c r="CU40" s="977"/>
      <c r="CV40" s="978"/>
      <c r="CW40" s="976"/>
      <c r="CX40" s="977"/>
      <c r="CY40" s="977"/>
      <c r="CZ40" s="977"/>
      <c r="DA40" s="978"/>
      <c r="DB40" s="976"/>
      <c r="DC40" s="977"/>
      <c r="DD40" s="977"/>
      <c r="DE40" s="977"/>
      <c r="DF40" s="978"/>
      <c r="DG40" s="976"/>
      <c r="DH40" s="977"/>
      <c r="DI40" s="977"/>
      <c r="DJ40" s="977"/>
      <c r="DK40" s="978"/>
      <c r="DL40" s="976"/>
      <c r="DM40" s="977"/>
      <c r="DN40" s="977"/>
      <c r="DO40" s="977"/>
      <c r="DP40" s="978"/>
      <c r="DQ40" s="976"/>
      <c r="DR40" s="977"/>
      <c r="DS40" s="977"/>
      <c r="DT40" s="977"/>
      <c r="DU40" s="978"/>
      <c r="DV40" s="979"/>
      <c r="DW40" s="980"/>
      <c r="DX40" s="980"/>
      <c r="DY40" s="980"/>
      <c r="DZ40" s="981"/>
      <c r="EA40" s="212"/>
    </row>
    <row r="41" spans="1:131" ht="26.25" customHeight="1" x14ac:dyDescent="0.15">
      <c r="A41" s="221">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67"/>
      <c r="AL41" s="958"/>
      <c r="AM41" s="958"/>
      <c r="AN41" s="958"/>
      <c r="AO41" s="958"/>
      <c r="AP41" s="958"/>
      <c r="AQ41" s="958"/>
      <c r="AR41" s="958"/>
      <c r="AS41" s="958"/>
      <c r="AT41" s="958"/>
      <c r="AU41" s="958"/>
      <c r="AV41" s="958"/>
      <c r="AW41" s="958"/>
      <c r="AX41" s="958"/>
      <c r="AY41" s="958"/>
      <c r="AZ41" s="1028"/>
      <c r="BA41" s="1028"/>
      <c r="BB41" s="1028"/>
      <c r="BC41" s="1028"/>
      <c r="BD41" s="1028"/>
      <c r="BE41" s="959"/>
      <c r="BF41" s="959"/>
      <c r="BG41" s="959"/>
      <c r="BH41" s="959"/>
      <c r="BI41" s="960"/>
      <c r="BJ41" s="214"/>
      <c r="BK41" s="214"/>
      <c r="BL41" s="214"/>
      <c r="BM41" s="214"/>
      <c r="BN41" s="214"/>
      <c r="BO41" s="224"/>
      <c r="BP41" s="224"/>
      <c r="BQ41" s="221">
        <v>35</v>
      </c>
      <c r="BR41" s="222"/>
      <c r="BS41" s="979"/>
      <c r="BT41" s="980"/>
      <c r="BU41" s="980"/>
      <c r="BV41" s="980"/>
      <c r="BW41" s="980"/>
      <c r="BX41" s="980"/>
      <c r="BY41" s="980"/>
      <c r="BZ41" s="980"/>
      <c r="CA41" s="980"/>
      <c r="CB41" s="980"/>
      <c r="CC41" s="980"/>
      <c r="CD41" s="980"/>
      <c r="CE41" s="980"/>
      <c r="CF41" s="980"/>
      <c r="CG41" s="1001"/>
      <c r="CH41" s="976"/>
      <c r="CI41" s="977"/>
      <c r="CJ41" s="977"/>
      <c r="CK41" s="977"/>
      <c r="CL41" s="978"/>
      <c r="CM41" s="976"/>
      <c r="CN41" s="977"/>
      <c r="CO41" s="977"/>
      <c r="CP41" s="977"/>
      <c r="CQ41" s="978"/>
      <c r="CR41" s="976"/>
      <c r="CS41" s="977"/>
      <c r="CT41" s="977"/>
      <c r="CU41" s="977"/>
      <c r="CV41" s="978"/>
      <c r="CW41" s="976"/>
      <c r="CX41" s="977"/>
      <c r="CY41" s="977"/>
      <c r="CZ41" s="977"/>
      <c r="DA41" s="978"/>
      <c r="DB41" s="976"/>
      <c r="DC41" s="977"/>
      <c r="DD41" s="977"/>
      <c r="DE41" s="977"/>
      <c r="DF41" s="978"/>
      <c r="DG41" s="976"/>
      <c r="DH41" s="977"/>
      <c r="DI41" s="977"/>
      <c r="DJ41" s="977"/>
      <c r="DK41" s="978"/>
      <c r="DL41" s="976"/>
      <c r="DM41" s="977"/>
      <c r="DN41" s="977"/>
      <c r="DO41" s="977"/>
      <c r="DP41" s="978"/>
      <c r="DQ41" s="976"/>
      <c r="DR41" s="977"/>
      <c r="DS41" s="977"/>
      <c r="DT41" s="977"/>
      <c r="DU41" s="978"/>
      <c r="DV41" s="979"/>
      <c r="DW41" s="980"/>
      <c r="DX41" s="980"/>
      <c r="DY41" s="980"/>
      <c r="DZ41" s="981"/>
      <c r="EA41" s="212"/>
    </row>
    <row r="42" spans="1:131" ht="26.25" customHeight="1" x14ac:dyDescent="0.15">
      <c r="A42" s="221">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67"/>
      <c r="AL42" s="958"/>
      <c r="AM42" s="958"/>
      <c r="AN42" s="958"/>
      <c r="AO42" s="958"/>
      <c r="AP42" s="958"/>
      <c r="AQ42" s="958"/>
      <c r="AR42" s="958"/>
      <c r="AS42" s="958"/>
      <c r="AT42" s="958"/>
      <c r="AU42" s="958"/>
      <c r="AV42" s="958"/>
      <c r="AW42" s="958"/>
      <c r="AX42" s="958"/>
      <c r="AY42" s="958"/>
      <c r="AZ42" s="1028"/>
      <c r="BA42" s="1028"/>
      <c r="BB42" s="1028"/>
      <c r="BC42" s="1028"/>
      <c r="BD42" s="1028"/>
      <c r="BE42" s="959"/>
      <c r="BF42" s="959"/>
      <c r="BG42" s="959"/>
      <c r="BH42" s="959"/>
      <c r="BI42" s="960"/>
      <c r="BJ42" s="214"/>
      <c r="BK42" s="214"/>
      <c r="BL42" s="214"/>
      <c r="BM42" s="214"/>
      <c r="BN42" s="214"/>
      <c r="BO42" s="224"/>
      <c r="BP42" s="224"/>
      <c r="BQ42" s="221">
        <v>36</v>
      </c>
      <c r="BR42" s="222"/>
      <c r="BS42" s="979"/>
      <c r="BT42" s="980"/>
      <c r="BU42" s="980"/>
      <c r="BV42" s="980"/>
      <c r="BW42" s="980"/>
      <c r="BX42" s="980"/>
      <c r="BY42" s="980"/>
      <c r="BZ42" s="980"/>
      <c r="CA42" s="980"/>
      <c r="CB42" s="980"/>
      <c r="CC42" s="980"/>
      <c r="CD42" s="980"/>
      <c r="CE42" s="980"/>
      <c r="CF42" s="980"/>
      <c r="CG42" s="1001"/>
      <c r="CH42" s="976"/>
      <c r="CI42" s="977"/>
      <c r="CJ42" s="977"/>
      <c r="CK42" s="977"/>
      <c r="CL42" s="978"/>
      <c r="CM42" s="976"/>
      <c r="CN42" s="977"/>
      <c r="CO42" s="977"/>
      <c r="CP42" s="977"/>
      <c r="CQ42" s="978"/>
      <c r="CR42" s="976"/>
      <c r="CS42" s="977"/>
      <c r="CT42" s="977"/>
      <c r="CU42" s="977"/>
      <c r="CV42" s="978"/>
      <c r="CW42" s="976"/>
      <c r="CX42" s="977"/>
      <c r="CY42" s="977"/>
      <c r="CZ42" s="977"/>
      <c r="DA42" s="978"/>
      <c r="DB42" s="976"/>
      <c r="DC42" s="977"/>
      <c r="DD42" s="977"/>
      <c r="DE42" s="977"/>
      <c r="DF42" s="978"/>
      <c r="DG42" s="976"/>
      <c r="DH42" s="977"/>
      <c r="DI42" s="977"/>
      <c r="DJ42" s="977"/>
      <c r="DK42" s="978"/>
      <c r="DL42" s="976"/>
      <c r="DM42" s="977"/>
      <c r="DN42" s="977"/>
      <c r="DO42" s="977"/>
      <c r="DP42" s="978"/>
      <c r="DQ42" s="976"/>
      <c r="DR42" s="977"/>
      <c r="DS42" s="977"/>
      <c r="DT42" s="977"/>
      <c r="DU42" s="978"/>
      <c r="DV42" s="979"/>
      <c r="DW42" s="980"/>
      <c r="DX42" s="980"/>
      <c r="DY42" s="980"/>
      <c r="DZ42" s="981"/>
      <c r="EA42" s="212"/>
    </row>
    <row r="43" spans="1:131" ht="26.25" customHeight="1" x14ac:dyDescent="0.15">
      <c r="A43" s="221">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14"/>
      <c r="BK43" s="214"/>
      <c r="BL43" s="214"/>
      <c r="BM43" s="214"/>
      <c r="BN43" s="214"/>
      <c r="BO43" s="224"/>
      <c r="BP43" s="224"/>
      <c r="BQ43" s="221">
        <v>37</v>
      </c>
      <c r="BR43" s="222"/>
      <c r="BS43" s="979"/>
      <c r="BT43" s="980"/>
      <c r="BU43" s="980"/>
      <c r="BV43" s="980"/>
      <c r="BW43" s="980"/>
      <c r="BX43" s="980"/>
      <c r="BY43" s="980"/>
      <c r="BZ43" s="980"/>
      <c r="CA43" s="980"/>
      <c r="CB43" s="980"/>
      <c r="CC43" s="980"/>
      <c r="CD43" s="980"/>
      <c r="CE43" s="980"/>
      <c r="CF43" s="980"/>
      <c r="CG43" s="1001"/>
      <c r="CH43" s="976"/>
      <c r="CI43" s="977"/>
      <c r="CJ43" s="977"/>
      <c r="CK43" s="977"/>
      <c r="CL43" s="978"/>
      <c r="CM43" s="976"/>
      <c r="CN43" s="977"/>
      <c r="CO43" s="977"/>
      <c r="CP43" s="977"/>
      <c r="CQ43" s="978"/>
      <c r="CR43" s="976"/>
      <c r="CS43" s="977"/>
      <c r="CT43" s="977"/>
      <c r="CU43" s="977"/>
      <c r="CV43" s="978"/>
      <c r="CW43" s="976"/>
      <c r="CX43" s="977"/>
      <c r="CY43" s="977"/>
      <c r="CZ43" s="977"/>
      <c r="DA43" s="978"/>
      <c r="DB43" s="976"/>
      <c r="DC43" s="977"/>
      <c r="DD43" s="977"/>
      <c r="DE43" s="977"/>
      <c r="DF43" s="978"/>
      <c r="DG43" s="976"/>
      <c r="DH43" s="977"/>
      <c r="DI43" s="977"/>
      <c r="DJ43" s="977"/>
      <c r="DK43" s="978"/>
      <c r="DL43" s="976"/>
      <c r="DM43" s="977"/>
      <c r="DN43" s="977"/>
      <c r="DO43" s="977"/>
      <c r="DP43" s="978"/>
      <c r="DQ43" s="976"/>
      <c r="DR43" s="977"/>
      <c r="DS43" s="977"/>
      <c r="DT43" s="977"/>
      <c r="DU43" s="978"/>
      <c r="DV43" s="979"/>
      <c r="DW43" s="980"/>
      <c r="DX43" s="980"/>
      <c r="DY43" s="980"/>
      <c r="DZ43" s="981"/>
      <c r="EA43" s="212"/>
    </row>
    <row r="44" spans="1:131" ht="26.25" customHeight="1" x14ac:dyDescent="0.15">
      <c r="A44" s="221">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14"/>
      <c r="BK44" s="214"/>
      <c r="BL44" s="214"/>
      <c r="BM44" s="214"/>
      <c r="BN44" s="214"/>
      <c r="BO44" s="224"/>
      <c r="BP44" s="224"/>
      <c r="BQ44" s="221">
        <v>38</v>
      </c>
      <c r="BR44" s="222"/>
      <c r="BS44" s="979"/>
      <c r="BT44" s="980"/>
      <c r="BU44" s="980"/>
      <c r="BV44" s="980"/>
      <c r="BW44" s="980"/>
      <c r="BX44" s="980"/>
      <c r="BY44" s="980"/>
      <c r="BZ44" s="980"/>
      <c r="CA44" s="980"/>
      <c r="CB44" s="980"/>
      <c r="CC44" s="980"/>
      <c r="CD44" s="980"/>
      <c r="CE44" s="980"/>
      <c r="CF44" s="980"/>
      <c r="CG44" s="1001"/>
      <c r="CH44" s="976"/>
      <c r="CI44" s="977"/>
      <c r="CJ44" s="977"/>
      <c r="CK44" s="977"/>
      <c r="CL44" s="978"/>
      <c r="CM44" s="976"/>
      <c r="CN44" s="977"/>
      <c r="CO44" s="977"/>
      <c r="CP44" s="977"/>
      <c r="CQ44" s="978"/>
      <c r="CR44" s="976"/>
      <c r="CS44" s="977"/>
      <c r="CT44" s="977"/>
      <c r="CU44" s="977"/>
      <c r="CV44" s="978"/>
      <c r="CW44" s="976"/>
      <c r="CX44" s="977"/>
      <c r="CY44" s="977"/>
      <c r="CZ44" s="977"/>
      <c r="DA44" s="978"/>
      <c r="DB44" s="976"/>
      <c r="DC44" s="977"/>
      <c r="DD44" s="977"/>
      <c r="DE44" s="977"/>
      <c r="DF44" s="978"/>
      <c r="DG44" s="976"/>
      <c r="DH44" s="977"/>
      <c r="DI44" s="977"/>
      <c r="DJ44" s="977"/>
      <c r="DK44" s="978"/>
      <c r="DL44" s="976"/>
      <c r="DM44" s="977"/>
      <c r="DN44" s="977"/>
      <c r="DO44" s="977"/>
      <c r="DP44" s="978"/>
      <c r="DQ44" s="976"/>
      <c r="DR44" s="977"/>
      <c r="DS44" s="977"/>
      <c r="DT44" s="977"/>
      <c r="DU44" s="978"/>
      <c r="DV44" s="979"/>
      <c r="DW44" s="980"/>
      <c r="DX44" s="980"/>
      <c r="DY44" s="980"/>
      <c r="DZ44" s="981"/>
      <c r="EA44" s="212"/>
    </row>
    <row r="45" spans="1:131" ht="26.25" customHeight="1" x14ac:dyDescent="0.15">
      <c r="A45" s="221">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14"/>
      <c r="BK45" s="214"/>
      <c r="BL45" s="214"/>
      <c r="BM45" s="214"/>
      <c r="BN45" s="214"/>
      <c r="BO45" s="224"/>
      <c r="BP45" s="224"/>
      <c r="BQ45" s="221">
        <v>39</v>
      </c>
      <c r="BR45" s="222"/>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12"/>
    </row>
    <row r="46" spans="1:131" ht="26.25" customHeight="1" x14ac:dyDescent="0.15">
      <c r="A46" s="221">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14"/>
      <c r="BK46" s="214"/>
      <c r="BL46" s="214"/>
      <c r="BM46" s="214"/>
      <c r="BN46" s="214"/>
      <c r="BO46" s="224"/>
      <c r="BP46" s="224"/>
      <c r="BQ46" s="221">
        <v>40</v>
      </c>
      <c r="BR46" s="222"/>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12"/>
    </row>
    <row r="47" spans="1:131" ht="26.25" customHeight="1" x14ac:dyDescent="0.15">
      <c r="A47" s="221">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14"/>
      <c r="BK47" s="214"/>
      <c r="BL47" s="214"/>
      <c r="BM47" s="214"/>
      <c r="BN47" s="214"/>
      <c r="BO47" s="224"/>
      <c r="BP47" s="224"/>
      <c r="BQ47" s="221">
        <v>41</v>
      </c>
      <c r="BR47" s="222"/>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12"/>
    </row>
    <row r="48" spans="1:131" ht="26.25" customHeight="1" x14ac:dyDescent="0.15">
      <c r="A48" s="221">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14"/>
      <c r="BK48" s="214"/>
      <c r="BL48" s="214"/>
      <c r="BM48" s="214"/>
      <c r="BN48" s="214"/>
      <c r="BO48" s="224"/>
      <c r="BP48" s="224"/>
      <c r="BQ48" s="221">
        <v>42</v>
      </c>
      <c r="BR48" s="222"/>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12"/>
    </row>
    <row r="49" spans="1:131" ht="26.25" customHeight="1" x14ac:dyDescent="0.15">
      <c r="A49" s="221">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14"/>
      <c r="BK49" s="214"/>
      <c r="BL49" s="214"/>
      <c r="BM49" s="214"/>
      <c r="BN49" s="214"/>
      <c r="BO49" s="224"/>
      <c r="BP49" s="224"/>
      <c r="BQ49" s="221">
        <v>43</v>
      </c>
      <c r="BR49" s="222"/>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12"/>
    </row>
    <row r="50" spans="1:131" ht="26.25" customHeight="1" x14ac:dyDescent="0.15">
      <c r="A50" s="221">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14"/>
      <c r="BK50" s="214"/>
      <c r="BL50" s="214"/>
      <c r="BM50" s="214"/>
      <c r="BN50" s="214"/>
      <c r="BO50" s="224"/>
      <c r="BP50" s="224"/>
      <c r="BQ50" s="221">
        <v>44</v>
      </c>
      <c r="BR50" s="222"/>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12"/>
    </row>
    <row r="51" spans="1:131" ht="26.25" customHeight="1" x14ac:dyDescent="0.15">
      <c r="A51" s="221">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14"/>
      <c r="BK51" s="214"/>
      <c r="BL51" s="214"/>
      <c r="BM51" s="214"/>
      <c r="BN51" s="214"/>
      <c r="BO51" s="224"/>
      <c r="BP51" s="224"/>
      <c r="BQ51" s="221">
        <v>45</v>
      </c>
      <c r="BR51" s="222"/>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12"/>
    </row>
    <row r="52" spans="1:131" ht="26.25" customHeight="1" x14ac:dyDescent="0.15">
      <c r="A52" s="221">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14"/>
      <c r="BK52" s="214"/>
      <c r="BL52" s="214"/>
      <c r="BM52" s="214"/>
      <c r="BN52" s="214"/>
      <c r="BO52" s="224"/>
      <c r="BP52" s="224"/>
      <c r="BQ52" s="221">
        <v>46</v>
      </c>
      <c r="BR52" s="222"/>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12"/>
    </row>
    <row r="53" spans="1:131" ht="26.25" customHeight="1" x14ac:dyDescent="0.15">
      <c r="A53" s="221">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14"/>
      <c r="BK53" s="214"/>
      <c r="BL53" s="214"/>
      <c r="BM53" s="214"/>
      <c r="BN53" s="214"/>
      <c r="BO53" s="224"/>
      <c r="BP53" s="224"/>
      <c r="BQ53" s="221">
        <v>47</v>
      </c>
      <c r="BR53" s="222"/>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12"/>
    </row>
    <row r="54" spans="1:131" ht="26.25" customHeight="1" x14ac:dyDescent="0.15">
      <c r="A54" s="221">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14"/>
      <c r="BK54" s="214"/>
      <c r="BL54" s="214"/>
      <c r="BM54" s="214"/>
      <c r="BN54" s="214"/>
      <c r="BO54" s="224"/>
      <c r="BP54" s="224"/>
      <c r="BQ54" s="221">
        <v>48</v>
      </c>
      <c r="BR54" s="222"/>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12"/>
    </row>
    <row r="55" spans="1:131" ht="26.25" customHeight="1" x14ac:dyDescent="0.15">
      <c r="A55" s="221">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14"/>
      <c r="BK55" s="214"/>
      <c r="BL55" s="214"/>
      <c r="BM55" s="214"/>
      <c r="BN55" s="214"/>
      <c r="BO55" s="224"/>
      <c r="BP55" s="224"/>
      <c r="BQ55" s="221">
        <v>49</v>
      </c>
      <c r="BR55" s="222"/>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12"/>
    </row>
    <row r="56" spans="1:131" ht="26.25" customHeight="1" x14ac:dyDescent="0.15">
      <c r="A56" s="221">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14"/>
      <c r="BK56" s="214"/>
      <c r="BL56" s="214"/>
      <c r="BM56" s="214"/>
      <c r="BN56" s="214"/>
      <c r="BO56" s="224"/>
      <c r="BP56" s="224"/>
      <c r="BQ56" s="221">
        <v>50</v>
      </c>
      <c r="BR56" s="222"/>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12"/>
    </row>
    <row r="57" spans="1:131" ht="26.25" customHeight="1" x14ac:dyDescent="0.15">
      <c r="A57" s="221">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14"/>
      <c r="BK57" s="214"/>
      <c r="BL57" s="214"/>
      <c r="BM57" s="214"/>
      <c r="BN57" s="214"/>
      <c r="BO57" s="224"/>
      <c r="BP57" s="224"/>
      <c r="BQ57" s="221">
        <v>51</v>
      </c>
      <c r="BR57" s="222"/>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12"/>
    </row>
    <row r="58" spans="1:131" ht="26.25" customHeight="1" x14ac:dyDescent="0.15">
      <c r="A58" s="221">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14"/>
      <c r="BK58" s="214"/>
      <c r="BL58" s="214"/>
      <c r="BM58" s="214"/>
      <c r="BN58" s="214"/>
      <c r="BO58" s="224"/>
      <c r="BP58" s="224"/>
      <c r="BQ58" s="221">
        <v>52</v>
      </c>
      <c r="BR58" s="222"/>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12"/>
    </row>
    <row r="59" spans="1:131" ht="26.25" customHeight="1" x14ac:dyDescent="0.15">
      <c r="A59" s="221">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14"/>
      <c r="BK59" s="214"/>
      <c r="BL59" s="214"/>
      <c r="BM59" s="214"/>
      <c r="BN59" s="214"/>
      <c r="BO59" s="224"/>
      <c r="BP59" s="224"/>
      <c r="BQ59" s="221">
        <v>53</v>
      </c>
      <c r="BR59" s="222"/>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12"/>
    </row>
    <row r="60" spans="1:131" ht="26.25" customHeight="1" x14ac:dyDescent="0.15">
      <c r="A60" s="221">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14"/>
      <c r="BK60" s="214"/>
      <c r="BL60" s="214"/>
      <c r="BM60" s="214"/>
      <c r="BN60" s="214"/>
      <c r="BO60" s="224"/>
      <c r="BP60" s="224"/>
      <c r="BQ60" s="221">
        <v>54</v>
      </c>
      <c r="BR60" s="222"/>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12"/>
    </row>
    <row r="61" spans="1:131" ht="26.25" customHeight="1" thickBot="1" x14ac:dyDescent="0.2">
      <c r="A61" s="221">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14"/>
      <c r="BK61" s="214"/>
      <c r="BL61" s="214"/>
      <c r="BM61" s="214"/>
      <c r="BN61" s="214"/>
      <c r="BO61" s="224"/>
      <c r="BP61" s="224"/>
      <c r="BQ61" s="221">
        <v>55</v>
      </c>
      <c r="BR61" s="222"/>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12"/>
    </row>
    <row r="62" spans="1:131" ht="26.25" customHeight="1" x14ac:dyDescent="0.15">
      <c r="A62" s="221">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393</v>
      </c>
      <c r="BK62" s="1015"/>
      <c r="BL62" s="1015"/>
      <c r="BM62" s="1015"/>
      <c r="BN62" s="1016"/>
      <c r="BO62" s="224"/>
      <c r="BP62" s="224"/>
      <c r="BQ62" s="221">
        <v>56</v>
      </c>
      <c r="BR62" s="222"/>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12"/>
    </row>
    <row r="63" spans="1:131" ht="26.25" customHeight="1" thickBot="1" x14ac:dyDescent="0.2">
      <c r="A63" s="223" t="s">
        <v>376</v>
      </c>
      <c r="B63" s="924" t="s">
        <v>394</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344</v>
      </c>
      <c r="AG63" s="946"/>
      <c r="AH63" s="946"/>
      <c r="AI63" s="946"/>
      <c r="AJ63" s="1009"/>
      <c r="AK63" s="1010"/>
      <c r="AL63" s="950"/>
      <c r="AM63" s="950"/>
      <c r="AN63" s="950"/>
      <c r="AO63" s="950"/>
      <c r="AP63" s="946">
        <v>4754</v>
      </c>
      <c r="AQ63" s="946"/>
      <c r="AR63" s="946"/>
      <c r="AS63" s="946"/>
      <c r="AT63" s="946"/>
      <c r="AU63" s="946">
        <v>1854</v>
      </c>
      <c r="AV63" s="946"/>
      <c r="AW63" s="946"/>
      <c r="AX63" s="946"/>
      <c r="AY63" s="946"/>
      <c r="AZ63" s="1004"/>
      <c r="BA63" s="1004"/>
      <c r="BB63" s="1004"/>
      <c r="BC63" s="1004"/>
      <c r="BD63" s="1004"/>
      <c r="BE63" s="947"/>
      <c r="BF63" s="947"/>
      <c r="BG63" s="947"/>
      <c r="BH63" s="947"/>
      <c r="BI63" s="948"/>
      <c r="BJ63" s="1005" t="s">
        <v>122</v>
      </c>
      <c r="BK63" s="940"/>
      <c r="BL63" s="940"/>
      <c r="BM63" s="940"/>
      <c r="BN63" s="1006"/>
      <c r="BO63" s="224"/>
      <c r="BP63" s="224"/>
      <c r="BQ63" s="221">
        <v>57</v>
      </c>
      <c r="BR63" s="222"/>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12"/>
    </row>
    <row r="64" spans="1:131" ht="26.25" customHeight="1" x14ac:dyDescent="0.15">
      <c r="A64" s="224"/>
      <c r="B64" s="224"/>
      <c r="C64" s="224"/>
      <c r="D64" s="224"/>
      <c r="E64" s="224"/>
      <c r="F64" s="224"/>
      <c r="G64" s="224"/>
      <c r="H64" s="224"/>
      <c r="I64" s="224"/>
      <c r="J64" s="224"/>
      <c r="K64" s="224"/>
      <c r="L64" s="224"/>
      <c r="M64" s="224"/>
      <c r="N64" s="224"/>
      <c r="O64" s="224"/>
      <c r="P64" s="224"/>
      <c r="Q64" s="224"/>
      <c r="R64" s="224"/>
      <c r="S64" s="224"/>
      <c r="T64" s="224"/>
      <c r="U64" s="224"/>
      <c r="V64" s="224"/>
      <c r="W64" s="224"/>
      <c r="X64" s="224"/>
      <c r="Y64" s="224"/>
      <c r="Z64" s="224"/>
      <c r="AA64" s="224"/>
      <c r="AB64" s="224"/>
      <c r="AC64" s="224"/>
      <c r="AD64" s="224"/>
      <c r="AE64" s="224"/>
      <c r="AF64" s="224"/>
      <c r="AG64" s="224"/>
      <c r="AH64" s="224"/>
      <c r="AI64" s="224"/>
      <c r="AJ64" s="224"/>
      <c r="AK64" s="224"/>
      <c r="AL64" s="224"/>
      <c r="AM64" s="224"/>
      <c r="AN64" s="224"/>
      <c r="AO64" s="224"/>
      <c r="AP64" s="224"/>
      <c r="AQ64" s="224"/>
      <c r="AR64" s="224"/>
      <c r="AS64" s="224"/>
      <c r="AT64" s="224"/>
      <c r="AU64" s="224"/>
      <c r="AV64" s="224"/>
      <c r="AW64" s="224"/>
      <c r="AX64" s="224"/>
      <c r="AY64" s="224"/>
      <c r="AZ64" s="224"/>
      <c r="BA64" s="224"/>
      <c r="BB64" s="224"/>
      <c r="BC64" s="224"/>
      <c r="BD64" s="224"/>
      <c r="BE64" s="224"/>
      <c r="BF64" s="224"/>
      <c r="BG64" s="224"/>
      <c r="BH64" s="224"/>
      <c r="BI64" s="224"/>
      <c r="BJ64" s="224"/>
      <c r="BK64" s="224"/>
      <c r="BL64" s="224"/>
      <c r="BM64" s="224"/>
      <c r="BN64" s="224"/>
      <c r="BO64" s="224"/>
      <c r="BP64" s="224"/>
      <c r="BQ64" s="221">
        <v>58</v>
      </c>
      <c r="BR64" s="222"/>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12"/>
    </row>
    <row r="65" spans="1:131" ht="26.25" customHeight="1" thickBot="1" x14ac:dyDescent="0.2">
      <c r="A65" s="214" t="s">
        <v>395</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4"/>
      <c r="BF65" s="224"/>
      <c r="BG65" s="224"/>
      <c r="BH65" s="224"/>
      <c r="BI65" s="224"/>
      <c r="BJ65" s="224"/>
      <c r="BK65" s="224"/>
      <c r="BL65" s="224"/>
      <c r="BM65" s="224"/>
      <c r="BN65" s="224"/>
      <c r="BO65" s="224"/>
      <c r="BP65" s="224"/>
      <c r="BQ65" s="221">
        <v>59</v>
      </c>
      <c r="BR65" s="222"/>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12"/>
    </row>
    <row r="66" spans="1:131" ht="26.25" customHeight="1" x14ac:dyDescent="0.15">
      <c r="A66" s="982" t="s">
        <v>396</v>
      </c>
      <c r="B66" s="983"/>
      <c r="C66" s="983"/>
      <c r="D66" s="983"/>
      <c r="E66" s="983"/>
      <c r="F66" s="983"/>
      <c r="G66" s="983"/>
      <c r="H66" s="983"/>
      <c r="I66" s="983"/>
      <c r="J66" s="983"/>
      <c r="K66" s="983"/>
      <c r="L66" s="983"/>
      <c r="M66" s="983"/>
      <c r="N66" s="983"/>
      <c r="O66" s="983"/>
      <c r="P66" s="984"/>
      <c r="Q66" s="988" t="s">
        <v>380</v>
      </c>
      <c r="R66" s="989"/>
      <c r="S66" s="989"/>
      <c r="T66" s="989"/>
      <c r="U66" s="990"/>
      <c r="V66" s="988" t="s">
        <v>381</v>
      </c>
      <c r="W66" s="989"/>
      <c r="X66" s="989"/>
      <c r="Y66" s="989"/>
      <c r="Z66" s="990"/>
      <c r="AA66" s="988" t="s">
        <v>382</v>
      </c>
      <c r="AB66" s="989"/>
      <c r="AC66" s="989"/>
      <c r="AD66" s="989"/>
      <c r="AE66" s="990"/>
      <c r="AF66" s="994" t="s">
        <v>383</v>
      </c>
      <c r="AG66" s="995"/>
      <c r="AH66" s="995"/>
      <c r="AI66" s="995"/>
      <c r="AJ66" s="996"/>
      <c r="AK66" s="988" t="s">
        <v>384</v>
      </c>
      <c r="AL66" s="983"/>
      <c r="AM66" s="983"/>
      <c r="AN66" s="983"/>
      <c r="AO66" s="984"/>
      <c r="AP66" s="988" t="s">
        <v>385</v>
      </c>
      <c r="AQ66" s="989"/>
      <c r="AR66" s="989"/>
      <c r="AS66" s="989"/>
      <c r="AT66" s="990"/>
      <c r="AU66" s="988" t="s">
        <v>397</v>
      </c>
      <c r="AV66" s="989"/>
      <c r="AW66" s="989"/>
      <c r="AX66" s="989"/>
      <c r="AY66" s="990"/>
      <c r="AZ66" s="988" t="s">
        <v>364</v>
      </c>
      <c r="BA66" s="989"/>
      <c r="BB66" s="989"/>
      <c r="BC66" s="989"/>
      <c r="BD66" s="1002"/>
      <c r="BE66" s="224"/>
      <c r="BF66" s="224"/>
      <c r="BG66" s="224"/>
      <c r="BH66" s="224"/>
      <c r="BI66" s="224"/>
      <c r="BJ66" s="224"/>
      <c r="BK66" s="224"/>
      <c r="BL66" s="224"/>
      <c r="BM66" s="224"/>
      <c r="BN66" s="224"/>
      <c r="BO66" s="224"/>
      <c r="BP66" s="224"/>
      <c r="BQ66" s="221">
        <v>60</v>
      </c>
      <c r="BR66" s="226"/>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24"/>
      <c r="BF67" s="224"/>
      <c r="BG67" s="224"/>
      <c r="BH67" s="224"/>
      <c r="BI67" s="224"/>
      <c r="BJ67" s="224"/>
      <c r="BK67" s="224"/>
      <c r="BL67" s="224"/>
      <c r="BM67" s="224"/>
      <c r="BN67" s="224"/>
      <c r="BO67" s="224"/>
      <c r="BP67" s="224"/>
      <c r="BQ67" s="221">
        <v>61</v>
      </c>
      <c r="BR67" s="226"/>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15">
      <c r="A68" s="219">
        <v>1</v>
      </c>
      <c r="B68" s="972" t="s">
        <v>541</v>
      </c>
      <c r="C68" s="973"/>
      <c r="D68" s="973"/>
      <c r="E68" s="973"/>
      <c r="F68" s="973"/>
      <c r="G68" s="973"/>
      <c r="H68" s="973"/>
      <c r="I68" s="973"/>
      <c r="J68" s="973"/>
      <c r="K68" s="973"/>
      <c r="L68" s="973"/>
      <c r="M68" s="973"/>
      <c r="N68" s="973"/>
      <c r="O68" s="973"/>
      <c r="P68" s="974"/>
      <c r="Q68" s="975">
        <v>22955</v>
      </c>
      <c r="R68" s="969"/>
      <c r="S68" s="969"/>
      <c r="T68" s="969"/>
      <c r="U68" s="969"/>
      <c r="V68" s="969">
        <v>21287</v>
      </c>
      <c r="W68" s="969"/>
      <c r="X68" s="969"/>
      <c r="Y68" s="969"/>
      <c r="Z68" s="969"/>
      <c r="AA68" s="969">
        <v>1669</v>
      </c>
      <c r="AB68" s="969"/>
      <c r="AC68" s="969"/>
      <c r="AD68" s="969"/>
      <c r="AE68" s="969"/>
      <c r="AF68" s="969">
        <v>1669</v>
      </c>
      <c r="AG68" s="969"/>
      <c r="AH68" s="969"/>
      <c r="AI68" s="969"/>
      <c r="AJ68" s="969"/>
      <c r="AK68" s="969">
        <v>162</v>
      </c>
      <c r="AL68" s="969"/>
      <c r="AM68" s="969"/>
      <c r="AN68" s="969"/>
      <c r="AO68" s="969"/>
      <c r="AP68" s="969" t="s">
        <v>485</v>
      </c>
      <c r="AQ68" s="969"/>
      <c r="AR68" s="969"/>
      <c r="AS68" s="969"/>
      <c r="AT68" s="969"/>
      <c r="AU68" s="969" t="s">
        <v>485</v>
      </c>
      <c r="AV68" s="969"/>
      <c r="AW68" s="969"/>
      <c r="AX68" s="969"/>
      <c r="AY68" s="969"/>
      <c r="AZ68" s="970"/>
      <c r="BA68" s="970"/>
      <c r="BB68" s="970"/>
      <c r="BC68" s="970"/>
      <c r="BD68" s="971"/>
      <c r="BE68" s="224"/>
      <c r="BF68" s="224"/>
      <c r="BG68" s="224"/>
      <c r="BH68" s="224"/>
      <c r="BI68" s="224"/>
      <c r="BJ68" s="224"/>
      <c r="BK68" s="224"/>
      <c r="BL68" s="224"/>
      <c r="BM68" s="224"/>
      <c r="BN68" s="224"/>
      <c r="BO68" s="224"/>
      <c r="BP68" s="224"/>
      <c r="BQ68" s="221">
        <v>62</v>
      </c>
      <c r="BR68" s="226"/>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15">
      <c r="A69" s="221">
        <v>2</v>
      </c>
      <c r="B69" s="961" t="s">
        <v>542</v>
      </c>
      <c r="C69" s="962"/>
      <c r="D69" s="962"/>
      <c r="E69" s="962"/>
      <c r="F69" s="962"/>
      <c r="G69" s="962"/>
      <c r="H69" s="962"/>
      <c r="I69" s="962"/>
      <c r="J69" s="962"/>
      <c r="K69" s="962"/>
      <c r="L69" s="962"/>
      <c r="M69" s="962"/>
      <c r="N69" s="962"/>
      <c r="O69" s="962"/>
      <c r="P69" s="963"/>
      <c r="Q69" s="964">
        <v>167</v>
      </c>
      <c r="R69" s="958"/>
      <c r="S69" s="958"/>
      <c r="T69" s="958"/>
      <c r="U69" s="958"/>
      <c r="V69" s="958">
        <v>117</v>
      </c>
      <c r="W69" s="958"/>
      <c r="X69" s="958"/>
      <c r="Y69" s="958"/>
      <c r="Z69" s="958"/>
      <c r="AA69" s="958">
        <v>50</v>
      </c>
      <c r="AB69" s="958"/>
      <c r="AC69" s="958"/>
      <c r="AD69" s="958"/>
      <c r="AE69" s="958"/>
      <c r="AF69" s="958">
        <v>50</v>
      </c>
      <c r="AG69" s="958"/>
      <c r="AH69" s="958"/>
      <c r="AI69" s="958"/>
      <c r="AJ69" s="958"/>
      <c r="AK69" s="958" t="s">
        <v>551</v>
      </c>
      <c r="AL69" s="958"/>
      <c r="AM69" s="958"/>
      <c r="AN69" s="958"/>
      <c r="AO69" s="958"/>
      <c r="AP69" s="958" t="s">
        <v>485</v>
      </c>
      <c r="AQ69" s="958"/>
      <c r="AR69" s="958"/>
      <c r="AS69" s="958"/>
      <c r="AT69" s="958"/>
      <c r="AU69" s="958" t="s">
        <v>485</v>
      </c>
      <c r="AV69" s="958"/>
      <c r="AW69" s="958"/>
      <c r="AX69" s="958"/>
      <c r="AY69" s="958"/>
      <c r="AZ69" s="959"/>
      <c r="BA69" s="959"/>
      <c r="BB69" s="959"/>
      <c r="BC69" s="959"/>
      <c r="BD69" s="960"/>
      <c r="BE69" s="224"/>
      <c r="BF69" s="224"/>
      <c r="BG69" s="224"/>
      <c r="BH69" s="224"/>
      <c r="BI69" s="224"/>
      <c r="BJ69" s="224"/>
      <c r="BK69" s="224"/>
      <c r="BL69" s="224"/>
      <c r="BM69" s="224"/>
      <c r="BN69" s="224"/>
      <c r="BO69" s="224"/>
      <c r="BP69" s="224"/>
      <c r="BQ69" s="221">
        <v>63</v>
      </c>
      <c r="BR69" s="226"/>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15">
      <c r="A70" s="221">
        <v>3</v>
      </c>
      <c r="B70" s="961" t="s">
        <v>543</v>
      </c>
      <c r="C70" s="962"/>
      <c r="D70" s="962"/>
      <c r="E70" s="962"/>
      <c r="F70" s="962"/>
      <c r="G70" s="962"/>
      <c r="H70" s="962"/>
      <c r="I70" s="962"/>
      <c r="J70" s="962"/>
      <c r="K70" s="962"/>
      <c r="L70" s="962"/>
      <c r="M70" s="962"/>
      <c r="N70" s="962"/>
      <c r="O70" s="962"/>
      <c r="P70" s="963"/>
      <c r="Q70" s="964">
        <v>104</v>
      </c>
      <c r="R70" s="958"/>
      <c r="S70" s="958"/>
      <c r="T70" s="958"/>
      <c r="U70" s="958"/>
      <c r="V70" s="958">
        <v>98</v>
      </c>
      <c r="W70" s="958"/>
      <c r="X70" s="958"/>
      <c r="Y70" s="958"/>
      <c r="Z70" s="958"/>
      <c r="AA70" s="958">
        <v>6</v>
      </c>
      <c r="AB70" s="958"/>
      <c r="AC70" s="958"/>
      <c r="AD70" s="958"/>
      <c r="AE70" s="958"/>
      <c r="AF70" s="958">
        <v>6</v>
      </c>
      <c r="AG70" s="958"/>
      <c r="AH70" s="958"/>
      <c r="AI70" s="958"/>
      <c r="AJ70" s="958"/>
      <c r="AK70" s="958">
        <v>2</v>
      </c>
      <c r="AL70" s="958"/>
      <c r="AM70" s="958"/>
      <c r="AN70" s="958"/>
      <c r="AO70" s="958"/>
      <c r="AP70" s="958" t="s">
        <v>485</v>
      </c>
      <c r="AQ70" s="958"/>
      <c r="AR70" s="958"/>
      <c r="AS70" s="958"/>
      <c r="AT70" s="958"/>
      <c r="AU70" s="958" t="s">
        <v>485</v>
      </c>
      <c r="AV70" s="958"/>
      <c r="AW70" s="958"/>
      <c r="AX70" s="958"/>
      <c r="AY70" s="958"/>
      <c r="AZ70" s="959"/>
      <c r="BA70" s="959"/>
      <c r="BB70" s="959"/>
      <c r="BC70" s="959"/>
      <c r="BD70" s="960"/>
      <c r="BE70" s="224"/>
      <c r="BF70" s="224"/>
      <c r="BG70" s="224"/>
      <c r="BH70" s="224"/>
      <c r="BI70" s="224"/>
      <c r="BJ70" s="224"/>
      <c r="BK70" s="224"/>
      <c r="BL70" s="224"/>
      <c r="BM70" s="224"/>
      <c r="BN70" s="224"/>
      <c r="BO70" s="224"/>
      <c r="BP70" s="224"/>
      <c r="BQ70" s="221">
        <v>64</v>
      </c>
      <c r="BR70" s="226"/>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15">
      <c r="A71" s="221">
        <v>4</v>
      </c>
      <c r="B71" s="961" t="s">
        <v>544</v>
      </c>
      <c r="C71" s="962"/>
      <c r="D71" s="962"/>
      <c r="E71" s="962"/>
      <c r="F71" s="962"/>
      <c r="G71" s="962"/>
      <c r="H71" s="962"/>
      <c r="I71" s="962"/>
      <c r="J71" s="962"/>
      <c r="K71" s="962"/>
      <c r="L71" s="962"/>
      <c r="M71" s="962"/>
      <c r="N71" s="962"/>
      <c r="O71" s="962"/>
      <c r="P71" s="963"/>
      <c r="Q71" s="964">
        <v>92</v>
      </c>
      <c r="R71" s="958"/>
      <c r="S71" s="958"/>
      <c r="T71" s="958"/>
      <c r="U71" s="958"/>
      <c r="V71" s="958">
        <v>56</v>
      </c>
      <c r="W71" s="958"/>
      <c r="X71" s="958"/>
      <c r="Y71" s="958"/>
      <c r="Z71" s="958"/>
      <c r="AA71" s="958">
        <v>36</v>
      </c>
      <c r="AB71" s="958"/>
      <c r="AC71" s="958"/>
      <c r="AD71" s="958"/>
      <c r="AE71" s="958"/>
      <c r="AF71" s="958">
        <v>36</v>
      </c>
      <c r="AG71" s="958"/>
      <c r="AH71" s="958"/>
      <c r="AI71" s="958"/>
      <c r="AJ71" s="958"/>
      <c r="AK71" s="958" t="s">
        <v>551</v>
      </c>
      <c r="AL71" s="958"/>
      <c r="AM71" s="958"/>
      <c r="AN71" s="958"/>
      <c r="AO71" s="958"/>
      <c r="AP71" s="958" t="s">
        <v>485</v>
      </c>
      <c r="AQ71" s="958"/>
      <c r="AR71" s="958"/>
      <c r="AS71" s="958"/>
      <c r="AT71" s="958"/>
      <c r="AU71" s="958" t="s">
        <v>485</v>
      </c>
      <c r="AV71" s="958"/>
      <c r="AW71" s="958"/>
      <c r="AX71" s="958"/>
      <c r="AY71" s="958"/>
      <c r="AZ71" s="959"/>
      <c r="BA71" s="959"/>
      <c r="BB71" s="959"/>
      <c r="BC71" s="959"/>
      <c r="BD71" s="960"/>
      <c r="BE71" s="224"/>
      <c r="BF71" s="224"/>
      <c r="BG71" s="224"/>
      <c r="BH71" s="224"/>
      <c r="BI71" s="224"/>
      <c r="BJ71" s="224"/>
      <c r="BK71" s="224"/>
      <c r="BL71" s="224"/>
      <c r="BM71" s="224"/>
      <c r="BN71" s="224"/>
      <c r="BO71" s="224"/>
      <c r="BP71" s="224"/>
      <c r="BQ71" s="221">
        <v>65</v>
      </c>
      <c r="BR71" s="226"/>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15">
      <c r="A72" s="221">
        <v>5</v>
      </c>
      <c r="B72" s="961" t="s">
        <v>545</v>
      </c>
      <c r="C72" s="962"/>
      <c r="D72" s="962"/>
      <c r="E72" s="962"/>
      <c r="F72" s="962"/>
      <c r="G72" s="962"/>
      <c r="H72" s="962"/>
      <c r="I72" s="962"/>
      <c r="J72" s="962"/>
      <c r="K72" s="962"/>
      <c r="L72" s="962"/>
      <c r="M72" s="962"/>
      <c r="N72" s="962"/>
      <c r="O72" s="962"/>
      <c r="P72" s="963"/>
      <c r="Q72" s="964">
        <v>3319</v>
      </c>
      <c r="R72" s="958"/>
      <c r="S72" s="958"/>
      <c r="T72" s="958"/>
      <c r="U72" s="958"/>
      <c r="V72" s="958">
        <v>2789</v>
      </c>
      <c r="W72" s="958"/>
      <c r="X72" s="958"/>
      <c r="Y72" s="958"/>
      <c r="Z72" s="958"/>
      <c r="AA72" s="958">
        <v>530</v>
      </c>
      <c r="AB72" s="958"/>
      <c r="AC72" s="958"/>
      <c r="AD72" s="958"/>
      <c r="AE72" s="958"/>
      <c r="AF72" s="958">
        <v>530</v>
      </c>
      <c r="AG72" s="958"/>
      <c r="AH72" s="958"/>
      <c r="AI72" s="958"/>
      <c r="AJ72" s="958"/>
      <c r="AK72" s="958">
        <v>238</v>
      </c>
      <c r="AL72" s="958"/>
      <c r="AM72" s="958"/>
      <c r="AN72" s="958"/>
      <c r="AO72" s="958"/>
      <c r="AP72" s="958" t="s">
        <v>485</v>
      </c>
      <c r="AQ72" s="958"/>
      <c r="AR72" s="958"/>
      <c r="AS72" s="958"/>
      <c r="AT72" s="958"/>
      <c r="AU72" s="958" t="s">
        <v>485</v>
      </c>
      <c r="AV72" s="958"/>
      <c r="AW72" s="958"/>
      <c r="AX72" s="958"/>
      <c r="AY72" s="958"/>
      <c r="AZ72" s="959"/>
      <c r="BA72" s="959"/>
      <c r="BB72" s="959"/>
      <c r="BC72" s="959"/>
      <c r="BD72" s="960"/>
      <c r="BE72" s="224"/>
      <c r="BF72" s="224"/>
      <c r="BG72" s="224"/>
      <c r="BH72" s="224"/>
      <c r="BI72" s="224"/>
      <c r="BJ72" s="224"/>
      <c r="BK72" s="224"/>
      <c r="BL72" s="224"/>
      <c r="BM72" s="224"/>
      <c r="BN72" s="224"/>
      <c r="BO72" s="224"/>
      <c r="BP72" s="224"/>
      <c r="BQ72" s="221">
        <v>66</v>
      </c>
      <c r="BR72" s="226"/>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15">
      <c r="A73" s="221">
        <v>6</v>
      </c>
      <c r="B73" s="961" t="s">
        <v>546</v>
      </c>
      <c r="C73" s="962"/>
      <c r="D73" s="962"/>
      <c r="E73" s="962"/>
      <c r="F73" s="962"/>
      <c r="G73" s="962"/>
      <c r="H73" s="962"/>
      <c r="I73" s="962"/>
      <c r="J73" s="962"/>
      <c r="K73" s="962"/>
      <c r="L73" s="962"/>
      <c r="M73" s="962"/>
      <c r="N73" s="962"/>
      <c r="O73" s="962"/>
      <c r="P73" s="963"/>
      <c r="Q73" s="964">
        <v>798483</v>
      </c>
      <c r="R73" s="958"/>
      <c r="S73" s="958"/>
      <c r="T73" s="958"/>
      <c r="U73" s="958"/>
      <c r="V73" s="958">
        <v>787972</v>
      </c>
      <c r="W73" s="958"/>
      <c r="X73" s="958"/>
      <c r="Y73" s="958"/>
      <c r="Z73" s="958"/>
      <c r="AA73" s="958">
        <v>10511</v>
      </c>
      <c r="AB73" s="958"/>
      <c r="AC73" s="958"/>
      <c r="AD73" s="958"/>
      <c r="AE73" s="958"/>
      <c r="AF73" s="958">
        <v>10511</v>
      </c>
      <c r="AG73" s="958"/>
      <c r="AH73" s="958"/>
      <c r="AI73" s="958"/>
      <c r="AJ73" s="958"/>
      <c r="AK73" s="958">
        <v>8050</v>
      </c>
      <c r="AL73" s="958"/>
      <c r="AM73" s="958"/>
      <c r="AN73" s="958"/>
      <c r="AO73" s="958"/>
      <c r="AP73" s="958" t="s">
        <v>485</v>
      </c>
      <c r="AQ73" s="958"/>
      <c r="AR73" s="958"/>
      <c r="AS73" s="958"/>
      <c r="AT73" s="958"/>
      <c r="AU73" s="958" t="s">
        <v>485</v>
      </c>
      <c r="AV73" s="958"/>
      <c r="AW73" s="958"/>
      <c r="AX73" s="958"/>
      <c r="AY73" s="958"/>
      <c r="AZ73" s="959"/>
      <c r="BA73" s="959"/>
      <c r="BB73" s="959"/>
      <c r="BC73" s="959"/>
      <c r="BD73" s="960"/>
      <c r="BE73" s="224"/>
      <c r="BF73" s="224"/>
      <c r="BG73" s="224"/>
      <c r="BH73" s="224"/>
      <c r="BI73" s="224"/>
      <c r="BJ73" s="224"/>
      <c r="BK73" s="224"/>
      <c r="BL73" s="224"/>
      <c r="BM73" s="224"/>
      <c r="BN73" s="224"/>
      <c r="BO73" s="224"/>
      <c r="BP73" s="224"/>
      <c r="BQ73" s="221">
        <v>67</v>
      </c>
      <c r="BR73" s="226"/>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15">
      <c r="A74" s="221">
        <v>7</v>
      </c>
      <c r="B74" s="961" t="s">
        <v>547</v>
      </c>
      <c r="C74" s="962"/>
      <c r="D74" s="962"/>
      <c r="E74" s="962"/>
      <c r="F74" s="962"/>
      <c r="G74" s="962"/>
      <c r="H74" s="962"/>
      <c r="I74" s="962"/>
      <c r="J74" s="962"/>
      <c r="K74" s="962"/>
      <c r="L74" s="962"/>
      <c r="M74" s="962"/>
      <c r="N74" s="962"/>
      <c r="O74" s="962"/>
      <c r="P74" s="963"/>
      <c r="Q74" s="964">
        <v>24186</v>
      </c>
      <c r="R74" s="958"/>
      <c r="S74" s="958"/>
      <c r="T74" s="958"/>
      <c r="U74" s="958"/>
      <c r="V74" s="958">
        <v>24804</v>
      </c>
      <c r="W74" s="958"/>
      <c r="X74" s="958"/>
      <c r="Y74" s="958"/>
      <c r="Z74" s="958"/>
      <c r="AA74" s="958">
        <v>-618</v>
      </c>
      <c r="AB74" s="958"/>
      <c r="AC74" s="958"/>
      <c r="AD74" s="958"/>
      <c r="AE74" s="958"/>
      <c r="AF74" s="958">
        <v>5119</v>
      </c>
      <c r="AG74" s="958"/>
      <c r="AH74" s="958"/>
      <c r="AI74" s="958"/>
      <c r="AJ74" s="958"/>
      <c r="AK74" s="958" t="s">
        <v>485</v>
      </c>
      <c r="AL74" s="958"/>
      <c r="AM74" s="958"/>
      <c r="AN74" s="958"/>
      <c r="AO74" s="958"/>
      <c r="AP74" s="958">
        <v>10745</v>
      </c>
      <c r="AQ74" s="958"/>
      <c r="AR74" s="958"/>
      <c r="AS74" s="958"/>
      <c r="AT74" s="958"/>
      <c r="AU74" s="958">
        <v>1042</v>
      </c>
      <c r="AV74" s="958"/>
      <c r="AW74" s="958"/>
      <c r="AX74" s="958"/>
      <c r="AY74" s="958"/>
      <c r="AZ74" s="959"/>
      <c r="BA74" s="959"/>
      <c r="BB74" s="959"/>
      <c r="BC74" s="959"/>
      <c r="BD74" s="960"/>
      <c r="BE74" s="224"/>
      <c r="BF74" s="224"/>
      <c r="BG74" s="224"/>
      <c r="BH74" s="224"/>
      <c r="BI74" s="224"/>
      <c r="BJ74" s="224"/>
      <c r="BK74" s="224"/>
      <c r="BL74" s="224"/>
      <c r="BM74" s="224"/>
      <c r="BN74" s="224"/>
      <c r="BO74" s="224"/>
      <c r="BP74" s="224"/>
      <c r="BQ74" s="221">
        <v>68</v>
      </c>
      <c r="BR74" s="226"/>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15">
      <c r="A75" s="221">
        <v>8</v>
      </c>
      <c r="B75" s="961" t="s">
        <v>548</v>
      </c>
      <c r="C75" s="962"/>
      <c r="D75" s="962"/>
      <c r="E75" s="962"/>
      <c r="F75" s="962"/>
      <c r="G75" s="962"/>
      <c r="H75" s="962"/>
      <c r="I75" s="962"/>
      <c r="J75" s="962"/>
      <c r="K75" s="962"/>
      <c r="L75" s="962"/>
      <c r="M75" s="962"/>
      <c r="N75" s="962"/>
      <c r="O75" s="962"/>
      <c r="P75" s="963"/>
      <c r="Q75" s="965">
        <v>6001</v>
      </c>
      <c r="R75" s="966"/>
      <c r="S75" s="966"/>
      <c r="T75" s="966"/>
      <c r="U75" s="967"/>
      <c r="V75" s="968">
        <v>6165</v>
      </c>
      <c r="W75" s="966"/>
      <c r="X75" s="966"/>
      <c r="Y75" s="966"/>
      <c r="Z75" s="967"/>
      <c r="AA75" s="968">
        <v>-165</v>
      </c>
      <c r="AB75" s="966"/>
      <c r="AC75" s="966"/>
      <c r="AD75" s="966"/>
      <c r="AE75" s="967"/>
      <c r="AF75" s="968">
        <v>7663</v>
      </c>
      <c r="AG75" s="966"/>
      <c r="AH75" s="966"/>
      <c r="AI75" s="966"/>
      <c r="AJ75" s="967"/>
      <c r="AK75" s="968" t="s">
        <v>485</v>
      </c>
      <c r="AL75" s="966"/>
      <c r="AM75" s="966"/>
      <c r="AN75" s="966"/>
      <c r="AO75" s="967"/>
      <c r="AP75" s="968">
        <v>4516</v>
      </c>
      <c r="AQ75" s="966"/>
      <c r="AR75" s="966"/>
      <c r="AS75" s="966"/>
      <c r="AT75" s="967"/>
      <c r="AU75" s="968" t="s">
        <v>485</v>
      </c>
      <c r="AV75" s="966"/>
      <c r="AW75" s="966"/>
      <c r="AX75" s="966"/>
      <c r="AY75" s="967"/>
      <c r="AZ75" s="959"/>
      <c r="BA75" s="959"/>
      <c r="BB75" s="959"/>
      <c r="BC75" s="959"/>
      <c r="BD75" s="960"/>
      <c r="BE75" s="224"/>
      <c r="BF75" s="224"/>
      <c r="BG75" s="224"/>
      <c r="BH75" s="224"/>
      <c r="BI75" s="224"/>
      <c r="BJ75" s="224"/>
      <c r="BK75" s="224"/>
      <c r="BL75" s="224"/>
      <c r="BM75" s="224"/>
      <c r="BN75" s="224"/>
      <c r="BO75" s="224"/>
      <c r="BP75" s="224"/>
      <c r="BQ75" s="221">
        <v>69</v>
      </c>
      <c r="BR75" s="226"/>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15">
      <c r="A76" s="221">
        <v>9</v>
      </c>
      <c r="B76" s="961" t="s">
        <v>549</v>
      </c>
      <c r="C76" s="962"/>
      <c r="D76" s="962"/>
      <c r="E76" s="962"/>
      <c r="F76" s="962"/>
      <c r="G76" s="962"/>
      <c r="H76" s="962"/>
      <c r="I76" s="962"/>
      <c r="J76" s="962"/>
      <c r="K76" s="962"/>
      <c r="L76" s="962"/>
      <c r="M76" s="962"/>
      <c r="N76" s="962"/>
      <c r="O76" s="962"/>
      <c r="P76" s="963"/>
      <c r="Q76" s="965">
        <v>10339</v>
      </c>
      <c r="R76" s="966"/>
      <c r="S76" s="966"/>
      <c r="T76" s="966"/>
      <c r="U76" s="967"/>
      <c r="V76" s="968">
        <v>9696</v>
      </c>
      <c r="W76" s="966"/>
      <c r="X76" s="966"/>
      <c r="Y76" s="966"/>
      <c r="Z76" s="967"/>
      <c r="AA76" s="968">
        <v>643</v>
      </c>
      <c r="AB76" s="966"/>
      <c r="AC76" s="966"/>
      <c r="AD76" s="966"/>
      <c r="AE76" s="967"/>
      <c r="AF76" s="968">
        <v>5427</v>
      </c>
      <c r="AG76" s="966"/>
      <c r="AH76" s="966"/>
      <c r="AI76" s="966"/>
      <c r="AJ76" s="967"/>
      <c r="AK76" s="968" t="s">
        <v>485</v>
      </c>
      <c r="AL76" s="966"/>
      <c r="AM76" s="966"/>
      <c r="AN76" s="966"/>
      <c r="AO76" s="967"/>
      <c r="AP76" s="968">
        <v>27352</v>
      </c>
      <c r="AQ76" s="966"/>
      <c r="AR76" s="966"/>
      <c r="AS76" s="966"/>
      <c r="AT76" s="967"/>
      <c r="AU76" s="968" t="s">
        <v>485</v>
      </c>
      <c r="AV76" s="966"/>
      <c r="AW76" s="966"/>
      <c r="AX76" s="966"/>
      <c r="AY76" s="967"/>
      <c r="AZ76" s="959"/>
      <c r="BA76" s="959"/>
      <c r="BB76" s="959"/>
      <c r="BC76" s="959"/>
      <c r="BD76" s="960"/>
      <c r="BE76" s="224"/>
      <c r="BF76" s="224"/>
      <c r="BG76" s="224"/>
      <c r="BH76" s="224"/>
      <c r="BI76" s="224"/>
      <c r="BJ76" s="224"/>
      <c r="BK76" s="224"/>
      <c r="BL76" s="224"/>
      <c r="BM76" s="224"/>
      <c r="BN76" s="224"/>
      <c r="BO76" s="224"/>
      <c r="BP76" s="224"/>
      <c r="BQ76" s="221">
        <v>70</v>
      </c>
      <c r="BR76" s="226"/>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15">
      <c r="A77" s="221">
        <v>10</v>
      </c>
      <c r="B77" s="961" t="s">
        <v>550</v>
      </c>
      <c r="C77" s="962"/>
      <c r="D77" s="962"/>
      <c r="E77" s="962"/>
      <c r="F77" s="962"/>
      <c r="G77" s="962"/>
      <c r="H77" s="962"/>
      <c r="I77" s="962"/>
      <c r="J77" s="962"/>
      <c r="K77" s="962"/>
      <c r="L77" s="962"/>
      <c r="M77" s="962"/>
      <c r="N77" s="962"/>
      <c r="O77" s="962"/>
      <c r="P77" s="963"/>
      <c r="Q77" s="965">
        <v>650</v>
      </c>
      <c r="R77" s="966"/>
      <c r="S77" s="966"/>
      <c r="T77" s="966"/>
      <c r="U77" s="967"/>
      <c r="V77" s="968">
        <v>572</v>
      </c>
      <c r="W77" s="966"/>
      <c r="X77" s="966"/>
      <c r="Y77" s="966"/>
      <c r="Z77" s="967"/>
      <c r="AA77" s="968">
        <v>78</v>
      </c>
      <c r="AB77" s="966"/>
      <c r="AC77" s="966"/>
      <c r="AD77" s="966"/>
      <c r="AE77" s="967"/>
      <c r="AF77" s="968">
        <v>78</v>
      </c>
      <c r="AG77" s="966"/>
      <c r="AH77" s="966"/>
      <c r="AI77" s="966"/>
      <c r="AJ77" s="967"/>
      <c r="AK77" s="968" t="s">
        <v>557</v>
      </c>
      <c r="AL77" s="966"/>
      <c r="AM77" s="966"/>
      <c r="AN77" s="966"/>
      <c r="AO77" s="967"/>
      <c r="AP77" s="968" t="s">
        <v>557</v>
      </c>
      <c r="AQ77" s="966"/>
      <c r="AR77" s="966"/>
      <c r="AS77" s="966"/>
      <c r="AT77" s="967"/>
      <c r="AU77" s="968" t="s">
        <v>557</v>
      </c>
      <c r="AV77" s="966"/>
      <c r="AW77" s="966"/>
      <c r="AX77" s="966"/>
      <c r="AY77" s="967"/>
      <c r="AZ77" s="959"/>
      <c r="BA77" s="959"/>
      <c r="BB77" s="959"/>
      <c r="BC77" s="959"/>
      <c r="BD77" s="960"/>
      <c r="BE77" s="224"/>
      <c r="BF77" s="224"/>
      <c r="BG77" s="224"/>
      <c r="BH77" s="224"/>
      <c r="BI77" s="224"/>
      <c r="BJ77" s="224"/>
      <c r="BK77" s="224"/>
      <c r="BL77" s="224"/>
      <c r="BM77" s="224"/>
      <c r="BN77" s="224"/>
      <c r="BO77" s="224"/>
      <c r="BP77" s="224"/>
      <c r="BQ77" s="221">
        <v>71</v>
      </c>
      <c r="BR77" s="226"/>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15">
      <c r="A78" s="221">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24"/>
      <c r="BF78" s="224"/>
      <c r="BG78" s="224"/>
      <c r="BH78" s="224"/>
      <c r="BI78" s="224"/>
      <c r="BJ78" s="212"/>
      <c r="BK78" s="212"/>
      <c r="BL78" s="212"/>
      <c r="BM78" s="212"/>
      <c r="BN78" s="212"/>
      <c r="BO78" s="224"/>
      <c r="BP78" s="224"/>
      <c r="BQ78" s="221">
        <v>72</v>
      </c>
      <c r="BR78" s="226"/>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15">
      <c r="A79" s="221">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4"/>
      <c r="BF79" s="224"/>
      <c r="BG79" s="224"/>
      <c r="BH79" s="224"/>
      <c r="BI79" s="224"/>
      <c r="BJ79" s="212"/>
      <c r="BK79" s="212"/>
      <c r="BL79" s="212"/>
      <c r="BM79" s="212"/>
      <c r="BN79" s="212"/>
      <c r="BO79" s="224"/>
      <c r="BP79" s="224"/>
      <c r="BQ79" s="221">
        <v>73</v>
      </c>
      <c r="BR79" s="226"/>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15">
      <c r="A80" s="221">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4"/>
      <c r="BF80" s="224"/>
      <c r="BG80" s="224"/>
      <c r="BH80" s="224"/>
      <c r="BI80" s="224"/>
      <c r="BJ80" s="224"/>
      <c r="BK80" s="224"/>
      <c r="BL80" s="224"/>
      <c r="BM80" s="224"/>
      <c r="BN80" s="224"/>
      <c r="BO80" s="224"/>
      <c r="BP80" s="224"/>
      <c r="BQ80" s="221">
        <v>74</v>
      </c>
      <c r="BR80" s="226"/>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15">
      <c r="A81" s="221">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4"/>
      <c r="BF81" s="224"/>
      <c r="BG81" s="224"/>
      <c r="BH81" s="224"/>
      <c r="BI81" s="224"/>
      <c r="BJ81" s="224"/>
      <c r="BK81" s="224"/>
      <c r="BL81" s="224"/>
      <c r="BM81" s="224"/>
      <c r="BN81" s="224"/>
      <c r="BO81" s="224"/>
      <c r="BP81" s="224"/>
      <c r="BQ81" s="221">
        <v>75</v>
      </c>
      <c r="BR81" s="226"/>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15">
      <c r="A82" s="221">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4"/>
      <c r="BF82" s="224"/>
      <c r="BG82" s="224"/>
      <c r="BH82" s="224"/>
      <c r="BI82" s="224"/>
      <c r="BJ82" s="224"/>
      <c r="BK82" s="224"/>
      <c r="BL82" s="224"/>
      <c r="BM82" s="224"/>
      <c r="BN82" s="224"/>
      <c r="BO82" s="224"/>
      <c r="BP82" s="224"/>
      <c r="BQ82" s="221">
        <v>76</v>
      </c>
      <c r="BR82" s="226"/>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15">
      <c r="A83" s="221">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4"/>
      <c r="BF83" s="224"/>
      <c r="BG83" s="224"/>
      <c r="BH83" s="224"/>
      <c r="BI83" s="224"/>
      <c r="BJ83" s="224"/>
      <c r="BK83" s="224"/>
      <c r="BL83" s="224"/>
      <c r="BM83" s="224"/>
      <c r="BN83" s="224"/>
      <c r="BO83" s="224"/>
      <c r="BP83" s="224"/>
      <c r="BQ83" s="221">
        <v>77</v>
      </c>
      <c r="BR83" s="226"/>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15">
      <c r="A84" s="221">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4"/>
      <c r="BF84" s="224"/>
      <c r="BG84" s="224"/>
      <c r="BH84" s="224"/>
      <c r="BI84" s="224"/>
      <c r="BJ84" s="224"/>
      <c r="BK84" s="224"/>
      <c r="BL84" s="224"/>
      <c r="BM84" s="224"/>
      <c r="BN84" s="224"/>
      <c r="BO84" s="224"/>
      <c r="BP84" s="224"/>
      <c r="BQ84" s="221">
        <v>78</v>
      </c>
      <c r="BR84" s="226"/>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15">
      <c r="A85" s="221">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4"/>
      <c r="BF85" s="224"/>
      <c r="BG85" s="224"/>
      <c r="BH85" s="224"/>
      <c r="BI85" s="224"/>
      <c r="BJ85" s="224"/>
      <c r="BK85" s="224"/>
      <c r="BL85" s="224"/>
      <c r="BM85" s="224"/>
      <c r="BN85" s="224"/>
      <c r="BO85" s="224"/>
      <c r="BP85" s="224"/>
      <c r="BQ85" s="221">
        <v>79</v>
      </c>
      <c r="BR85" s="226"/>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15">
      <c r="A86" s="221">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4"/>
      <c r="BF86" s="224"/>
      <c r="BG86" s="224"/>
      <c r="BH86" s="224"/>
      <c r="BI86" s="224"/>
      <c r="BJ86" s="224"/>
      <c r="BK86" s="224"/>
      <c r="BL86" s="224"/>
      <c r="BM86" s="224"/>
      <c r="BN86" s="224"/>
      <c r="BO86" s="224"/>
      <c r="BP86" s="224"/>
      <c r="BQ86" s="221">
        <v>80</v>
      </c>
      <c r="BR86" s="226"/>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15">
      <c r="A87" s="227">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4"/>
      <c r="BF87" s="224"/>
      <c r="BG87" s="224"/>
      <c r="BH87" s="224"/>
      <c r="BI87" s="224"/>
      <c r="BJ87" s="224"/>
      <c r="BK87" s="224"/>
      <c r="BL87" s="224"/>
      <c r="BM87" s="224"/>
      <c r="BN87" s="224"/>
      <c r="BO87" s="224"/>
      <c r="BP87" s="224"/>
      <c r="BQ87" s="221">
        <v>81</v>
      </c>
      <c r="BR87" s="226"/>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
      <c r="A88" s="223" t="s">
        <v>376</v>
      </c>
      <c r="B88" s="924" t="s">
        <v>398</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v>31011</v>
      </c>
      <c r="AG88" s="946"/>
      <c r="AH88" s="946"/>
      <c r="AI88" s="946"/>
      <c r="AJ88" s="946"/>
      <c r="AK88" s="950"/>
      <c r="AL88" s="950"/>
      <c r="AM88" s="950"/>
      <c r="AN88" s="950"/>
      <c r="AO88" s="950"/>
      <c r="AP88" s="946">
        <v>42613</v>
      </c>
      <c r="AQ88" s="946"/>
      <c r="AR88" s="946"/>
      <c r="AS88" s="946"/>
      <c r="AT88" s="946"/>
      <c r="AU88" s="946">
        <v>1042</v>
      </c>
      <c r="AV88" s="946"/>
      <c r="AW88" s="946"/>
      <c r="AX88" s="946"/>
      <c r="AY88" s="946"/>
      <c r="AZ88" s="947"/>
      <c r="BA88" s="947"/>
      <c r="BB88" s="947"/>
      <c r="BC88" s="947"/>
      <c r="BD88" s="948"/>
      <c r="BE88" s="224"/>
      <c r="BF88" s="224"/>
      <c r="BG88" s="224"/>
      <c r="BH88" s="224"/>
      <c r="BI88" s="224"/>
      <c r="BJ88" s="224"/>
      <c r="BK88" s="224"/>
      <c r="BL88" s="224"/>
      <c r="BM88" s="224"/>
      <c r="BN88" s="224"/>
      <c r="BO88" s="224"/>
      <c r="BP88" s="224"/>
      <c r="BQ88" s="221">
        <v>82</v>
      </c>
      <c r="BR88" s="226"/>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15">
      <c r="A89" s="228"/>
      <c r="B89" s="229"/>
      <c r="C89" s="229"/>
      <c r="D89" s="229"/>
      <c r="E89" s="229"/>
      <c r="F89" s="229"/>
      <c r="G89" s="229"/>
      <c r="H89" s="229"/>
      <c r="I89" s="229"/>
      <c r="J89" s="229"/>
      <c r="K89" s="229"/>
      <c r="L89" s="229"/>
      <c r="M89" s="229"/>
      <c r="N89" s="229"/>
      <c r="O89" s="229"/>
      <c r="P89" s="229"/>
      <c r="Q89" s="230"/>
      <c r="R89" s="230"/>
      <c r="S89" s="230"/>
      <c r="T89" s="230"/>
      <c r="U89" s="230"/>
      <c r="V89" s="230"/>
      <c r="W89" s="230"/>
      <c r="X89" s="230"/>
      <c r="Y89" s="230"/>
      <c r="Z89" s="230"/>
      <c r="AA89" s="230"/>
      <c r="AB89" s="230"/>
      <c r="AC89" s="230"/>
      <c r="AD89" s="230"/>
      <c r="AE89" s="230"/>
      <c r="AF89" s="230"/>
      <c r="AG89" s="230"/>
      <c r="AH89" s="230"/>
      <c r="AI89" s="230"/>
      <c r="AJ89" s="230"/>
      <c r="AK89" s="230"/>
      <c r="AL89" s="230"/>
      <c r="AM89" s="230"/>
      <c r="AN89" s="230"/>
      <c r="AO89" s="230"/>
      <c r="AP89" s="230"/>
      <c r="AQ89" s="230"/>
      <c r="AR89" s="230"/>
      <c r="AS89" s="230"/>
      <c r="AT89" s="230"/>
      <c r="AU89" s="230"/>
      <c r="AV89" s="230"/>
      <c r="AW89" s="230"/>
      <c r="AX89" s="230"/>
      <c r="AY89" s="230"/>
      <c r="AZ89" s="231"/>
      <c r="BA89" s="231"/>
      <c r="BB89" s="231"/>
      <c r="BC89" s="231"/>
      <c r="BD89" s="231"/>
      <c r="BE89" s="224"/>
      <c r="BF89" s="224"/>
      <c r="BG89" s="224"/>
      <c r="BH89" s="224"/>
      <c r="BI89" s="224"/>
      <c r="BJ89" s="224"/>
      <c r="BK89" s="224"/>
      <c r="BL89" s="224"/>
      <c r="BM89" s="224"/>
      <c r="BN89" s="224"/>
      <c r="BO89" s="224"/>
      <c r="BP89" s="224"/>
      <c r="BQ89" s="221">
        <v>83</v>
      </c>
      <c r="BR89" s="226"/>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15">
      <c r="A90" s="228"/>
      <c r="B90" s="229"/>
      <c r="C90" s="229"/>
      <c r="D90" s="229"/>
      <c r="E90" s="229"/>
      <c r="F90" s="229"/>
      <c r="G90" s="229"/>
      <c r="H90" s="229"/>
      <c r="I90" s="229"/>
      <c r="J90" s="229"/>
      <c r="K90" s="229"/>
      <c r="L90" s="229"/>
      <c r="M90" s="229"/>
      <c r="N90" s="229"/>
      <c r="O90" s="229"/>
      <c r="P90" s="229"/>
      <c r="Q90" s="230"/>
      <c r="R90" s="230"/>
      <c r="S90" s="230"/>
      <c r="T90" s="230"/>
      <c r="U90" s="230"/>
      <c r="V90" s="230"/>
      <c r="W90" s="230"/>
      <c r="X90" s="230"/>
      <c r="Y90" s="230"/>
      <c r="Z90" s="230"/>
      <c r="AA90" s="230"/>
      <c r="AB90" s="230"/>
      <c r="AC90" s="230"/>
      <c r="AD90" s="230"/>
      <c r="AE90" s="230"/>
      <c r="AF90" s="230"/>
      <c r="AG90" s="230"/>
      <c r="AH90" s="230"/>
      <c r="AI90" s="230"/>
      <c r="AJ90" s="230"/>
      <c r="AK90" s="230"/>
      <c r="AL90" s="230"/>
      <c r="AM90" s="230"/>
      <c r="AN90" s="230"/>
      <c r="AO90" s="230"/>
      <c r="AP90" s="230"/>
      <c r="AQ90" s="230"/>
      <c r="AR90" s="230"/>
      <c r="AS90" s="230"/>
      <c r="AT90" s="230"/>
      <c r="AU90" s="230"/>
      <c r="AV90" s="230"/>
      <c r="AW90" s="230"/>
      <c r="AX90" s="230"/>
      <c r="AY90" s="230"/>
      <c r="AZ90" s="231"/>
      <c r="BA90" s="231"/>
      <c r="BB90" s="231"/>
      <c r="BC90" s="231"/>
      <c r="BD90" s="231"/>
      <c r="BE90" s="224"/>
      <c r="BF90" s="224"/>
      <c r="BG90" s="224"/>
      <c r="BH90" s="224"/>
      <c r="BI90" s="224"/>
      <c r="BJ90" s="224"/>
      <c r="BK90" s="224"/>
      <c r="BL90" s="224"/>
      <c r="BM90" s="224"/>
      <c r="BN90" s="224"/>
      <c r="BO90" s="224"/>
      <c r="BP90" s="224"/>
      <c r="BQ90" s="221">
        <v>84</v>
      </c>
      <c r="BR90" s="226"/>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15">
      <c r="A91" s="228"/>
      <c r="B91" s="229"/>
      <c r="C91" s="229"/>
      <c r="D91" s="229"/>
      <c r="E91" s="229"/>
      <c r="F91" s="229"/>
      <c r="G91" s="229"/>
      <c r="H91" s="229"/>
      <c r="I91" s="229"/>
      <c r="J91" s="229"/>
      <c r="K91" s="229"/>
      <c r="L91" s="229"/>
      <c r="M91" s="229"/>
      <c r="N91" s="229"/>
      <c r="O91" s="229"/>
      <c r="P91" s="229"/>
      <c r="Q91" s="230"/>
      <c r="R91" s="230"/>
      <c r="S91" s="230"/>
      <c r="T91" s="230"/>
      <c r="U91" s="230"/>
      <c r="V91" s="230"/>
      <c r="W91" s="230"/>
      <c r="X91" s="230"/>
      <c r="Y91" s="230"/>
      <c r="Z91" s="230"/>
      <c r="AA91" s="230"/>
      <c r="AB91" s="230"/>
      <c r="AC91" s="230"/>
      <c r="AD91" s="230"/>
      <c r="AE91" s="230"/>
      <c r="AF91" s="230"/>
      <c r="AG91" s="230"/>
      <c r="AH91" s="230"/>
      <c r="AI91" s="230"/>
      <c r="AJ91" s="230"/>
      <c r="AK91" s="230"/>
      <c r="AL91" s="230"/>
      <c r="AM91" s="230"/>
      <c r="AN91" s="230"/>
      <c r="AO91" s="230"/>
      <c r="AP91" s="230"/>
      <c r="AQ91" s="230"/>
      <c r="AR91" s="230"/>
      <c r="AS91" s="230"/>
      <c r="AT91" s="230"/>
      <c r="AU91" s="230"/>
      <c r="AV91" s="230"/>
      <c r="AW91" s="230"/>
      <c r="AX91" s="230"/>
      <c r="AY91" s="230"/>
      <c r="AZ91" s="231"/>
      <c r="BA91" s="231"/>
      <c r="BB91" s="231"/>
      <c r="BC91" s="231"/>
      <c r="BD91" s="231"/>
      <c r="BE91" s="224"/>
      <c r="BF91" s="224"/>
      <c r="BG91" s="224"/>
      <c r="BH91" s="224"/>
      <c r="BI91" s="224"/>
      <c r="BJ91" s="224"/>
      <c r="BK91" s="224"/>
      <c r="BL91" s="224"/>
      <c r="BM91" s="224"/>
      <c r="BN91" s="224"/>
      <c r="BO91" s="224"/>
      <c r="BP91" s="224"/>
      <c r="BQ91" s="221">
        <v>85</v>
      </c>
      <c r="BR91" s="226"/>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15">
      <c r="A92" s="228"/>
      <c r="B92" s="229"/>
      <c r="C92" s="229"/>
      <c r="D92" s="229"/>
      <c r="E92" s="229"/>
      <c r="F92" s="229"/>
      <c r="G92" s="229"/>
      <c r="H92" s="229"/>
      <c r="I92" s="229"/>
      <c r="J92" s="229"/>
      <c r="K92" s="229"/>
      <c r="L92" s="229"/>
      <c r="M92" s="229"/>
      <c r="N92" s="229"/>
      <c r="O92" s="229"/>
      <c r="P92" s="229"/>
      <c r="Q92" s="230"/>
      <c r="R92" s="230"/>
      <c r="S92" s="230"/>
      <c r="T92" s="230"/>
      <c r="U92" s="230"/>
      <c r="V92" s="230"/>
      <c r="W92" s="230"/>
      <c r="X92" s="230"/>
      <c r="Y92" s="230"/>
      <c r="Z92" s="230"/>
      <c r="AA92" s="230"/>
      <c r="AB92" s="230"/>
      <c r="AC92" s="230"/>
      <c r="AD92" s="230"/>
      <c r="AE92" s="230"/>
      <c r="AF92" s="230"/>
      <c r="AG92" s="230"/>
      <c r="AH92" s="230"/>
      <c r="AI92" s="230"/>
      <c r="AJ92" s="230"/>
      <c r="AK92" s="230"/>
      <c r="AL92" s="230"/>
      <c r="AM92" s="230"/>
      <c r="AN92" s="230"/>
      <c r="AO92" s="230"/>
      <c r="AP92" s="230"/>
      <c r="AQ92" s="230"/>
      <c r="AR92" s="230"/>
      <c r="AS92" s="230"/>
      <c r="AT92" s="230"/>
      <c r="AU92" s="230"/>
      <c r="AV92" s="230"/>
      <c r="AW92" s="230"/>
      <c r="AX92" s="230"/>
      <c r="AY92" s="230"/>
      <c r="AZ92" s="231"/>
      <c r="BA92" s="231"/>
      <c r="BB92" s="231"/>
      <c r="BC92" s="231"/>
      <c r="BD92" s="231"/>
      <c r="BE92" s="224"/>
      <c r="BF92" s="224"/>
      <c r="BG92" s="224"/>
      <c r="BH92" s="224"/>
      <c r="BI92" s="224"/>
      <c r="BJ92" s="224"/>
      <c r="BK92" s="224"/>
      <c r="BL92" s="224"/>
      <c r="BM92" s="224"/>
      <c r="BN92" s="224"/>
      <c r="BO92" s="224"/>
      <c r="BP92" s="224"/>
      <c r="BQ92" s="221">
        <v>86</v>
      </c>
      <c r="BR92" s="226"/>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15">
      <c r="A93" s="228"/>
      <c r="B93" s="229"/>
      <c r="C93" s="229"/>
      <c r="D93" s="229"/>
      <c r="E93" s="229"/>
      <c r="F93" s="229"/>
      <c r="G93" s="229"/>
      <c r="H93" s="229"/>
      <c r="I93" s="229"/>
      <c r="J93" s="229"/>
      <c r="K93" s="229"/>
      <c r="L93" s="229"/>
      <c r="M93" s="229"/>
      <c r="N93" s="229"/>
      <c r="O93" s="229"/>
      <c r="P93" s="229"/>
      <c r="Q93" s="230"/>
      <c r="R93" s="230"/>
      <c r="S93" s="230"/>
      <c r="T93" s="230"/>
      <c r="U93" s="230"/>
      <c r="V93" s="230"/>
      <c r="W93" s="230"/>
      <c r="X93" s="230"/>
      <c r="Y93" s="230"/>
      <c r="Z93" s="230"/>
      <c r="AA93" s="230"/>
      <c r="AB93" s="230"/>
      <c r="AC93" s="230"/>
      <c r="AD93" s="230"/>
      <c r="AE93" s="230"/>
      <c r="AF93" s="230"/>
      <c r="AG93" s="230"/>
      <c r="AH93" s="230"/>
      <c r="AI93" s="230"/>
      <c r="AJ93" s="230"/>
      <c r="AK93" s="230"/>
      <c r="AL93" s="230"/>
      <c r="AM93" s="230"/>
      <c r="AN93" s="230"/>
      <c r="AO93" s="230"/>
      <c r="AP93" s="230"/>
      <c r="AQ93" s="230"/>
      <c r="AR93" s="230"/>
      <c r="AS93" s="230"/>
      <c r="AT93" s="230"/>
      <c r="AU93" s="230"/>
      <c r="AV93" s="230"/>
      <c r="AW93" s="230"/>
      <c r="AX93" s="230"/>
      <c r="AY93" s="230"/>
      <c r="AZ93" s="231"/>
      <c r="BA93" s="231"/>
      <c r="BB93" s="231"/>
      <c r="BC93" s="231"/>
      <c r="BD93" s="231"/>
      <c r="BE93" s="224"/>
      <c r="BF93" s="224"/>
      <c r="BG93" s="224"/>
      <c r="BH93" s="224"/>
      <c r="BI93" s="224"/>
      <c r="BJ93" s="224"/>
      <c r="BK93" s="224"/>
      <c r="BL93" s="224"/>
      <c r="BM93" s="224"/>
      <c r="BN93" s="224"/>
      <c r="BO93" s="224"/>
      <c r="BP93" s="224"/>
      <c r="BQ93" s="221">
        <v>87</v>
      </c>
      <c r="BR93" s="226"/>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15">
      <c r="A94" s="228"/>
      <c r="B94" s="229"/>
      <c r="C94" s="229"/>
      <c r="D94" s="229"/>
      <c r="E94" s="229"/>
      <c r="F94" s="229"/>
      <c r="G94" s="229"/>
      <c r="H94" s="229"/>
      <c r="I94" s="229"/>
      <c r="J94" s="229"/>
      <c r="K94" s="229"/>
      <c r="L94" s="229"/>
      <c r="M94" s="229"/>
      <c r="N94" s="229"/>
      <c r="O94" s="229"/>
      <c r="P94" s="229"/>
      <c r="Q94" s="230"/>
      <c r="R94" s="230"/>
      <c r="S94" s="230"/>
      <c r="T94" s="230"/>
      <c r="U94" s="230"/>
      <c r="V94" s="230"/>
      <c r="W94" s="230"/>
      <c r="X94" s="230"/>
      <c r="Y94" s="230"/>
      <c r="Z94" s="230"/>
      <c r="AA94" s="230"/>
      <c r="AB94" s="230"/>
      <c r="AC94" s="230"/>
      <c r="AD94" s="230"/>
      <c r="AE94" s="230"/>
      <c r="AF94" s="230"/>
      <c r="AG94" s="230"/>
      <c r="AH94" s="230"/>
      <c r="AI94" s="230"/>
      <c r="AJ94" s="230"/>
      <c r="AK94" s="230"/>
      <c r="AL94" s="230"/>
      <c r="AM94" s="230"/>
      <c r="AN94" s="230"/>
      <c r="AO94" s="230"/>
      <c r="AP94" s="230"/>
      <c r="AQ94" s="230"/>
      <c r="AR94" s="230"/>
      <c r="AS94" s="230"/>
      <c r="AT94" s="230"/>
      <c r="AU94" s="230"/>
      <c r="AV94" s="230"/>
      <c r="AW94" s="230"/>
      <c r="AX94" s="230"/>
      <c r="AY94" s="230"/>
      <c r="AZ94" s="231"/>
      <c r="BA94" s="231"/>
      <c r="BB94" s="231"/>
      <c r="BC94" s="231"/>
      <c r="BD94" s="231"/>
      <c r="BE94" s="224"/>
      <c r="BF94" s="224"/>
      <c r="BG94" s="224"/>
      <c r="BH94" s="224"/>
      <c r="BI94" s="224"/>
      <c r="BJ94" s="224"/>
      <c r="BK94" s="224"/>
      <c r="BL94" s="224"/>
      <c r="BM94" s="224"/>
      <c r="BN94" s="224"/>
      <c r="BO94" s="224"/>
      <c r="BP94" s="224"/>
      <c r="BQ94" s="221">
        <v>88</v>
      </c>
      <c r="BR94" s="226"/>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15">
      <c r="A95" s="228"/>
      <c r="B95" s="229"/>
      <c r="C95" s="229"/>
      <c r="D95" s="229"/>
      <c r="E95" s="229"/>
      <c r="F95" s="229"/>
      <c r="G95" s="229"/>
      <c r="H95" s="229"/>
      <c r="I95" s="229"/>
      <c r="J95" s="229"/>
      <c r="K95" s="229"/>
      <c r="L95" s="229"/>
      <c r="M95" s="229"/>
      <c r="N95" s="229"/>
      <c r="O95" s="229"/>
      <c r="P95" s="229"/>
      <c r="Q95" s="230"/>
      <c r="R95" s="230"/>
      <c r="S95" s="230"/>
      <c r="T95" s="230"/>
      <c r="U95" s="230"/>
      <c r="V95" s="230"/>
      <c r="W95" s="230"/>
      <c r="X95" s="230"/>
      <c r="Y95" s="230"/>
      <c r="Z95" s="230"/>
      <c r="AA95" s="230"/>
      <c r="AB95" s="230"/>
      <c r="AC95" s="230"/>
      <c r="AD95" s="230"/>
      <c r="AE95" s="230"/>
      <c r="AF95" s="230"/>
      <c r="AG95" s="230"/>
      <c r="AH95" s="230"/>
      <c r="AI95" s="230"/>
      <c r="AJ95" s="230"/>
      <c r="AK95" s="230"/>
      <c r="AL95" s="230"/>
      <c r="AM95" s="230"/>
      <c r="AN95" s="230"/>
      <c r="AO95" s="230"/>
      <c r="AP95" s="230"/>
      <c r="AQ95" s="230"/>
      <c r="AR95" s="230"/>
      <c r="AS95" s="230"/>
      <c r="AT95" s="230"/>
      <c r="AU95" s="230"/>
      <c r="AV95" s="230"/>
      <c r="AW95" s="230"/>
      <c r="AX95" s="230"/>
      <c r="AY95" s="230"/>
      <c r="AZ95" s="231"/>
      <c r="BA95" s="231"/>
      <c r="BB95" s="231"/>
      <c r="BC95" s="231"/>
      <c r="BD95" s="231"/>
      <c r="BE95" s="224"/>
      <c r="BF95" s="224"/>
      <c r="BG95" s="224"/>
      <c r="BH95" s="224"/>
      <c r="BI95" s="224"/>
      <c r="BJ95" s="224"/>
      <c r="BK95" s="224"/>
      <c r="BL95" s="224"/>
      <c r="BM95" s="224"/>
      <c r="BN95" s="224"/>
      <c r="BO95" s="224"/>
      <c r="BP95" s="224"/>
      <c r="BQ95" s="221">
        <v>89</v>
      </c>
      <c r="BR95" s="226"/>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15">
      <c r="A96" s="228"/>
      <c r="B96" s="229"/>
      <c r="C96" s="229"/>
      <c r="D96" s="229"/>
      <c r="E96" s="229"/>
      <c r="F96" s="229"/>
      <c r="G96" s="229"/>
      <c r="H96" s="229"/>
      <c r="I96" s="229"/>
      <c r="J96" s="229"/>
      <c r="K96" s="229"/>
      <c r="L96" s="229"/>
      <c r="M96" s="229"/>
      <c r="N96" s="229"/>
      <c r="O96" s="229"/>
      <c r="P96" s="229"/>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230"/>
      <c r="AP96" s="230"/>
      <c r="AQ96" s="230"/>
      <c r="AR96" s="230"/>
      <c r="AS96" s="230"/>
      <c r="AT96" s="230"/>
      <c r="AU96" s="230"/>
      <c r="AV96" s="230"/>
      <c r="AW96" s="230"/>
      <c r="AX96" s="230"/>
      <c r="AY96" s="230"/>
      <c r="AZ96" s="231"/>
      <c r="BA96" s="231"/>
      <c r="BB96" s="231"/>
      <c r="BC96" s="231"/>
      <c r="BD96" s="231"/>
      <c r="BE96" s="224"/>
      <c r="BF96" s="224"/>
      <c r="BG96" s="224"/>
      <c r="BH96" s="224"/>
      <c r="BI96" s="224"/>
      <c r="BJ96" s="224"/>
      <c r="BK96" s="224"/>
      <c r="BL96" s="224"/>
      <c r="BM96" s="224"/>
      <c r="BN96" s="224"/>
      <c r="BO96" s="224"/>
      <c r="BP96" s="224"/>
      <c r="BQ96" s="221">
        <v>90</v>
      </c>
      <c r="BR96" s="226"/>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15">
      <c r="A97" s="228"/>
      <c r="B97" s="229"/>
      <c r="C97" s="229"/>
      <c r="D97" s="229"/>
      <c r="E97" s="229"/>
      <c r="F97" s="229"/>
      <c r="G97" s="229"/>
      <c r="H97" s="229"/>
      <c r="I97" s="229"/>
      <c r="J97" s="229"/>
      <c r="K97" s="229"/>
      <c r="L97" s="229"/>
      <c r="M97" s="229"/>
      <c r="N97" s="229"/>
      <c r="O97" s="229"/>
      <c r="P97" s="229"/>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230"/>
      <c r="AP97" s="230"/>
      <c r="AQ97" s="230"/>
      <c r="AR97" s="230"/>
      <c r="AS97" s="230"/>
      <c r="AT97" s="230"/>
      <c r="AU97" s="230"/>
      <c r="AV97" s="230"/>
      <c r="AW97" s="230"/>
      <c r="AX97" s="230"/>
      <c r="AY97" s="230"/>
      <c r="AZ97" s="231"/>
      <c r="BA97" s="231"/>
      <c r="BB97" s="231"/>
      <c r="BC97" s="231"/>
      <c r="BD97" s="231"/>
      <c r="BE97" s="224"/>
      <c r="BF97" s="224"/>
      <c r="BG97" s="224"/>
      <c r="BH97" s="224"/>
      <c r="BI97" s="224"/>
      <c r="BJ97" s="224"/>
      <c r="BK97" s="224"/>
      <c r="BL97" s="224"/>
      <c r="BM97" s="224"/>
      <c r="BN97" s="224"/>
      <c r="BO97" s="224"/>
      <c r="BP97" s="224"/>
      <c r="BQ97" s="221">
        <v>91</v>
      </c>
      <c r="BR97" s="226"/>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15">
      <c r="A98" s="228"/>
      <c r="B98" s="229"/>
      <c r="C98" s="229"/>
      <c r="D98" s="229"/>
      <c r="E98" s="229"/>
      <c r="F98" s="229"/>
      <c r="G98" s="229"/>
      <c r="H98" s="229"/>
      <c r="I98" s="229"/>
      <c r="J98" s="229"/>
      <c r="K98" s="229"/>
      <c r="L98" s="229"/>
      <c r="M98" s="229"/>
      <c r="N98" s="229"/>
      <c r="O98" s="229"/>
      <c r="P98" s="229"/>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230"/>
      <c r="AP98" s="230"/>
      <c r="AQ98" s="230"/>
      <c r="AR98" s="230"/>
      <c r="AS98" s="230"/>
      <c r="AT98" s="230"/>
      <c r="AU98" s="230"/>
      <c r="AV98" s="230"/>
      <c r="AW98" s="230"/>
      <c r="AX98" s="230"/>
      <c r="AY98" s="230"/>
      <c r="AZ98" s="231"/>
      <c r="BA98" s="231"/>
      <c r="BB98" s="231"/>
      <c r="BC98" s="231"/>
      <c r="BD98" s="231"/>
      <c r="BE98" s="224"/>
      <c r="BF98" s="224"/>
      <c r="BG98" s="224"/>
      <c r="BH98" s="224"/>
      <c r="BI98" s="224"/>
      <c r="BJ98" s="224"/>
      <c r="BK98" s="224"/>
      <c r="BL98" s="224"/>
      <c r="BM98" s="224"/>
      <c r="BN98" s="224"/>
      <c r="BO98" s="224"/>
      <c r="BP98" s="224"/>
      <c r="BQ98" s="221">
        <v>92</v>
      </c>
      <c r="BR98" s="226"/>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15">
      <c r="A99" s="228"/>
      <c r="B99" s="229"/>
      <c r="C99" s="229"/>
      <c r="D99" s="229"/>
      <c r="E99" s="229"/>
      <c r="F99" s="229"/>
      <c r="G99" s="229"/>
      <c r="H99" s="229"/>
      <c r="I99" s="229"/>
      <c r="J99" s="229"/>
      <c r="K99" s="229"/>
      <c r="L99" s="229"/>
      <c r="M99" s="229"/>
      <c r="N99" s="229"/>
      <c r="O99" s="229"/>
      <c r="P99" s="229"/>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230"/>
      <c r="AP99" s="230"/>
      <c r="AQ99" s="230"/>
      <c r="AR99" s="230"/>
      <c r="AS99" s="230"/>
      <c r="AT99" s="230"/>
      <c r="AU99" s="230"/>
      <c r="AV99" s="230"/>
      <c r="AW99" s="230"/>
      <c r="AX99" s="230"/>
      <c r="AY99" s="230"/>
      <c r="AZ99" s="231"/>
      <c r="BA99" s="231"/>
      <c r="BB99" s="231"/>
      <c r="BC99" s="231"/>
      <c r="BD99" s="231"/>
      <c r="BE99" s="224"/>
      <c r="BF99" s="224"/>
      <c r="BG99" s="224"/>
      <c r="BH99" s="224"/>
      <c r="BI99" s="224"/>
      <c r="BJ99" s="224"/>
      <c r="BK99" s="224"/>
      <c r="BL99" s="224"/>
      <c r="BM99" s="224"/>
      <c r="BN99" s="224"/>
      <c r="BO99" s="224"/>
      <c r="BP99" s="224"/>
      <c r="BQ99" s="221">
        <v>93</v>
      </c>
      <c r="BR99" s="226"/>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15">
      <c r="A100" s="228"/>
      <c r="B100" s="229"/>
      <c r="C100" s="229"/>
      <c r="D100" s="229"/>
      <c r="E100" s="229"/>
      <c r="F100" s="229"/>
      <c r="G100" s="229"/>
      <c r="H100" s="229"/>
      <c r="I100" s="229"/>
      <c r="J100" s="229"/>
      <c r="K100" s="229"/>
      <c r="L100" s="229"/>
      <c r="M100" s="229"/>
      <c r="N100" s="229"/>
      <c r="O100" s="229"/>
      <c r="P100" s="229"/>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230"/>
      <c r="AP100" s="230"/>
      <c r="AQ100" s="230"/>
      <c r="AR100" s="230"/>
      <c r="AS100" s="230"/>
      <c r="AT100" s="230"/>
      <c r="AU100" s="230"/>
      <c r="AV100" s="230"/>
      <c r="AW100" s="230"/>
      <c r="AX100" s="230"/>
      <c r="AY100" s="230"/>
      <c r="AZ100" s="231"/>
      <c r="BA100" s="231"/>
      <c r="BB100" s="231"/>
      <c r="BC100" s="231"/>
      <c r="BD100" s="231"/>
      <c r="BE100" s="224"/>
      <c r="BF100" s="224"/>
      <c r="BG100" s="224"/>
      <c r="BH100" s="224"/>
      <c r="BI100" s="224"/>
      <c r="BJ100" s="224"/>
      <c r="BK100" s="224"/>
      <c r="BL100" s="224"/>
      <c r="BM100" s="224"/>
      <c r="BN100" s="224"/>
      <c r="BO100" s="224"/>
      <c r="BP100" s="224"/>
      <c r="BQ100" s="221">
        <v>94</v>
      </c>
      <c r="BR100" s="226"/>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15">
      <c r="A101" s="228"/>
      <c r="B101" s="229"/>
      <c r="C101" s="229"/>
      <c r="D101" s="229"/>
      <c r="E101" s="229"/>
      <c r="F101" s="229"/>
      <c r="G101" s="229"/>
      <c r="H101" s="229"/>
      <c r="I101" s="229"/>
      <c r="J101" s="229"/>
      <c r="K101" s="229"/>
      <c r="L101" s="229"/>
      <c r="M101" s="229"/>
      <c r="N101" s="229"/>
      <c r="O101" s="229"/>
      <c r="P101" s="229"/>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230"/>
      <c r="AP101" s="230"/>
      <c r="AQ101" s="230"/>
      <c r="AR101" s="230"/>
      <c r="AS101" s="230"/>
      <c r="AT101" s="230"/>
      <c r="AU101" s="230"/>
      <c r="AV101" s="230"/>
      <c r="AW101" s="230"/>
      <c r="AX101" s="230"/>
      <c r="AY101" s="230"/>
      <c r="AZ101" s="231"/>
      <c r="BA101" s="231"/>
      <c r="BB101" s="231"/>
      <c r="BC101" s="231"/>
      <c r="BD101" s="231"/>
      <c r="BE101" s="224"/>
      <c r="BF101" s="224"/>
      <c r="BG101" s="224"/>
      <c r="BH101" s="224"/>
      <c r="BI101" s="224"/>
      <c r="BJ101" s="224"/>
      <c r="BK101" s="224"/>
      <c r="BL101" s="224"/>
      <c r="BM101" s="224"/>
      <c r="BN101" s="224"/>
      <c r="BO101" s="224"/>
      <c r="BP101" s="224"/>
      <c r="BQ101" s="221">
        <v>95</v>
      </c>
      <c r="BR101" s="226"/>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
      <c r="A102" s="228"/>
      <c r="B102" s="229"/>
      <c r="C102" s="229"/>
      <c r="D102" s="229"/>
      <c r="E102" s="229"/>
      <c r="F102" s="229"/>
      <c r="G102" s="229"/>
      <c r="H102" s="229"/>
      <c r="I102" s="229"/>
      <c r="J102" s="229"/>
      <c r="K102" s="229"/>
      <c r="L102" s="229"/>
      <c r="M102" s="229"/>
      <c r="N102" s="229"/>
      <c r="O102" s="229"/>
      <c r="P102" s="229"/>
      <c r="Q102" s="230"/>
      <c r="R102" s="230"/>
      <c r="S102" s="230"/>
      <c r="T102" s="230"/>
      <c r="U102" s="230"/>
      <c r="V102" s="230"/>
      <c r="W102" s="230"/>
      <c r="X102" s="230"/>
      <c r="Y102" s="230"/>
      <c r="Z102" s="230"/>
      <c r="AA102" s="230"/>
      <c r="AB102" s="230"/>
      <c r="AC102" s="230"/>
      <c r="AD102" s="230"/>
      <c r="AE102" s="230"/>
      <c r="AF102" s="230"/>
      <c r="AG102" s="230"/>
      <c r="AH102" s="230"/>
      <c r="AI102" s="230"/>
      <c r="AJ102" s="230"/>
      <c r="AK102" s="230"/>
      <c r="AL102" s="230"/>
      <c r="AM102" s="230"/>
      <c r="AN102" s="230"/>
      <c r="AO102" s="230"/>
      <c r="AP102" s="230"/>
      <c r="AQ102" s="230"/>
      <c r="AR102" s="230"/>
      <c r="AS102" s="230"/>
      <c r="AT102" s="230"/>
      <c r="AU102" s="230"/>
      <c r="AV102" s="230"/>
      <c r="AW102" s="230"/>
      <c r="AX102" s="230"/>
      <c r="AY102" s="230"/>
      <c r="AZ102" s="231"/>
      <c r="BA102" s="231"/>
      <c r="BB102" s="231"/>
      <c r="BC102" s="231"/>
      <c r="BD102" s="231"/>
      <c r="BE102" s="224"/>
      <c r="BF102" s="224"/>
      <c r="BG102" s="224"/>
      <c r="BH102" s="224"/>
      <c r="BI102" s="224"/>
      <c r="BJ102" s="224"/>
      <c r="BK102" s="224"/>
      <c r="BL102" s="224"/>
      <c r="BM102" s="224"/>
      <c r="BN102" s="224"/>
      <c r="BO102" s="224"/>
      <c r="BP102" s="224"/>
      <c r="BQ102" s="223" t="s">
        <v>376</v>
      </c>
      <c r="BR102" s="924" t="s">
        <v>399</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v>5</v>
      </c>
      <c r="CS102" s="940"/>
      <c r="CT102" s="940"/>
      <c r="CU102" s="940"/>
      <c r="CV102" s="941"/>
      <c r="CW102" s="939" t="s">
        <v>485</v>
      </c>
      <c r="CX102" s="940"/>
      <c r="CY102" s="940"/>
      <c r="CZ102" s="940"/>
      <c r="DA102" s="941"/>
      <c r="DB102" s="939">
        <v>89</v>
      </c>
      <c r="DC102" s="940"/>
      <c r="DD102" s="940"/>
      <c r="DE102" s="940"/>
      <c r="DF102" s="941"/>
      <c r="DG102" s="939" t="s">
        <v>485</v>
      </c>
      <c r="DH102" s="940"/>
      <c r="DI102" s="940"/>
      <c r="DJ102" s="940"/>
      <c r="DK102" s="941"/>
      <c r="DL102" s="939" t="s">
        <v>485</v>
      </c>
      <c r="DM102" s="940"/>
      <c r="DN102" s="940"/>
      <c r="DO102" s="940"/>
      <c r="DP102" s="941"/>
      <c r="DQ102" s="939" t="s">
        <v>485</v>
      </c>
      <c r="DR102" s="940"/>
      <c r="DS102" s="940"/>
      <c r="DT102" s="940"/>
      <c r="DU102" s="941"/>
      <c r="DV102" s="924"/>
      <c r="DW102" s="925"/>
      <c r="DX102" s="925"/>
      <c r="DY102" s="925"/>
      <c r="DZ102" s="926"/>
      <c r="EA102" s="212"/>
    </row>
    <row r="103" spans="1:131" ht="26.25" customHeight="1" x14ac:dyDescent="0.15">
      <c r="A103" s="228"/>
      <c r="B103" s="229"/>
      <c r="C103" s="229"/>
      <c r="D103" s="229"/>
      <c r="E103" s="229"/>
      <c r="F103" s="229"/>
      <c r="G103" s="229"/>
      <c r="H103" s="229"/>
      <c r="I103" s="229"/>
      <c r="J103" s="229"/>
      <c r="K103" s="229"/>
      <c r="L103" s="229"/>
      <c r="M103" s="229"/>
      <c r="N103" s="229"/>
      <c r="O103" s="229"/>
      <c r="P103" s="229"/>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30"/>
      <c r="AP103" s="230"/>
      <c r="AQ103" s="230"/>
      <c r="AR103" s="230"/>
      <c r="AS103" s="230"/>
      <c r="AT103" s="230"/>
      <c r="AU103" s="230"/>
      <c r="AV103" s="230"/>
      <c r="AW103" s="230"/>
      <c r="AX103" s="230"/>
      <c r="AY103" s="230"/>
      <c r="AZ103" s="231"/>
      <c r="BA103" s="231"/>
      <c r="BB103" s="231"/>
      <c r="BC103" s="231"/>
      <c r="BD103" s="231"/>
      <c r="BE103" s="224"/>
      <c r="BF103" s="224"/>
      <c r="BG103" s="224"/>
      <c r="BH103" s="224"/>
      <c r="BI103" s="224"/>
      <c r="BJ103" s="224"/>
      <c r="BK103" s="224"/>
      <c r="BL103" s="224"/>
      <c r="BM103" s="224"/>
      <c r="BN103" s="224"/>
      <c r="BO103" s="224"/>
      <c r="BP103" s="224"/>
      <c r="BQ103" s="927" t="s">
        <v>400</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15">
      <c r="A104" s="228"/>
      <c r="B104" s="229"/>
      <c r="C104" s="229"/>
      <c r="D104" s="229"/>
      <c r="E104" s="229"/>
      <c r="F104" s="229"/>
      <c r="G104" s="229"/>
      <c r="H104" s="229"/>
      <c r="I104" s="229"/>
      <c r="J104" s="229"/>
      <c r="K104" s="229"/>
      <c r="L104" s="229"/>
      <c r="M104" s="229"/>
      <c r="N104" s="229"/>
      <c r="O104" s="229"/>
      <c r="P104" s="229"/>
      <c r="Q104" s="230"/>
      <c r="R104" s="230"/>
      <c r="S104" s="230"/>
      <c r="T104" s="230"/>
      <c r="U104" s="230"/>
      <c r="V104" s="230"/>
      <c r="W104" s="230"/>
      <c r="X104" s="230"/>
      <c r="Y104" s="230"/>
      <c r="Z104" s="230"/>
      <c r="AA104" s="230"/>
      <c r="AB104" s="230"/>
      <c r="AC104" s="230"/>
      <c r="AD104" s="230"/>
      <c r="AE104" s="230"/>
      <c r="AF104" s="230"/>
      <c r="AG104" s="230"/>
      <c r="AH104" s="230"/>
      <c r="AI104" s="230"/>
      <c r="AJ104" s="230"/>
      <c r="AK104" s="230"/>
      <c r="AL104" s="230"/>
      <c r="AM104" s="230"/>
      <c r="AN104" s="230"/>
      <c r="AO104" s="230"/>
      <c r="AP104" s="230"/>
      <c r="AQ104" s="230"/>
      <c r="AR104" s="230"/>
      <c r="AS104" s="230"/>
      <c r="AT104" s="230"/>
      <c r="AU104" s="230"/>
      <c r="AV104" s="230"/>
      <c r="AW104" s="230"/>
      <c r="AX104" s="230"/>
      <c r="AY104" s="230"/>
      <c r="AZ104" s="231"/>
      <c r="BA104" s="231"/>
      <c r="BB104" s="231"/>
      <c r="BC104" s="231"/>
      <c r="BD104" s="231"/>
      <c r="BE104" s="224"/>
      <c r="BF104" s="224"/>
      <c r="BG104" s="224"/>
      <c r="BH104" s="224"/>
      <c r="BI104" s="224"/>
      <c r="BJ104" s="224"/>
      <c r="BK104" s="224"/>
      <c r="BL104" s="224"/>
      <c r="BM104" s="224"/>
      <c r="BN104" s="224"/>
      <c r="BO104" s="224"/>
      <c r="BP104" s="224"/>
      <c r="BQ104" s="928" t="s">
        <v>401</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15">
      <c r="A105" s="224"/>
      <c r="B105" s="224"/>
      <c r="C105" s="224"/>
      <c r="D105" s="224"/>
      <c r="E105" s="224"/>
      <c r="F105" s="224"/>
      <c r="G105" s="224"/>
      <c r="H105" s="224"/>
      <c r="I105" s="224"/>
      <c r="J105" s="224"/>
      <c r="K105" s="224"/>
      <c r="L105" s="224"/>
      <c r="M105" s="224"/>
      <c r="N105" s="224"/>
      <c r="O105" s="224"/>
      <c r="P105" s="224"/>
      <c r="Q105" s="224"/>
      <c r="R105" s="224"/>
      <c r="S105" s="224"/>
      <c r="T105" s="224"/>
      <c r="U105" s="224"/>
      <c r="V105" s="224"/>
      <c r="W105" s="224"/>
      <c r="X105" s="224"/>
      <c r="Y105" s="224"/>
      <c r="Z105" s="224"/>
      <c r="AA105" s="224"/>
      <c r="AB105" s="224"/>
      <c r="AC105" s="224"/>
      <c r="AD105" s="224"/>
      <c r="AE105" s="224"/>
      <c r="AF105" s="224"/>
      <c r="AG105" s="224"/>
      <c r="AH105" s="224"/>
      <c r="AI105" s="224"/>
      <c r="AJ105" s="224"/>
      <c r="AK105" s="224"/>
      <c r="AL105" s="224"/>
      <c r="AM105" s="224"/>
      <c r="AN105" s="224"/>
      <c r="AO105" s="224"/>
      <c r="AP105" s="224"/>
      <c r="AQ105" s="224"/>
      <c r="AR105" s="224"/>
      <c r="AS105" s="224"/>
      <c r="AT105" s="224"/>
      <c r="AU105" s="224"/>
      <c r="AV105" s="224"/>
      <c r="AW105" s="224"/>
      <c r="AX105" s="224"/>
      <c r="AY105" s="224"/>
      <c r="AZ105" s="224"/>
      <c r="BA105" s="224"/>
      <c r="BB105" s="224"/>
      <c r="BC105" s="224"/>
      <c r="BD105" s="224"/>
      <c r="BE105" s="224"/>
      <c r="BF105" s="224"/>
      <c r="BG105" s="224"/>
      <c r="BH105" s="224"/>
      <c r="BI105" s="224"/>
      <c r="BJ105" s="224"/>
      <c r="BK105" s="224"/>
      <c r="BL105" s="224"/>
      <c r="BM105" s="224"/>
      <c r="BN105" s="224"/>
      <c r="BO105" s="224"/>
      <c r="BP105" s="224"/>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4"/>
      <c r="B106" s="224"/>
      <c r="C106" s="224"/>
      <c r="D106" s="224"/>
      <c r="E106" s="224"/>
      <c r="F106" s="224"/>
      <c r="G106" s="224"/>
      <c r="H106" s="224"/>
      <c r="I106" s="224"/>
      <c r="J106" s="224"/>
      <c r="K106" s="224"/>
      <c r="L106" s="224"/>
      <c r="M106" s="224"/>
      <c r="N106" s="224"/>
      <c r="O106" s="224"/>
      <c r="P106" s="224"/>
      <c r="Q106" s="224"/>
      <c r="R106" s="224"/>
      <c r="S106" s="224"/>
      <c r="T106" s="224"/>
      <c r="U106" s="224"/>
      <c r="V106" s="224"/>
      <c r="W106" s="224"/>
      <c r="X106" s="224"/>
      <c r="Y106" s="224"/>
      <c r="Z106" s="224"/>
      <c r="AA106" s="224"/>
      <c r="AB106" s="224"/>
      <c r="AC106" s="224"/>
      <c r="AD106" s="224"/>
      <c r="AE106" s="224"/>
      <c r="AF106" s="224"/>
      <c r="AG106" s="224"/>
      <c r="AH106" s="224"/>
      <c r="AI106" s="224"/>
      <c r="AJ106" s="224"/>
      <c r="AK106" s="224"/>
      <c r="AL106" s="224"/>
      <c r="AM106" s="224"/>
      <c r="AN106" s="224"/>
      <c r="AO106" s="224"/>
      <c r="AP106" s="224"/>
      <c r="AQ106" s="224"/>
      <c r="AR106" s="224"/>
      <c r="AS106" s="224"/>
      <c r="AT106" s="224"/>
      <c r="AU106" s="224"/>
      <c r="AV106" s="224"/>
      <c r="AW106" s="224"/>
      <c r="AX106" s="224"/>
      <c r="AY106" s="224"/>
      <c r="AZ106" s="224"/>
      <c r="BA106" s="224"/>
      <c r="BB106" s="224"/>
      <c r="BC106" s="224"/>
      <c r="BD106" s="224"/>
      <c r="BE106" s="224"/>
      <c r="BF106" s="224"/>
      <c r="BG106" s="224"/>
      <c r="BH106" s="224"/>
      <c r="BI106" s="224"/>
      <c r="BJ106" s="224"/>
      <c r="BK106" s="224"/>
      <c r="BL106" s="224"/>
      <c r="BM106" s="224"/>
      <c r="BN106" s="224"/>
      <c r="BO106" s="224"/>
      <c r="BP106" s="224"/>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16" t="s">
        <v>402</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16" t="s">
        <v>403</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29" t="s">
        <v>404</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405</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15">
      <c r="A109" s="882" t="s">
        <v>406</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407</v>
      </c>
      <c r="AB109" s="883"/>
      <c r="AC109" s="883"/>
      <c r="AD109" s="883"/>
      <c r="AE109" s="884"/>
      <c r="AF109" s="885" t="s">
        <v>408</v>
      </c>
      <c r="AG109" s="883"/>
      <c r="AH109" s="883"/>
      <c r="AI109" s="883"/>
      <c r="AJ109" s="884"/>
      <c r="AK109" s="885" t="s">
        <v>294</v>
      </c>
      <c r="AL109" s="883"/>
      <c r="AM109" s="883"/>
      <c r="AN109" s="883"/>
      <c r="AO109" s="884"/>
      <c r="AP109" s="885" t="s">
        <v>409</v>
      </c>
      <c r="AQ109" s="883"/>
      <c r="AR109" s="883"/>
      <c r="AS109" s="883"/>
      <c r="AT109" s="916"/>
      <c r="AU109" s="882" t="s">
        <v>406</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407</v>
      </c>
      <c r="BR109" s="883"/>
      <c r="BS109" s="883"/>
      <c r="BT109" s="883"/>
      <c r="BU109" s="884"/>
      <c r="BV109" s="885" t="s">
        <v>408</v>
      </c>
      <c r="BW109" s="883"/>
      <c r="BX109" s="883"/>
      <c r="BY109" s="883"/>
      <c r="BZ109" s="884"/>
      <c r="CA109" s="885" t="s">
        <v>294</v>
      </c>
      <c r="CB109" s="883"/>
      <c r="CC109" s="883"/>
      <c r="CD109" s="883"/>
      <c r="CE109" s="884"/>
      <c r="CF109" s="923" t="s">
        <v>409</v>
      </c>
      <c r="CG109" s="923"/>
      <c r="CH109" s="923"/>
      <c r="CI109" s="923"/>
      <c r="CJ109" s="923"/>
      <c r="CK109" s="885" t="s">
        <v>410</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407</v>
      </c>
      <c r="DH109" s="883"/>
      <c r="DI109" s="883"/>
      <c r="DJ109" s="883"/>
      <c r="DK109" s="884"/>
      <c r="DL109" s="885" t="s">
        <v>408</v>
      </c>
      <c r="DM109" s="883"/>
      <c r="DN109" s="883"/>
      <c r="DO109" s="883"/>
      <c r="DP109" s="884"/>
      <c r="DQ109" s="885" t="s">
        <v>294</v>
      </c>
      <c r="DR109" s="883"/>
      <c r="DS109" s="883"/>
      <c r="DT109" s="883"/>
      <c r="DU109" s="884"/>
      <c r="DV109" s="885" t="s">
        <v>409</v>
      </c>
      <c r="DW109" s="883"/>
      <c r="DX109" s="883"/>
      <c r="DY109" s="883"/>
      <c r="DZ109" s="916"/>
    </row>
    <row r="110" spans="1:131" s="212" customFormat="1" ht="26.25" customHeight="1" x14ac:dyDescent="0.15">
      <c r="A110" s="794" t="s">
        <v>411</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1641922</v>
      </c>
      <c r="AB110" s="876"/>
      <c r="AC110" s="876"/>
      <c r="AD110" s="876"/>
      <c r="AE110" s="877"/>
      <c r="AF110" s="878">
        <v>1787355</v>
      </c>
      <c r="AG110" s="876"/>
      <c r="AH110" s="876"/>
      <c r="AI110" s="876"/>
      <c r="AJ110" s="877"/>
      <c r="AK110" s="878">
        <v>1851187</v>
      </c>
      <c r="AL110" s="876"/>
      <c r="AM110" s="876"/>
      <c r="AN110" s="876"/>
      <c r="AO110" s="877"/>
      <c r="AP110" s="879">
        <v>11</v>
      </c>
      <c r="AQ110" s="880"/>
      <c r="AR110" s="880"/>
      <c r="AS110" s="880"/>
      <c r="AT110" s="881"/>
      <c r="AU110" s="917" t="s">
        <v>69</v>
      </c>
      <c r="AV110" s="918"/>
      <c r="AW110" s="918"/>
      <c r="AX110" s="918"/>
      <c r="AY110" s="918"/>
      <c r="AZ110" s="847" t="s">
        <v>412</v>
      </c>
      <c r="BA110" s="795"/>
      <c r="BB110" s="795"/>
      <c r="BC110" s="795"/>
      <c r="BD110" s="795"/>
      <c r="BE110" s="795"/>
      <c r="BF110" s="795"/>
      <c r="BG110" s="795"/>
      <c r="BH110" s="795"/>
      <c r="BI110" s="795"/>
      <c r="BJ110" s="795"/>
      <c r="BK110" s="795"/>
      <c r="BL110" s="795"/>
      <c r="BM110" s="795"/>
      <c r="BN110" s="795"/>
      <c r="BO110" s="795"/>
      <c r="BP110" s="796"/>
      <c r="BQ110" s="848">
        <v>16943155</v>
      </c>
      <c r="BR110" s="829"/>
      <c r="BS110" s="829"/>
      <c r="BT110" s="829"/>
      <c r="BU110" s="829"/>
      <c r="BV110" s="829">
        <v>16760602</v>
      </c>
      <c r="BW110" s="829"/>
      <c r="BX110" s="829"/>
      <c r="BY110" s="829"/>
      <c r="BZ110" s="829"/>
      <c r="CA110" s="829">
        <v>17266339</v>
      </c>
      <c r="CB110" s="829"/>
      <c r="CC110" s="829"/>
      <c r="CD110" s="829"/>
      <c r="CE110" s="829"/>
      <c r="CF110" s="853">
        <v>102.3</v>
      </c>
      <c r="CG110" s="854"/>
      <c r="CH110" s="854"/>
      <c r="CI110" s="854"/>
      <c r="CJ110" s="854"/>
      <c r="CK110" s="913" t="s">
        <v>413</v>
      </c>
      <c r="CL110" s="806"/>
      <c r="CM110" s="847" t="s">
        <v>414</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8" t="s">
        <v>122</v>
      </c>
      <c r="DH110" s="829"/>
      <c r="DI110" s="829"/>
      <c r="DJ110" s="829"/>
      <c r="DK110" s="829"/>
      <c r="DL110" s="829" t="s">
        <v>122</v>
      </c>
      <c r="DM110" s="829"/>
      <c r="DN110" s="829"/>
      <c r="DO110" s="829"/>
      <c r="DP110" s="829"/>
      <c r="DQ110" s="829" t="s">
        <v>122</v>
      </c>
      <c r="DR110" s="829"/>
      <c r="DS110" s="829"/>
      <c r="DT110" s="829"/>
      <c r="DU110" s="829"/>
      <c r="DV110" s="830" t="s">
        <v>122</v>
      </c>
      <c r="DW110" s="830"/>
      <c r="DX110" s="830"/>
      <c r="DY110" s="830"/>
      <c r="DZ110" s="831"/>
    </row>
    <row r="111" spans="1:131" s="212" customFormat="1" ht="26.25" customHeight="1" x14ac:dyDescent="0.15">
      <c r="A111" s="761" t="s">
        <v>415</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122</v>
      </c>
      <c r="AB111" s="906"/>
      <c r="AC111" s="906"/>
      <c r="AD111" s="906"/>
      <c r="AE111" s="907"/>
      <c r="AF111" s="908" t="s">
        <v>122</v>
      </c>
      <c r="AG111" s="906"/>
      <c r="AH111" s="906"/>
      <c r="AI111" s="906"/>
      <c r="AJ111" s="907"/>
      <c r="AK111" s="908" t="s">
        <v>122</v>
      </c>
      <c r="AL111" s="906"/>
      <c r="AM111" s="906"/>
      <c r="AN111" s="906"/>
      <c r="AO111" s="907"/>
      <c r="AP111" s="909" t="s">
        <v>122</v>
      </c>
      <c r="AQ111" s="910"/>
      <c r="AR111" s="910"/>
      <c r="AS111" s="910"/>
      <c r="AT111" s="911"/>
      <c r="AU111" s="919"/>
      <c r="AV111" s="920"/>
      <c r="AW111" s="920"/>
      <c r="AX111" s="920"/>
      <c r="AY111" s="920"/>
      <c r="AZ111" s="802" t="s">
        <v>416</v>
      </c>
      <c r="BA111" s="739"/>
      <c r="BB111" s="739"/>
      <c r="BC111" s="739"/>
      <c r="BD111" s="739"/>
      <c r="BE111" s="739"/>
      <c r="BF111" s="739"/>
      <c r="BG111" s="739"/>
      <c r="BH111" s="739"/>
      <c r="BI111" s="739"/>
      <c r="BJ111" s="739"/>
      <c r="BK111" s="739"/>
      <c r="BL111" s="739"/>
      <c r="BM111" s="739"/>
      <c r="BN111" s="739"/>
      <c r="BO111" s="739"/>
      <c r="BP111" s="740"/>
      <c r="BQ111" s="803">
        <v>476117</v>
      </c>
      <c r="BR111" s="804"/>
      <c r="BS111" s="804"/>
      <c r="BT111" s="804"/>
      <c r="BU111" s="804"/>
      <c r="BV111" s="804">
        <v>415508</v>
      </c>
      <c r="BW111" s="804"/>
      <c r="BX111" s="804"/>
      <c r="BY111" s="804"/>
      <c r="BZ111" s="804"/>
      <c r="CA111" s="804">
        <v>346305</v>
      </c>
      <c r="CB111" s="804"/>
      <c r="CC111" s="804"/>
      <c r="CD111" s="804"/>
      <c r="CE111" s="804"/>
      <c r="CF111" s="862">
        <v>2.1</v>
      </c>
      <c r="CG111" s="863"/>
      <c r="CH111" s="863"/>
      <c r="CI111" s="863"/>
      <c r="CJ111" s="863"/>
      <c r="CK111" s="914"/>
      <c r="CL111" s="808"/>
      <c r="CM111" s="802" t="s">
        <v>417</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t="s">
        <v>122</v>
      </c>
      <c r="DH111" s="804"/>
      <c r="DI111" s="804"/>
      <c r="DJ111" s="804"/>
      <c r="DK111" s="804"/>
      <c r="DL111" s="804" t="s">
        <v>122</v>
      </c>
      <c r="DM111" s="804"/>
      <c r="DN111" s="804"/>
      <c r="DO111" s="804"/>
      <c r="DP111" s="804"/>
      <c r="DQ111" s="804" t="s">
        <v>122</v>
      </c>
      <c r="DR111" s="804"/>
      <c r="DS111" s="804"/>
      <c r="DT111" s="804"/>
      <c r="DU111" s="804"/>
      <c r="DV111" s="781" t="s">
        <v>122</v>
      </c>
      <c r="DW111" s="781"/>
      <c r="DX111" s="781"/>
      <c r="DY111" s="781"/>
      <c r="DZ111" s="782"/>
    </row>
    <row r="112" spans="1:131" s="212" customFormat="1" ht="26.25" customHeight="1" x14ac:dyDescent="0.15">
      <c r="A112" s="899" t="s">
        <v>418</v>
      </c>
      <c r="B112" s="900"/>
      <c r="C112" s="739" t="s">
        <v>419</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122</v>
      </c>
      <c r="AB112" s="767"/>
      <c r="AC112" s="767"/>
      <c r="AD112" s="767"/>
      <c r="AE112" s="768"/>
      <c r="AF112" s="769" t="s">
        <v>122</v>
      </c>
      <c r="AG112" s="767"/>
      <c r="AH112" s="767"/>
      <c r="AI112" s="767"/>
      <c r="AJ112" s="768"/>
      <c r="AK112" s="769" t="s">
        <v>122</v>
      </c>
      <c r="AL112" s="767"/>
      <c r="AM112" s="767"/>
      <c r="AN112" s="767"/>
      <c r="AO112" s="768"/>
      <c r="AP112" s="811" t="s">
        <v>122</v>
      </c>
      <c r="AQ112" s="812"/>
      <c r="AR112" s="812"/>
      <c r="AS112" s="812"/>
      <c r="AT112" s="813"/>
      <c r="AU112" s="919"/>
      <c r="AV112" s="920"/>
      <c r="AW112" s="920"/>
      <c r="AX112" s="920"/>
      <c r="AY112" s="920"/>
      <c r="AZ112" s="802" t="s">
        <v>420</v>
      </c>
      <c r="BA112" s="739"/>
      <c r="BB112" s="739"/>
      <c r="BC112" s="739"/>
      <c r="BD112" s="739"/>
      <c r="BE112" s="739"/>
      <c r="BF112" s="739"/>
      <c r="BG112" s="739"/>
      <c r="BH112" s="739"/>
      <c r="BI112" s="739"/>
      <c r="BJ112" s="739"/>
      <c r="BK112" s="739"/>
      <c r="BL112" s="739"/>
      <c r="BM112" s="739"/>
      <c r="BN112" s="739"/>
      <c r="BO112" s="739"/>
      <c r="BP112" s="740"/>
      <c r="BQ112" s="803">
        <v>2558663</v>
      </c>
      <c r="BR112" s="804"/>
      <c r="BS112" s="804"/>
      <c r="BT112" s="804"/>
      <c r="BU112" s="804"/>
      <c r="BV112" s="804">
        <v>2077799</v>
      </c>
      <c r="BW112" s="804"/>
      <c r="BX112" s="804"/>
      <c r="BY112" s="804"/>
      <c r="BZ112" s="804"/>
      <c r="CA112" s="804">
        <v>1854074</v>
      </c>
      <c r="CB112" s="804"/>
      <c r="CC112" s="804"/>
      <c r="CD112" s="804"/>
      <c r="CE112" s="804"/>
      <c r="CF112" s="862">
        <v>11</v>
      </c>
      <c r="CG112" s="863"/>
      <c r="CH112" s="863"/>
      <c r="CI112" s="863"/>
      <c r="CJ112" s="863"/>
      <c r="CK112" s="914"/>
      <c r="CL112" s="808"/>
      <c r="CM112" s="802" t="s">
        <v>421</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122</v>
      </c>
      <c r="DH112" s="804"/>
      <c r="DI112" s="804"/>
      <c r="DJ112" s="804"/>
      <c r="DK112" s="804"/>
      <c r="DL112" s="804" t="s">
        <v>122</v>
      </c>
      <c r="DM112" s="804"/>
      <c r="DN112" s="804"/>
      <c r="DO112" s="804"/>
      <c r="DP112" s="804"/>
      <c r="DQ112" s="804" t="s">
        <v>122</v>
      </c>
      <c r="DR112" s="804"/>
      <c r="DS112" s="804"/>
      <c r="DT112" s="804"/>
      <c r="DU112" s="804"/>
      <c r="DV112" s="781" t="s">
        <v>122</v>
      </c>
      <c r="DW112" s="781"/>
      <c r="DX112" s="781"/>
      <c r="DY112" s="781"/>
      <c r="DZ112" s="782"/>
    </row>
    <row r="113" spans="1:130" s="212" customFormat="1" ht="26.25" customHeight="1" x14ac:dyDescent="0.15">
      <c r="A113" s="901"/>
      <c r="B113" s="902"/>
      <c r="C113" s="739" t="s">
        <v>422</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304286</v>
      </c>
      <c r="AB113" s="906"/>
      <c r="AC113" s="906"/>
      <c r="AD113" s="906"/>
      <c r="AE113" s="907"/>
      <c r="AF113" s="908">
        <v>281498</v>
      </c>
      <c r="AG113" s="906"/>
      <c r="AH113" s="906"/>
      <c r="AI113" s="906"/>
      <c r="AJ113" s="907"/>
      <c r="AK113" s="908">
        <v>226106</v>
      </c>
      <c r="AL113" s="906"/>
      <c r="AM113" s="906"/>
      <c r="AN113" s="906"/>
      <c r="AO113" s="907"/>
      <c r="AP113" s="909">
        <v>1.3</v>
      </c>
      <c r="AQ113" s="910"/>
      <c r="AR113" s="910"/>
      <c r="AS113" s="910"/>
      <c r="AT113" s="911"/>
      <c r="AU113" s="919"/>
      <c r="AV113" s="920"/>
      <c r="AW113" s="920"/>
      <c r="AX113" s="920"/>
      <c r="AY113" s="920"/>
      <c r="AZ113" s="802" t="s">
        <v>423</v>
      </c>
      <c r="BA113" s="739"/>
      <c r="BB113" s="739"/>
      <c r="BC113" s="739"/>
      <c r="BD113" s="739"/>
      <c r="BE113" s="739"/>
      <c r="BF113" s="739"/>
      <c r="BG113" s="739"/>
      <c r="BH113" s="739"/>
      <c r="BI113" s="739"/>
      <c r="BJ113" s="739"/>
      <c r="BK113" s="739"/>
      <c r="BL113" s="739"/>
      <c r="BM113" s="739"/>
      <c r="BN113" s="739"/>
      <c r="BO113" s="739"/>
      <c r="BP113" s="740"/>
      <c r="BQ113" s="803">
        <v>1183526</v>
      </c>
      <c r="BR113" s="804"/>
      <c r="BS113" s="804"/>
      <c r="BT113" s="804"/>
      <c r="BU113" s="804"/>
      <c r="BV113" s="804">
        <v>1111939</v>
      </c>
      <c r="BW113" s="804"/>
      <c r="BX113" s="804"/>
      <c r="BY113" s="804"/>
      <c r="BZ113" s="804"/>
      <c r="CA113" s="804">
        <v>1042292</v>
      </c>
      <c r="CB113" s="804"/>
      <c r="CC113" s="804"/>
      <c r="CD113" s="804"/>
      <c r="CE113" s="804"/>
      <c r="CF113" s="862">
        <v>6.2</v>
      </c>
      <c r="CG113" s="863"/>
      <c r="CH113" s="863"/>
      <c r="CI113" s="863"/>
      <c r="CJ113" s="863"/>
      <c r="CK113" s="914"/>
      <c r="CL113" s="808"/>
      <c r="CM113" s="802" t="s">
        <v>424</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122</v>
      </c>
      <c r="DH113" s="767"/>
      <c r="DI113" s="767"/>
      <c r="DJ113" s="767"/>
      <c r="DK113" s="768"/>
      <c r="DL113" s="769" t="s">
        <v>122</v>
      </c>
      <c r="DM113" s="767"/>
      <c r="DN113" s="767"/>
      <c r="DO113" s="767"/>
      <c r="DP113" s="768"/>
      <c r="DQ113" s="769" t="s">
        <v>122</v>
      </c>
      <c r="DR113" s="767"/>
      <c r="DS113" s="767"/>
      <c r="DT113" s="767"/>
      <c r="DU113" s="768"/>
      <c r="DV113" s="811" t="s">
        <v>122</v>
      </c>
      <c r="DW113" s="812"/>
      <c r="DX113" s="812"/>
      <c r="DY113" s="812"/>
      <c r="DZ113" s="813"/>
    </row>
    <row r="114" spans="1:130" s="212" customFormat="1" ht="26.25" customHeight="1" x14ac:dyDescent="0.15">
      <c r="A114" s="901"/>
      <c r="B114" s="902"/>
      <c r="C114" s="739" t="s">
        <v>425</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v>186509</v>
      </c>
      <c r="AB114" s="767"/>
      <c r="AC114" s="767"/>
      <c r="AD114" s="767"/>
      <c r="AE114" s="768"/>
      <c r="AF114" s="769">
        <v>181608</v>
      </c>
      <c r="AG114" s="767"/>
      <c r="AH114" s="767"/>
      <c r="AI114" s="767"/>
      <c r="AJ114" s="768"/>
      <c r="AK114" s="769">
        <v>177463</v>
      </c>
      <c r="AL114" s="767"/>
      <c r="AM114" s="767"/>
      <c r="AN114" s="767"/>
      <c r="AO114" s="768"/>
      <c r="AP114" s="811">
        <v>1.1000000000000001</v>
      </c>
      <c r="AQ114" s="812"/>
      <c r="AR114" s="812"/>
      <c r="AS114" s="812"/>
      <c r="AT114" s="813"/>
      <c r="AU114" s="919"/>
      <c r="AV114" s="920"/>
      <c r="AW114" s="920"/>
      <c r="AX114" s="920"/>
      <c r="AY114" s="920"/>
      <c r="AZ114" s="802" t="s">
        <v>426</v>
      </c>
      <c r="BA114" s="739"/>
      <c r="BB114" s="739"/>
      <c r="BC114" s="739"/>
      <c r="BD114" s="739"/>
      <c r="BE114" s="739"/>
      <c r="BF114" s="739"/>
      <c r="BG114" s="739"/>
      <c r="BH114" s="739"/>
      <c r="BI114" s="739"/>
      <c r="BJ114" s="739"/>
      <c r="BK114" s="739"/>
      <c r="BL114" s="739"/>
      <c r="BM114" s="739"/>
      <c r="BN114" s="739"/>
      <c r="BO114" s="739"/>
      <c r="BP114" s="740"/>
      <c r="BQ114" s="803">
        <v>2614423</v>
      </c>
      <c r="BR114" s="804"/>
      <c r="BS114" s="804"/>
      <c r="BT114" s="804"/>
      <c r="BU114" s="804"/>
      <c r="BV114" s="804">
        <v>2678820</v>
      </c>
      <c r="BW114" s="804"/>
      <c r="BX114" s="804"/>
      <c r="BY114" s="804"/>
      <c r="BZ114" s="804"/>
      <c r="CA114" s="804">
        <v>2670616</v>
      </c>
      <c r="CB114" s="804"/>
      <c r="CC114" s="804"/>
      <c r="CD114" s="804"/>
      <c r="CE114" s="804"/>
      <c r="CF114" s="862">
        <v>15.8</v>
      </c>
      <c r="CG114" s="863"/>
      <c r="CH114" s="863"/>
      <c r="CI114" s="863"/>
      <c r="CJ114" s="863"/>
      <c r="CK114" s="914"/>
      <c r="CL114" s="808"/>
      <c r="CM114" s="802" t="s">
        <v>427</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122</v>
      </c>
      <c r="DH114" s="767"/>
      <c r="DI114" s="767"/>
      <c r="DJ114" s="767"/>
      <c r="DK114" s="768"/>
      <c r="DL114" s="769" t="s">
        <v>122</v>
      </c>
      <c r="DM114" s="767"/>
      <c r="DN114" s="767"/>
      <c r="DO114" s="767"/>
      <c r="DP114" s="768"/>
      <c r="DQ114" s="769" t="s">
        <v>122</v>
      </c>
      <c r="DR114" s="767"/>
      <c r="DS114" s="767"/>
      <c r="DT114" s="767"/>
      <c r="DU114" s="768"/>
      <c r="DV114" s="811" t="s">
        <v>122</v>
      </c>
      <c r="DW114" s="812"/>
      <c r="DX114" s="812"/>
      <c r="DY114" s="812"/>
      <c r="DZ114" s="813"/>
    </row>
    <row r="115" spans="1:130" s="212" customFormat="1" ht="26.25" customHeight="1" x14ac:dyDescent="0.15">
      <c r="A115" s="901"/>
      <c r="B115" s="902"/>
      <c r="C115" s="739" t="s">
        <v>428</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v>60609</v>
      </c>
      <c r="AB115" s="906"/>
      <c r="AC115" s="906"/>
      <c r="AD115" s="906"/>
      <c r="AE115" s="907"/>
      <c r="AF115" s="908">
        <v>60609</v>
      </c>
      <c r="AG115" s="906"/>
      <c r="AH115" s="906"/>
      <c r="AI115" s="906"/>
      <c r="AJ115" s="907"/>
      <c r="AK115" s="908">
        <v>60609</v>
      </c>
      <c r="AL115" s="906"/>
      <c r="AM115" s="906"/>
      <c r="AN115" s="906"/>
      <c r="AO115" s="907"/>
      <c r="AP115" s="909">
        <v>0.4</v>
      </c>
      <c r="AQ115" s="910"/>
      <c r="AR115" s="910"/>
      <c r="AS115" s="910"/>
      <c r="AT115" s="911"/>
      <c r="AU115" s="919"/>
      <c r="AV115" s="920"/>
      <c r="AW115" s="920"/>
      <c r="AX115" s="920"/>
      <c r="AY115" s="920"/>
      <c r="AZ115" s="802" t="s">
        <v>429</v>
      </c>
      <c r="BA115" s="739"/>
      <c r="BB115" s="739"/>
      <c r="BC115" s="739"/>
      <c r="BD115" s="739"/>
      <c r="BE115" s="739"/>
      <c r="BF115" s="739"/>
      <c r="BG115" s="739"/>
      <c r="BH115" s="739"/>
      <c r="BI115" s="739"/>
      <c r="BJ115" s="739"/>
      <c r="BK115" s="739"/>
      <c r="BL115" s="739"/>
      <c r="BM115" s="739"/>
      <c r="BN115" s="739"/>
      <c r="BO115" s="739"/>
      <c r="BP115" s="740"/>
      <c r="BQ115" s="803" t="s">
        <v>122</v>
      </c>
      <c r="BR115" s="804"/>
      <c r="BS115" s="804"/>
      <c r="BT115" s="804"/>
      <c r="BU115" s="804"/>
      <c r="BV115" s="804" t="s">
        <v>122</v>
      </c>
      <c r="BW115" s="804"/>
      <c r="BX115" s="804"/>
      <c r="BY115" s="804"/>
      <c r="BZ115" s="804"/>
      <c r="CA115" s="804" t="s">
        <v>122</v>
      </c>
      <c r="CB115" s="804"/>
      <c r="CC115" s="804"/>
      <c r="CD115" s="804"/>
      <c r="CE115" s="804"/>
      <c r="CF115" s="862" t="s">
        <v>122</v>
      </c>
      <c r="CG115" s="863"/>
      <c r="CH115" s="863"/>
      <c r="CI115" s="863"/>
      <c r="CJ115" s="863"/>
      <c r="CK115" s="914"/>
      <c r="CL115" s="808"/>
      <c r="CM115" s="802" t="s">
        <v>430</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v>97310</v>
      </c>
      <c r="DH115" s="767"/>
      <c r="DI115" s="767"/>
      <c r="DJ115" s="767"/>
      <c r="DK115" s="768"/>
      <c r="DL115" s="769">
        <v>97310</v>
      </c>
      <c r="DM115" s="767"/>
      <c r="DN115" s="767"/>
      <c r="DO115" s="767"/>
      <c r="DP115" s="768"/>
      <c r="DQ115" s="769">
        <v>88716</v>
      </c>
      <c r="DR115" s="767"/>
      <c r="DS115" s="767"/>
      <c r="DT115" s="767"/>
      <c r="DU115" s="768"/>
      <c r="DV115" s="811">
        <v>0.5</v>
      </c>
      <c r="DW115" s="812"/>
      <c r="DX115" s="812"/>
      <c r="DY115" s="812"/>
      <c r="DZ115" s="813"/>
    </row>
    <row r="116" spans="1:130" s="212" customFormat="1" ht="26.25" customHeight="1" x14ac:dyDescent="0.15">
      <c r="A116" s="903"/>
      <c r="B116" s="904"/>
      <c r="C116" s="826" t="s">
        <v>431</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v>159</v>
      </c>
      <c r="AB116" s="767"/>
      <c r="AC116" s="767"/>
      <c r="AD116" s="767"/>
      <c r="AE116" s="768"/>
      <c r="AF116" s="769">
        <v>23</v>
      </c>
      <c r="AG116" s="767"/>
      <c r="AH116" s="767"/>
      <c r="AI116" s="767"/>
      <c r="AJ116" s="768"/>
      <c r="AK116" s="769" t="s">
        <v>122</v>
      </c>
      <c r="AL116" s="767"/>
      <c r="AM116" s="767"/>
      <c r="AN116" s="767"/>
      <c r="AO116" s="768"/>
      <c r="AP116" s="811" t="s">
        <v>122</v>
      </c>
      <c r="AQ116" s="812"/>
      <c r="AR116" s="812"/>
      <c r="AS116" s="812"/>
      <c r="AT116" s="813"/>
      <c r="AU116" s="919"/>
      <c r="AV116" s="920"/>
      <c r="AW116" s="920"/>
      <c r="AX116" s="920"/>
      <c r="AY116" s="920"/>
      <c r="AZ116" s="896" t="s">
        <v>432</v>
      </c>
      <c r="BA116" s="897"/>
      <c r="BB116" s="897"/>
      <c r="BC116" s="897"/>
      <c r="BD116" s="897"/>
      <c r="BE116" s="897"/>
      <c r="BF116" s="897"/>
      <c r="BG116" s="897"/>
      <c r="BH116" s="897"/>
      <c r="BI116" s="897"/>
      <c r="BJ116" s="897"/>
      <c r="BK116" s="897"/>
      <c r="BL116" s="897"/>
      <c r="BM116" s="897"/>
      <c r="BN116" s="897"/>
      <c r="BO116" s="897"/>
      <c r="BP116" s="898"/>
      <c r="BQ116" s="803" t="s">
        <v>122</v>
      </c>
      <c r="BR116" s="804"/>
      <c r="BS116" s="804"/>
      <c r="BT116" s="804"/>
      <c r="BU116" s="804"/>
      <c r="BV116" s="804" t="s">
        <v>122</v>
      </c>
      <c r="BW116" s="804"/>
      <c r="BX116" s="804"/>
      <c r="BY116" s="804"/>
      <c r="BZ116" s="804"/>
      <c r="CA116" s="804" t="s">
        <v>122</v>
      </c>
      <c r="CB116" s="804"/>
      <c r="CC116" s="804"/>
      <c r="CD116" s="804"/>
      <c r="CE116" s="804"/>
      <c r="CF116" s="862" t="s">
        <v>122</v>
      </c>
      <c r="CG116" s="863"/>
      <c r="CH116" s="863"/>
      <c r="CI116" s="863"/>
      <c r="CJ116" s="863"/>
      <c r="CK116" s="914"/>
      <c r="CL116" s="808"/>
      <c r="CM116" s="802" t="s">
        <v>433</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t="s">
        <v>122</v>
      </c>
      <c r="DH116" s="767"/>
      <c r="DI116" s="767"/>
      <c r="DJ116" s="767"/>
      <c r="DK116" s="768"/>
      <c r="DL116" s="769" t="s">
        <v>122</v>
      </c>
      <c r="DM116" s="767"/>
      <c r="DN116" s="767"/>
      <c r="DO116" s="767"/>
      <c r="DP116" s="768"/>
      <c r="DQ116" s="769" t="s">
        <v>122</v>
      </c>
      <c r="DR116" s="767"/>
      <c r="DS116" s="767"/>
      <c r="DT116" s="767"/>
      <c r="DU116" s="768"/>
      <c r="DV116" s="811" t="s">
        <v>122</v>
      </c>
      <c r="DW116" s="812"/>
      <c r="DX116" s="812"/>
      <c r="DY116" s="812"/>
      <c r="DZ116" s="813"/>
    </row>
    <row r="117" spans="1:130" s="212" customFormat="1" ht="26.25" customHeight="1" x14ac:dyDescent="0.15">
      <c r="A117" s="882" t="s">
        <v>177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434</v>
      </c>
      <c r="Z117" s="884"/>
      <c r="AA117" s="889">
        <v>2193485</v>
      </c>
      <c r="AB117" s="890"/>
      <c r="AC117" s="890"/>
      <c r="AD117" s="890"/>
      <c r="AE117" s="891"/>
      <c r="AF117" s="892">
        <v>2311093</v>
      </c>
      <c r="AG117" s="890"/>
      <c r="AH117" s="890"/>
      <c r="AI117" s="890"/>
      <c r="AJ117" s="891"/>
      <c r="AK117" s="892">
        <v>2315365</v>
      </c>
      <c r="AL117" s="890"/>
      <c r="AM117" s="890"/>
      <c r="AN117" s="890"/>
      <c r="AO117" s="891"/>
      <c r="AP117" s="893"/>
      <c r="AQ117" s="894"/>
      <c r="AR117" s="894"/>
      <c r="AS117" s="894"/>
      <c r="AT117" s="895"/>
      <c r="AU117" s="919"/>
      <c r="AV117" s="920"/>
      <c r="AW117" s="920"/>
      <c r="AX117" s="920"/>
      <c r="AY117" s="920"/>
      <c r="AZ117" s="850" t="s">
        <v>435</v>
      </c>
      <c r="BA117" s="851"/>
      <c r="BB117" s="851"/>
      <c r="BC117" s="851"/>
      <c r="BD117" s="851"/>
      <c r="BE117" s="851"/>
      <c r="BF117" s="851"/>
      <c r="BG117" s="851"/>
      <c r="BH117" s="851"/>
      <c r="BI117" s="851"/>
      <c r="BJ117" s="851"/>
      <c r="BK117" s="851"/>
      <c r="BL117" s="851"/>
      <c r="BM117" s="851"/>
      <c r="BN117" s="851"/>
      <c r="BO117" s="851"/>
      <c r="BP117" s="852"/>
      <c r="BQ117" s="803" t="s">
        <v>122</v>
      </c>
      <c r="BR117" s="804"/>
      <c r="BS117" s="804"/>
      <c r="BT117" s="804"/>
      <c r="BU117" s="804"/>
      <c r="BV117" s="804" t="s">
        <v>122</v>
      </c>
      <c r="BW117" s="804"/>
      <c r="BX117" s="804"/>
      <c r="BY117" s="804"/>
      <c r="BZ117" s="804"/>
      <c r="CA117" s="804" t="s">
        <v>122</v>
      </c>
      <c r="CB117" s="804"/>
      <c r="CC117" s="804"/>
      <c r="CD117" s="804"/>
      <c r="CE117" s="804"/>
      <c r="CF117" s="862" t="s">
        <v>122</v>
      </c>
      <c r="CG117" s="863"/>
      <c r="CH117" s="863"/>
      <c r="CI117" s="863"/>
      <c r="CJ117" s="863"/>
      <c r="CK117" s="914"/>
      <c r="CL117" s="808"/>
      <c r="CM117" s="802" t="s">
        <v>436</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122</v>
      </c>
      <c r="DH117" s="767"/>
      <c r="DI117" s="767"/>
      <c r="DJ117" s="767"/>
      <c r="DK117" s="768"/>
      <c r="DL117" s="769" t="s">
        <v>122</v>
      </c>
      <c r="DM117" s="767"/>
      <c r="DN117" s="767"/>
      <c r="DO117" s="767"/>
      <c r="DP117" s="768"/>
      <c r="DQ117" s="769" t="s">
        <v>122</v>
      </c>
      <c r="DR117" s="767"/>
      <c r="DS117" s="767"/>
      <c r="DT117" s="767"/>
      <c r="DU117" s="768"/>
      <c r="DV117" s="811" t="s">
        <v>122</v>
      </c>
      <c r="DW117" s="812"/>
      <c r="DX117" s="812"/>
      <c r="DY117" s="812"/>
      <c r="DZ117" s="813"/>
    </row>
    <row r="118" spans="1:130" s="212" customFormat="1" ht="26.25" customHeight="1" x14ac:dyDescent="0.15">
      <c r="A118" s="882" t="s">
        <v>410</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407</v>
      </c>
      <c r="AB118" s="883"/>
      <c r="AC118" s="883"/>
      <c r="AD118" s="883"/>
      <c r="AE118" s="884"/>
      <c r="AF118" s="885" t="s">
        <v>408</v>
      </c>
      <c r="AG118" s="883"/>
      <c r="AH118" s="883"/>
      <c r="AI118" s="883"/>
      <c r="AJ118" s="884"/>
      <c r="AK118" s="885" t="s">
        <v>294</v>
      </c>
      <c r="AL118" s="883"/>
      <c r="AM118" s="883"/>
      <c r="AN118" s="883"/>
      <c r="AO118" s="884"/>
      <c r="AP118" s="886" t="s">
        <v>409</v>
      </c>
      <c r="AQ118" s="887"/>
      <c r="AR118" s="887"/>
      <c r="AS118" s="887"/>
      <c r="AT118" s="888"/>
      <c r="AU118" s="919"/>
      <c r="AV118" s="920"/>
      <c r="AW118" s="920"/>
      <c r="AX118" s="920"/>
      <c r="AY118" s="920"/>
      <c r="AZ118" s="825" t="s">
        <v>437</v>
      </c>
      <c r="BA118" s="826"/>
      <c r="BB118" s="826"/>
      <c r="BC118" s="826"/>
      <c r="BD118" s="826"/>
      <c r="BE118" s="826"/>
      <c r="BF118" s="826"/>
      <c r="BG118" s="826"/>
      <c r="BH118" s="826"/>
      <c r="BI118" s="826"/>
      <c r="BJ118" s="826"/>
      <c r="BK118" s="826"/>
      <c r="BL118" s="826"/>
      <c r="BM118" s="826"/>
      <c r="BN118" s="826"/>
      <c r="BO118" s="826"/>
      <c r="BP118" s="827"/>
      <c r="BQ118" s="866" t="s">
        <v>122</v>
      </c>
      <c r="BR118" s="832"/>
      <c r="BS118" s="832"/>
      <c r="BT118" s="832"/>
      <c r="BU118" s="832"/>
      <c r="BV118" s="832" t="s">
        <v>122</v>
      </c>
      <c r="BW118" s="832"/>
      <c r="BX118" s="832"/>
      <c r="BY118" s="832"/>
      <c r="BZ118" s="832"/>
      <c r="CA118" s="832" t="s">
        <v>122</v>
      </c>
      <c r="CB118" s="832"/>
      <c r="CC118" s="832"/>
      <c r="CD118" s="832"/>
      <c r="CE118" s="832"/>
      <c r="CF118" s="862" t="s">
        <v>122</v>
      </c>
      <c r="CG118" s="863"/>
      <c r="CH118" s="863"/>
      <c r="CI118" s="863"/>
      <c r="CJ118" s="863"/>
      <c r="CK118" s="914"/>
      <c r="CL118" s="808"/>
      <c r="CM118" s="802" t="s">
        <v>438</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122</v>
      </c>
      <c r="DH118" s="767"/>
      <c r="DI118" s="767"/>
      <c r="DJ118" s="767"/>
      <c r="DK118" s="768"/>
      <c r="DL118" s="769" t="s">
        <v>122</v>
      </c>
      <c r="DM118" s="767"/>
      <c r="DN118" s="767"/>
      <c r="DO118" s="767"/>
      <c r="DP118" s="768"/>
      <c r="DQ118" s="769" t="s">
        <v>122</v>
      </c>
      <c r="DR118" s="767"/>
      <c r="DS118" s="767"/>
      <c r="DT118" s="767"/>
      <c r="DU118" s="768"/>
      <c r="DV118" s="811" t="s">
        <v>122</v>
      </c>
      <c r="DW118" s="812"/>
      <c r="DX118" s="812"/>
      <c r="DY118" s="812"/>
      <c r="DZ118" s="813"/>
    </row>
    <row r="119" spans="1:130" s="212" customFormat="1" ht="26.25" customHeight="1" x14ac:dyDescent="0.15">
      <c r="A119" s="805" t="s">
        <v>413</v>
      </c>
      <c r="B119" s="806"/>
      <c r="C119" s="847" t="s">
        <v>414</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t="s">
        <v>122</v>
      </c>
      <c r="AB119" s="876"/>
      <c r="AC119" s="876"/>
      <c r="AD119" s="876"/>
      <c r="AE119" s="877"/>
      <c r="AF119" s="878" t="s">
        <v>122</v>
      </c>
      <c r="AG119" s="876"/>
      <c r="AH119" s="876"/>
      <c r="AI119" s="876"/>
      <c r="AJ119" s="877"/>
      <c r="AK119" s="878" t="s">
        <v>122</v>
      </c>
      <c r="AL119" s="876"/>
      <c r="AM119" s="876"/>
      <c r="AN119" s="876"/>
      <c r="AO119" s="877"/>
      <c r="AP119" s="879" t="s">
        <v>122</v>
      </c>
      <c r="AQ119" s="880"/>
      <c r="AR119" s="880"/>
      <c r="AS119" s="880"/>
      <c r="AT119" s="881"/>
      <c r="AU119" s="921"/>
      <c r="AV119" s="922"/>
      <c r="AW119" s="922"/>
      <c r="AX119" s="922"/>
      <c r="AY119" s="922"/>
      <c r="AZ119" s="235" t="s">
        <v>177</v>
      </c>
      <c r="BA119" s="235"/>
      <c r="BB119" s="235"/>
      <c r="BC119" s="235"/>
      <c r="BD119" s="235"/>
      <c r="BE119" s="235"/>
      <c r="BF119" s="235"/>
      <c r="BG119" s="235"/>
      <c r="BH119" s="235"/>
      <c r="BI119" s="235"/>
      <c r="BJ119" s="235"/>
      <c r="BK119" s="235"/>
      <c r="BL119" s="235"/>
      <c r="BM119" s="235"/>
      <c r="BN119" s="235"/>
      <c r="BO119" s="864" t="s">
        <v>439</v>
      </c>
      <c r="BP119" s="865"/>
      <c r="BQ119" s="866">
        <v>23775884</v>
      </c>
      <c r="BR119" s="832"/>
      <c r="BS119" s="832"/>
      <c r="BT119" s="832"/>
      <c r="BU119" s="832"/>
      <c r="BV119" s="832">
        <v>23044668</v>
      </c>
      <c r="BW119" s="832"/>
      <c r="BX119" s="832"/>
      <c r="BY119" s="832"/>
      <c r="BZ119" s="832"/>
      <c r="CA119" s="832">
        <v>23179626</v>
      </c>
      <c r="CB119" s="832"/>
      <c r="CC119" s="832"/>
      <c r="CD119" s="832"/>
      <c r="CE119" s="832"/>
      <c r="CF119" s="735"/>
      <c r="CG119" s="736"/>
      <c r="CH119" s="736"/>
      <c r="CI119" s="736"/>
      <c r="CJ119" s="821"/>
      <c r="CK119" s="915"/>
      <c r="CL119" s="810"/>
      <c r="CM119" s="825" t="s">
        <v>440</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v>378807</v>
      </c>
      <c r="DH119" s="751"/>
      <c r="DI119" s="751"/>
      <c r="DJ119" s="751"/>
      <c r="DK119" s="752"/>
      <c r="DL119" s="753">
        <v>318198</v>
      </c>
      <c r="DM119" s="751"/>
      <c r="DN119" s="751"/>
      <c r="DO119" s="751"/>
      <c r="DP119" s="752"/>
      <c r="DQ119" s="753">
        <v>257589</v>
      </c>
      <c r="DR119" s="751"/>
      <c r="DS119" s="751"/>
      <c r="DT119" s="751"/>
      <c r="DU119" s="752"/>
      <c r="DV119" s="835">
        <v>1.5</v>
      </c>
      <c r="DW119" s="836"/>
      <c r="DX119" s="836"/>
      <c r="DY119" s="836"/>
      <c r="DZ119" s="837"/>
    </row>
    <row r="120" spans="1:130" s="212" customFormat="1" ht="26.25" customHeight="1" x14ac:dyDescent="0.15">
      <c r="A120" s="807"/>
      <c r="B120" s="808"/>
      <c r="C120" s="802" t="s">
        <v>417</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122</v>
      </c>
      <c r="AB120" s="767"/>
      <c r="AC120" s="767"/>
      <c r="AD120" s="767"/>
      <c r="AE120" s="768"/>
      <c r="AF120" s="769" t="s">
        <v>122</v>
      </c>
      <c r="AG120" s="767"/>
      <c r="AH120" s="767"/>
      <c r="AI120" s="767"/>
      <c r="AJ120" s="768"/>
      <c r="AK120" s="769" t="s">
        <v>122</v>
      </c>
      <c r="AL120" s="767"/>
      <c r="AM120" s="767"/>
      <c r="AN120" s="767"/>
      <c r="AO120" s="768"/>
      <c r="AP120" s="811" t="s">
        <v>122</v>
      </c>
      <c r="AQ120" s="812"/>
      <c r="AR120" s="812"/>
      <c r="AS120" s="812"/>
      <c r="AT120" s="813"/>
      <c r="AU120" s="867" t="s">
        <v>441</v>
      </c>
      <c r="AV120" s="868"/>
      <c r="AW120" s="868"/>
      <c r="AX120" s="868"/>
      <c r="AY120" s="869"/>
      <c r="AZ120" s="847" t="s">
        <v>442</v>
      </c>
      <c r="BA120" s="795"/>
      <c r="BB120" s="795"/>
      <c r="BC120" s="795"/>
      <c r="BD120" s="795"/>
      <c r="BE120" s="795"/>
      <c r="BF120" s="795"/>
      <c r="BG120" s="795"/>
      <c r="BH120" s="795"/>
      <c r="BI120" s="795"/>
      <c r="BJ120" s="795"/>
      <c r="BK120" s="795"/>
      <c r="BL120" s="795"/>
      <c r="BM120" s="795"/>
      <c r="BN120" s="795"/>
      <c r="BO120" s="795"/>
      <c r="BP120" s="796"/>
      <c r="BQ120" s="848">
        <v>5594551</v>
      </c>
      <c r="BR120" s="829"/>
      <c r="BS120" s="829"/>
      <c r="BT120" s="829"/>
      <c r="BU120" s="829"/>
      <c r="BV120" s="829">
        <v>5945047</v>
      </c>
      <c r="BW120" s="829"/>
      <c r="BX120" s="829"/>
      <c r="BY120" s="829"/>
      <c r="BZ120" s="829"/>
      <c r="CA120" s="829">
        <v>5948522</v>
      </c>
      <c r="CB120" s="829"/>
      <c r="CC120" s="829"/>
      <c r="CD120" s="829"/>
      <c r="CE120" s="829"/>
      <c r="CF120" s="853">
        <v>35.299999999999997</v>
      </c>
      <c r="CG120" s="854"/>
      <c r="CH120" s="854"/>
      <c r="CI120" s="854"/>
      <c r="CJ120" s="854"/>
      <c r="CK120" s="855" t="s">
        <v>443</v>
      </c>
      <c r="CL120" s="839"/>
      <c r="CM120" s="839"/>
      <c r="CN120" s="839"/>
      <c r="CO120" s="840"/>
      <c r="CP120" s="859" t="s">
        <v>391</v>
      </c>
      <c r="CQ120" s="860"/>
      <c r="CR120" s="860"/>
      <c r="CS120" s="860"/>
      <c r="CT120" s="860"/>
      <c r="CU120" s="860"/>
      <c r="CV120" s="860"/>
      <c r="CW120" s="860"/>
      <c r="CX120" s="860"/>
      <c r="CY120" s="860"/>
      <c r="CZ120" s="860"/>
      <c r="DA120" s="860"/>
      <c r="DB120" s="860"/>
      <c r="DC120" s="860"/>
      <c r="DD120" s="860"/>
      <c r="DE120" s="860"/>
      <c r="DF120" s="861"/>
      <c r="DG120" s="848">
        <v>2558663</v>
      </c>
      <c r="DH120" s="829"/>
      <c r="DI120" s="829"/>
      <c r="DJ120" s="829"/>
      <c r="DK120" s="829"/>
      <c r="DL120" s="829">
        <v>2077799</v>
      </c>
      <c r="DM120" s="829"/>
      <c r="DN120" s="829"/>
      <c r="DO120" s="829"/>
      <c r="DP120" s="829"/>
      <c r="DQ120" s="829">
        <v>1854074</v>
      </c>
      <c r="DR120" s="829"/>
      <c r="DS120" s="829"/>
      <c r="DT120" s="829"/>
      <c r="DU120" s="829"/>
      <c r="DV120" s="830">
        <v>11</v>
      </c>
      <c r="DW120" s="830"/>
      <c r="DX120" s="830"/>
      <c r="DY120" s="830"/>
      <c r="DZ120" s="831"/>
    </row>
    <row r="121" spans="1:130" s="212" customFormat="1" ht="26.25" customHeight="1" x14ac:dyDescent="0.15">
      <c r="A121" s="807"/>
      <c r="B121" s="808"/>
      <c r="C121" s="850" t="s">
        <v>444</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122</v>
      </c>
      <c r="AB121" s="767"/>
      <c r="AC121" s="767"/>
      <c r="AD121" s="767"/>
      <c r="AE121" s="768"/>
      <c r="AF121" s="769" t="s">
        <v>122</v>
      </c>
      <c r="AG121" s="767"/>
      <c r="AH121" s="767"/>
      <c r="AI121" s="767"/>
      <c r="AJ121" s="768"/>
      <c r="AK121" s="769" t="s">
        <v>122</v>
      </c>
      <c r="AL121" s="767"/>
      <c r="AM121" s="767"/>
      <c r="AN121" s="767"/>
      <c r="AO121" s="768"/>
      <c r="AP121" s="811" t="s">
        <v>122</v>
      </c>
      <c r="AQ121" s="812"/>
      <c r="AR121" s="812"/>
      <c r="AS121" s="812"/>
      <c r="AT121" s="813"/>
      <c r="AU121" s="870"/>
      <c r="AV121" s="871"/>
      <c r="AW121" s="871"/>
      <c r="AX121" s="871"/>
      <c r="AY121" s="872"/>
      <c r="AZ121" s="802" t="s">
        <v>445</v>
      </c>
      <c r="BA121" s="739"/>
      <c r="BB121" s="739"/>
      <c r="BC121" s="739"/>
      <c r="BD121" s="739"/>
      <c r="BE121" s="739"/>
      <c r="BF121" s="739"/>
      <c r="BG121" s="739"/>
      <c r="BH121" s="739"/>
      <c r="BI121" s="739"/>
      <c r="BJ121" s="739"/>
      <c r="BK121" s="739"/>
      <c r="BL121" s="739"/>
      <c r="BM121" s="739"/>
      <c r="BN121" s="739"/>
      <c r="BO121" s="739"/>
      <c r="BP121" s="740"/>
      <c r="BQ121" s="803">
        <v>6682640</v>
      </c>
      <c r="BR121" s="804"/>
      <c r="BS121" s="804"/>
      <c r="BT121" s="804"/>
      <c r="BU121" s="804"/>
      <c r="BV121" s="804">
        <v>6243205</v>
      </c>
      <c r="BW121" s="804"/>
      <c r="BX121" s="804"/>
      <c r="BY121" s="804"/>
      <c r="BZ121" s="804"/>
      <c r="CA121" s="804">
        <v>5700868</v>
      </c>
      <c r="CB121" s="804"/>
      <c r="CC121" s="804"/>
      <c r="CD121" s="804"/>
      <c r="CE121" s="804"/>
      <c r="CF121" s="862">
        <v>33.799999999999997</v>
      </c>
      <c r="CG121" s="863"/>
      <c r="CH121" s="863"/>
      <c r="CI121" s="863"/>
      <c r="CJ121" s="863"/>
      <c r="CK121" s="856"/>
      <c r="CL121" s="842"/>
      <c r="CM121" s="842"/>
      <c r="CN121" s="842"/>
      <c r="CO121" s="843"/>
      <c r="CP121" s="822" t="s">
        <v>389</v>
      </c>
      <c r="CQ121" s="823"/>
      <c r="CR121" s="823"/>
      <c r="CS121" s="823"/>
      <c r="CT121" s="823"/>
      <c r="CU121" s="823"/>
      <c r="CV121" s="823"/>
      <c r="CW121" s="823"/>
      <c r="CX121" s="823"/>
      <c r="CY121" s="823"/>
      <c r="CZ121" s="823"/>
      <c r="DA121" s="823"/>
      <c r="DB121" s="823"/>
      <c r="DC121" s="823"/>
      <c r="DD121" s="823"/>
      <c r="DE121" s="823"/>
      <c r="DF121" s="824"/>
      <c r="DG121" s="803" t="s">
        <v>122</v>
      </c>
      <c r="DH121" s="804"/>
      <c r="DI121" s="804"/>
      <c r="DJ121" s="804"/>
      <c r="DK121" s="804"/>
      <c r="DL121" s="804" t="s">
        <v>122</v>
      </c>
      <c r="DM121" s="804"/>
      <c r="DN121" s="804"/>
      <c r="DO121" s="804"/>
      <c r="DP121" s="804"/>
      <c r="DQ121" s="804" t="s">
        <v>122</v>
      </c>
      <c r="DR121" s="804"/>
      <c r="DS121" s="804"/>
      <c r="DT121" s="804"/>
      <c r="DU121" s="804"/>
      <c r="DV121" s="781" t="s">
        <v>122</v>
      </c>
      <c r="DW121" s="781"/>
      <c r="DX121" s="781"/>
      <c r="DY121" s="781"/>
      <c r="DZ121" s="782"/>
    </row>
    <row r="122" spans="1:130" s="212" customFormat="1" ht="26.25" customHeight="1" x14ac:dyDescent="0.15">
      <c r="A122" s="807"/>
      <c r="B122" s="808"/>
      <c r="C122" s="802" t="s">
        <v>427</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122</v>
      </c>
      <c r="AB122" s="767"/>
      <c r="AC122" s="767"/>
      <c r="AD122" s="767"/>
      <c r="AE122" s="768"/>
      <c r="AF122" s="769" t="s">
        <v>122</v>
      </c>
      <c r="AG122" s="767"/>
      <c r="AH122" s="767"/>
      <c r="AI122" s="767"/>
      <c r="AJ122" s="768"/>
      <c r="AK122" s="769" t="s">
        <v>122</v>
      </c>
      <c r="AL122" s="767"/>
      <c r="AM122" s="767"/>
      <c r="AN122" s="767"/>
      <c r="AO122" s="768"/>
      <c r="AP122" s="811" t="s">
        <v>122</v>
      </c>
      <c r="AQ122" s="812"/>
      <c r="AR122" s="812"/>
      <c r="AS122" s="812"/>
      <c r="AT122" s="813"/>
      <c r="AU122" s="870"/>
      <c r="AV122" s="871"/>
      <c r="AW122" s="871"/>
      <c r="AX122" s="871"/>
      <c r="AY122" s="872"/>
      <c r="AZ122" s="825" t="s">
        <v>446</v>
      </c>
      <c r="BA122" s="826"/>
      <c r="BB122" s="826"/>
      <c r="BC122" s="826"/>
      <c r="BD122" s="826"/>
      <c r="BE122" s="826"/>
      <c r="BF122" s="826"/>
      <c r="BG122" s="826"/>
      <c r="BH122" s="826"/>
      <c r="BI122" s="826"/>
      <c r="BJ122" s="826"/>
      <c r="BK122" s="826"/>
      <c r="BL122" s="826"/>
      <c r="BM122" s="826"/>
      <c r="BN122" s="826"/>
      <c r="BO122" s="826"/>
      <c r="BP122" s="827"/>
      <c r="BQ122" s="866">
        <v>10347923</v>
      </c>
      <c r="BR122" s="832"/>
      <c r="BS122" s="832"/>
      <c r="BT122" s="832"/>
      <c r="BU122" s="832"/>
      <c r="BV122" s="832">
        <v>9906018</v>
      </c>
      <c r="BW122" s="832"/>
      <c r="BX122" s="832"/>
      <c r="BY122" s="832"/>
      <c r="BZ122" s="832"/>
      <c r="CA122" s="832">
        <v>9633309</v>
      </c>
      <c r="CB122" s="832"/>
      <c r="CC122" s="832"/>
      <c r="CD122" s="832"/>
      <c r="CE122" s="832"/>
      <c r="CF122" s="833">
        <v>57.1</v>
      </c>
      <c r="CG122" s="834"/>
      <c r="CH122" s="834"/>
      <c r="CI122" s="834"/>
      <c r="CJ122" s="834"/>
      <c r="CK122" s="856"/>
      <c r="CL122" s="842"/>
      <c r="CM122" s="842"/>
      <c r="CN122" s="842"/>
      <c r="CO122" s="843"/>
      <c r="CP122" s="822" t="s">
        <v>390</v>
      </c>
      <c r="CQ122" s="823"/>
      <c r="CR122" s="823"/>
      <c r="CS122" s="823"/>
      <c r="CT122" s="823"/>
      <c r="CU122" s="823"/>
      <c r="CV122" s="823"/>
      <c r="CW122" s="823"/>
      <c r="CX122" s="823"/>
      <c r="CY122" s="823"/>
      <c r="CZ122" s="823"/>
      <c r="DA122" s="823"/>
      <c r="DB122" s="823"/>
      <c r="DC122" s="823"/>
      <c r="DD122" s="823"/>
      <c r="DE122" s="823"/>
      <c r="DF122" s="824"/>
      <c r="DG122" s="803" t="s">
        <v>122</v>
      </c>
      <c r="DH122" s="804"/>
      <c r="DI122" s="804"/>
      <c r="DJ122" s="804"/>
      <c r="DK122" s="804"/>
      <c r="DL122" s="804" t="s">
        <v>122</v>
      </c>
      <c r="DM122" s="804"/>
      <c r="DN122" s="804"/>
      <c r="DO122" s="804"/>
      <c r="DP122" s="804"/>
      <c r="DQ122" s="804" t="s">
        <v>122</v>
      </c>
      <c r="DR122" s="804"/>
      <c r="DS122" s="804"/>
      <c r="DT122" s="804"/>
      <c r="DU122" s="804"/>
      <c r="DV122" s="781" t="s">
        <v>122</v>
      </c>
      <c r="DW122" s="781"/>
      <c r="DX122" s="781"/>
      <c r="DY122" s="781"/>
      <c r="DZ122" s="782"/>
    </row>
    <row r="123" spans="1:130" s="212" customFormat="1" ht="26.25" customHeight="1" x14ac:dyDescent="0.15">
      <c r="A123" s="807"/>
      <c r="B123" s="808"/>
      <c r="C123" s="802" t="s">
        <v>433</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t="s">
        <v>122</v>
      </c>
      <c r="AB123" s="767"/>
      <c r="AC123" s="767"/>
      <c r="AD123" s="767"/>
      <c r="AE123" s="768"/>
      <c r="AF123" s="769" t="s">
        <v>122</v>
      </c>
      <c r="AG123" s="767"/>
      <c r="AH123" s="767"/>
      <c r="AI123" s="767"/>
      <c r="AJ123" s="768"/>
      <c r="AK123" s="769" t="s">
        <v>122</v>
      </c>
      <c r="AL123" s="767"/>
      <c r="AM123" s="767"/>
      <c r="AN123" s="767"/>
      <c r="AO123" s="768"/>
      <c r="AP123" s="811" t="s">
        <v>122</v>
      </c>
      <c r="AQ123" s="812"/>
      <c r="AR123" s="812"/>
      <c r="AS123" s="812"/>
      <c r="AT123" s="813"/>
      <c r="AU123" s="873"/>
      <c r="AV123" s="874"/>
      <c r="AW123" s="874"/>
      <c r="AX123" s="874"/>
      <c r="AY123" s="874"/>
      <c r="AZ123" s="235" t="s">
        <v>177</v>
      </c>
      <c r="BA123" s="235"/>
      <c r="BB123" s="235"/>
      <c r="BC123" s="235"/>
      <c r="BD123" s="235"/>
      <c r="BE123" s="235"/>
      <c r="BF123" s="235"/>
      <c r="BG123" s="235"/>
      <c r="BH123" s="235"/>
      <c r="BI123" s="235"/>
      <c r="BJ123" s="235"/>
      <c r="BK123" s="235"/>
      <c r="BL123" s="235"/>
      <c r="BM123" s="235"/>
      <c r="BN123" s="235"/>
      <c r="BO123" s="864" t="s">
        <v>447</v>
      </c>
      <c r="BP123" s="865"/>
      <c r="BQ123" s="819">
        <v>22625114</v>
      </c>
      <c r="BR123" s="820"/>
      <c r="BS123" s="820"/>
      <c r="BT123" s="820"/>
      <c r="BU123" s="820"/>
      <c r="BV123" s="820">
        <v>22094270</v>
      </c>
      <c r="BW123" s="820"/>
      <c r="BX123" s="820"/>
      <c r="BY123" s="820"/>
      <c r="BZ123" s="820"/>
      <c r="CA123" s="820">
        <v>21282699</v>
      </c>
      <c r="CB123" s="820"/>
      <c r="CC123" s="820"/>
      <c r="CD123" s="820"/>
      <c r="CE123" s="820"/>
      <c r="CF123" s="735"/>
      <c r="CG123" s="736"/>
      <c r="CH123" s="736"/>
      <c r="CI123" s="736"/>
      <c r="CJ123" s="821"/>
      <c r="CK123" s="856"/>
      <c r="CL123" s="842"/>
      <c r="CM123" s="842"/>
      <c r="CN123" s="842"/>
      <c r="CO123" s="843"/>
      <c r="CP123" s="822" t="s">
        <v>388</v>
      </c>
      <c r="CQ123" s="823"/>
      <c r="CR123" s="823"/>
      <c r="CS123" s="823"/>
      <c r="CT123" s="823"/>
      <c r="CU123" s="823"/>
      <c r="CV123" s="823"/>
      <c r="CW123" s="823"/>
      <c r="CX123" s="823"/>
      <c r="CY123" s="823"/>
      <c r="CZ123" s="823"/>
      <c r="DA123" s="823"/>
      <c r="DB123" s="823"/>
      <c r="DC123" s="823"/>
      <c r="DD123" s="823"/>
      <c r="DE123" s="823"/>
      <c r="DF123" s="824"/>
      <c r="DG123" s="766" t="s">
        <v>122</v>
      </c>
      <c r="DH123" s="767"/>
      <c r="DI123" s="767"/>
      <c r="DJ123" s="767"/>
      <c r="DK123" s="768"/>
      <c r="DL123" s="769" t="s">
        <v>122</v>
      </c>
      <c r="DM123" s="767"/>
      <c r="DN123" s="767"/>
      <c r="DO123" s="767"/>
      <c r="DP123" s="768"/>
      <c r="DQ123" s="769" t="s">
        <v>122</v>
      </c>
      <c r="DR123" s="767"/>
      <c r="DS123" s="767"/>
      <c r="DT123" s="767"/>
      <c r="DU123" s="768"/>
      <c r="DV123" s="811" t="s">
        <v>122</v>
      </c>
      <c r="DW123" s="812"/>
      <c r="DX123" s="812"/>
      <c r="DY123" s="812"/>
      <c r="DZ123" s="813"/>
    </row>
    <row r="124" spans="1:130" s="212" customFormat="1" ht="26.25" customHeight="1" thickBot="1" x14ac:dyDescent="0.2">
      <c r="A124" s="807"/>
      <c r="B124" s="808"/>
      <c r="C124" s="802" t="s">
        <v>436</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122</v>
      </c>
      <c r="AB124" s="767"/>
      <c r="AC124" s="767"/>
      <c r="AD124" s="767"/>
      <c r="AE124" s="768"/>
      <c r="AF124" s="769" t="s">
        <v>122</v>
      </c>
      <c r="AG124" s="767"/>
      <c r="AH124" s="767"/>
      <c r="AI124" s="767"/>
      <c r="AJ124" s="768"/>
      <c r="AK124" s="769" t="s">
        <v>122</v>
      </c>
      <c r="AL124" s="767"/>
      <c r="AM124" s="767"/>
      <c r="AN124" s="767"/>
      <c r="AO124" s="768"/>
      <c r="AP124" s="811" t="s">
        <v>122</v>
      </c>
      <c r="AQ124" s="812"/>
      <c r="AR124" s="812"/>
      <c r="AS124" s="812"/>
      <c r="AT124" s="813"/>
      <c r="AU124" s="814" t="s">
        <v>448</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v>7.5</v>
      </c>
      <c r="BR124" s="818"/>
      <c r="BS124" s="818"/>
      <c r="BT124" s="818"/>
      <c r="BU124" s="818"/>
      <c r="BV124" s="818">
        <v>5.9</v>
      </c>
      <c r="BW124" s="818"/>
      <c r="BX124" s="818"/>
      <c r="BY124" s="818"/>
      <c r="BZ124" s="818"/>
      <c r="CA124" s="818">
        <v>11.2</v>
      </c>
      <c r="CB124" s="818"/>
      <c r="CC124" s="818"/>
      <c r="CD124" s="818"/>
      <c r="CE124" s="818"/>
      <c r="CF124" s="713"/>
      <c r="CG124" s="714"/>
      <c r="CH124" s="714"/>
      <c r="CI124" s="714"/>
      <c r="CJ124" s="849"/>
      <c r="CK124" s="857"/>
      <c r="CL124" s="857"/>
      <c r="CM124" s="857"/>
      <c r="CN124" s="857"/>
      <c r="CO124" s="858"/>
      <c r="CP124" s="822" t="s">
        <v>449</v>
      </c>
      <c r="CQ124" s="823"/>
      <c r="CR124" s="823"/>
      <c r="CS124" s="823"/>
      <c r="CT124" s="823"/>
      <c r="CU124" s="823"/>
      <c r="CV124" s="823"/>
      <c r="CW124" s="823"/>
      <c r="CX124" s="823"/>
      <c r="CY124" s="823"/>
      <c r="CZ124" s="823"/>
      <c r="DA124" s="823"/>
      <c r="DB124" s="823"/>
      <c r="DC124" s="823"/>
      <c r="DD124" s="823"/>
      <c r="DE124" s="823"/>
      <c r="DF124" s="824"/>
      <c r="DG124" s="750" t="s">
        <v>122</v>
      </c>
      <c r="DH124" s="751"/>
      <c r="DI124" s="751"/>
      <c r="DJ124" s="751"/>
      <c r="DK124" s="752"/>
      <c r="DL124" s="753" t="s">
        <v>122</v>
      </c>
      <c r="DM124" s="751"/>
      <c r="DN124" s="751"/>
      <c r="DO124" s="751"/>
      <c r="DP124" s="752"/>
      <c r="DQ124" s="753" t="s">
        <v>122</v>
      </c>
      <c r="DR124" s="751"/>
      <c r="DS124" s="751"/>
      <c r="DT124" s="751"/>
      <c r="DU124" s="752"/>
      <c r="DV124" s="835" t="s">
        <v>122</v>
      </c>
      <c r="DW124" s="836"/>
      <c r="DX124" s="836"/>
      <c r="DY124" s="836"/>
      <c r="DZ124" s="837"/>
    </row>
    <row r="125" spans="1:130" s="212" customFormat="1" ht="26.25" customHeight="1" x14ac:dyDescent="0.15">
      <c r="A125" s="807"/>
      <c r="B125" s="808"/>
      <c r="C125" s="802" t="s">
        <v>438</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122</v>
      </c>
      <c r="AB125" s="767"/>
      <c r="AC125" s="767"/>
      <c r="AD125" s="767"/>
      <c r="AE125" s="768"/>
      <c r="AF125" s="769" t="s">
        <v>122</v>
      </c>
      <c r="AG125" s="767"/>
      <c r="AH125" s="767"/>
      <c r="AI125" s="767"/>
      <c r="AJ125" s="768"/>
      <c r="AK125" s="769" t="s">
        <v>122</v>
      </c>
      <c r="AL125" s="767"/>
      <c r="AM125" s="767"/>
      <c r="AN125" s="767"/>
      <c r="AO125" s="768"/>
      <c r="AP125" s="811" t="s">
        <v>122</v>
      </c>
      <c r="AQ125" s="812"/>
      <c r="AR125" s="812"/>
      <c r="AS125" s="812"/>
      <c r="AT125" s="813"/>
      <c r="AU125" s="233"/>
      <c r="AV125" s="234"/>
      <c r="AW125" s="234"/>
      <c r="AX125" s="234"/>
      <c r="AY125" s="234"/>
      <c r="AZ125" s="234"/>
      <c r="BA125" s="234"/>
      <c r="BB125" s="234"/>
      <c r="BC125" s="234"/>
      <c r="BD125" s="234"/>
      <c r="BE125" s="234"/>
      <c r="BF125" s="234"/>
      <c r="BG125" s="234"/>
      <c r="BH125" s="234"/>
      <c r="BI125" s="234"/>
      <c r="BJ125" s="234"/>
      <c r="BK125" s="234"/>
      <c r="BL125" s="234"/>
      <c r="BM125" s="234"/>
      <c r="BN125" s="234"/>
      <c r="BO125" s="234"/>
      <c r="BP125" s="234"/>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450</v>
      </c>
      <c r="CL125" s="839"/>
      <c r="CM125" s="839"/>
      <c r="CN125" s="839"/>
      <c r="CO125" s="840"/>
      <c r="CP125" s="847" t="s">
        <v>451</v>
      </c>
      <c r="CQ125" s="795"/>
      <c r="CR125" s="795"/>
      <c r="CS125" s="795"/>
      <c r="CT125" s="795"/>
      <c r="CU125" s="795"/>
      <c r="CV125" s="795"/>
      <c r="CW125" s="795"/>
      <c r="CX125" s="795"/>
      <c r="CY125" s="795"/>
      <c r="CZ125" s="795"/>
      <c r="DA125" s="795"/>
      <c r="DB125" s="795"/>
      <c r="DC125" s="795"/>
      <c r="DD125" s="795"/>
      <c r="DE125" s="795"/>
      <c r="DF125" s="796"/>
      <c r="DG125" s="848" t="s">
        <v>122</v>
      </c>
      <c r="DH125" s="829"/>
      <c r="DI125" s="829"/>
      <c r="DJ125" s="829"/>
      <c r="DK125" s="829"/>
      <c r="DL125" s="829" t="s">
        <v>122</v>
      </c>
      <c r="DM125" s="829"/>
      <c r="DN125" s="829"/>
      <c r="DO125" s="829"/>
      <c r="DP125" s="829"/>
      <c r="DQ125" s="829" t="s">
        <v>122</v>
      </c>
      <c r="DR125" s="829"/>
      <c r="DS125" s="829"/>
      <c r="DT125" s="829"/>
      <c r="DU125" s="829"/>
      <c r="DV125" s="830" t="s">
        <v>122</v>
      </c>
      <c r="DW125" s="830"/>
      <c r="DX125" s="830"/>
      <c r="DY125" s="830"/>
      <c r="DZ125" s="831"/>
    </row>
    <row r="126" spans="1:130" s="212" customFormat="1" ht="26.25" customHeight="1" thickBot="1" x14ac:dyDescent="0.2">
      <c r="A126" s="807"/>
      <c r="B126" s="808"/>
      <c r="C126" s="802" t="s">
        <v>440</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v>60609</v>
      </c>
      <c r="AB126" s="767"/>
      <c r="AC126" s="767"/>
      <c r="AD126" s="767"/>
      <c r="AE126" s="768"/>
      <c r="AF126" s="769">
        <v>60609</v>
      </c>
      <c r="AG126" s="767"/>
      <c r="AH126" s="767"/>
      <c r="AI126" s="767"/>
      <c r="AJ126" s="768"/>
      <c r="AK126" s="769">
        <v>60609</v>
      </c>
      <c r="AL126" s="767"/>
      <c r="AM126" s="767"/>
      <c r="AN126" s="767"/>
      <c r="AO126" s="768"/>
      <c r="AP126" s="811">
        <v>0.4</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2" t="s">
        <v>452</v>
      </c>
      <c r="CQ126" s="739"/>
      <c r="CR126" s="739"/>
      <c r="CS126" s="739"/>
      <c r="CT126" s="739"/>
      <c r="CU126" s="739"/>
      <c r="CV126" s="739"/>
      <c r="CW126" s="739"/>
      <c r="CX126" s="739"/>
      <c r="CY126" s="739"/>
      <c r="CZ126" s="739"/>
      <c r="DA126" s="739"/>
      <c r="DB126" s="739"/>
      <c r="DC126" s="739"/>
      <c r="DD126" s="739"/>
      <c r="DE126" s="739"/>
      <c r="DF126" s="740"/>
      <c r="DG126" s="803" t="s">
        <v>122</v>
      </c>
      <c r="DH126" s="804"/>
      <c r="DI126" s="804"/>
      <c r="DJ126" s="804"/>
      <c r="DK126" s="804"/>
      <c r="DL126" s="804" t="s">
        <v>122</v>
      </c>
      <c r="DM126" s="804"/>
      <c r="DN126" s="804"/>
      <c r="DO126" s="804"/>
      <c r="DP126" s="804"/>
      <c r="DQ126" s="804" t="s">
        <v>122</v>
      </c>
      <c r="DR126" s="804"/>
      <c r="DS126" s="804"/>
      <c r="DT126" s="804"/>
      <c r="DU126" s="804"/>
      <c r="DV126" s="781" t="s">
        <v>122</v>
      </c>
      <c r="DW126" s="781"/>
      <c r="DX126" s="781"/>
      <c r="DY126" s="781"/>
      <c r="DZ126" s="782"/>
    </row>
    <row r="127" spans="1:130" s="212" customFormat="1" ht="26.25" customHeight="1" x14ac:dyDescent="0.15">
      <c r="A127" s="809"/>
      <c r="B127" s="810"/>
      <c r="C127" s="825" t="s">
        <v>453</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t="s">
        <v>122</v>
      </c>
      <c r="AB127" s="767"/>
      <c r="AC127" s="767"/>
      <c r="AD127" s="767"/>
      <c r="AE127" s="768"/>
      <c r="AF127" s="769" t="s">
        <v>122</v>
      </c>
      <c r="AG127" s="767"/>
      <c r="AH127" s="767"/>
      <c r="AI127" s="767"/>
      <c r="AJ127" s="768"/>
      <c r="AK127" s="769" t="s">
        <v>122</v>
      </c>
      <c r="AL127" s="767"/>
      <c r="AM127" s="767"/>
      <c r="AN127" s="767"/>
      <c r="AO127" s="768"/>
      <c r="AP127" s="811" t="s">
        <v>122</v>
      </c>
      <c r="AQ127" s="812"/>
      <c r="AR127" s="812"/>
      <c r="AS127" s="812"/>
      <c r="AT127" s="813"/>
      <c r="AU127" s="214"/>
      <c r="AV127" s="214"/>
      <c r="AW127" s="214"/>
      <c r="AX127" s="828" t="s">
        <v>454</v>
      </c>
      <c r="AY127" s="799"/>
      <c r="AZ127" s="799"/>
      <c r="BA127" s="799"/>
      <c r="BB127" s="799"/>
      <c r="BC127" s="799"/>
      <c r="BD127" s="799"/>
      <c r="BE127" s="800"/>
      <c r="BF127" s="798" t="s">
        <v>455</v>
      </c>
      <c r="BG127" s="799"/>
      <c r="BH127" s="799"/>
      <c r="BI127" s="799"/>
      <c r="BJ127" s="799"/>
      <c r="BK127" s="799"/>
      <c r="BL127" s="800"/>
      <c r="BM127" s="798" t="s">
        <v>456</v>
      </c>
      <c r="BN127" s="799"/>
      <c r="BO127" s="799"/>
      <c r="BP127" s="799"/>
      <c r="BQ127" s="799"/>
      <c r="BR127" s="799"/>
      <c r="BS127" s="800"/>
      <c r="BT127" s="798" t="s">
        <v>457</v>
      </c>
      <c r="BU127" s="799"/>
      <c r="BV127" s="799"/>
      <c r="BW127" s="799"/>
      <c r="BX127" s="799"/>
      <c r="BY127" s="799"/>
      <c r="BZ127" s="801"/>
      <c r="CA127" s="214"/>
      <c r="CB127" s="214"/>
      <c r="CC127" s="214"/>
      <c r="CD127" s="237"/>
      <c r="CE127" s="237"/>
      <c r="CF127" s="237"/>
      <c r="CG127" s="214"/>
      <c r="CH127" s="214"/>
      <c r="CI127" s="214"/>
      <c r="CJ127" s="236"/>
      <c r="CK127" s="841"/>
      <c r="CL127" s="842"/>
      <c r="CM127" s="842"/>
      <c r="CN127" s="842"/>
      <c r="CO127" s="843"/>
      <c r="CP127" s="802" t="s">
        <v>458</v>
      </c>
      <c r="CQ127" s="739"/>
      <c r="CR127" s="739"/>
      <c r="CS127" s="739"/>
      <c r="CT127" s="739"/>
      <c r="CU127" s="739"/>
      <c r="CV127" s="739"/>
      <c r="CW127" s="739"/>
      <c r="CX127" s="739"/>
      <c r="CY127" s="739"/>
      <c r="CZ127" s="739"/>
      <c r="DA127" s="739"/>
      <c r="DB127" s="739"/>
      <c r="DC127" s="739"/>
      <c r="DD127" s="739"/>
      <c r="DE127" s="739"/>
      <c r="DF127" s="740"/>
      <c r="DG127" s="803" t="s">
        <v>122</v>
      </c>
      <c r="DH127" s="804"/>
      <c r="DI127" s="804"/>
      <c r="DJ127" s="804"/>
      <c r="DK127" s="804"/>
      <c r="DL127" s="804" t="s">
        <v>122</v>
      </c>
      <c r="DM127" s="804"/>
      <c r="DN127" s="804"/>
      <c r="DO127" s="804"/>
      <c r="DP127" s="804"/>
      <c r="DQ127" s="804" t="s">
        <v>122</v>
      </c>
      <c r="DR127" s="804"/>
      <c r="DS127" s="804"/>
      <c r="DT127" s="804"/>
      <c r="DU127" s="804"/>
      <c r="DV127" s="781" t="s">
        <v>122</v>
      </c>
      <c r="DW127" s="781"/>
      <c r="DX127" s="781"/>
      <c r="DY127" s="781"/>
      <c r="DZ127" s="782"/>
    </row>
    <row r="128" spans="1:130" s="212" customFormat="1" ht="26.25" customHeight="1" thickBot="1" x14ac:dyDescent="0.2">
      <c r="A128" s="783" t="s">
        <v>459</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460</v>
      </c>
      <c r="X128" s="785"/>
      <c r="Y128" s="785"/>
      <c r="Z128" s="786"/>
      <c r="AA128" s="787">
        <v>542573</v>
      </c>
      <c r="AB128" s="788"/>
      <c r="AC128" s="788"/>
      <c r="AD128" s="788"/>
      <c r="AE128" s="789"/>
      <c r="AF128" s="790">
        <v>555149</v>
      </c>
      <c r="AG128" s="788"/>
      <c r="AH128" s="788"/>
      <c r="AI128" s="788"/>
      <c r="AJ128" s="789"/>
      <c r="AK128" s="790">
        <v>504285</v>
      </c>
      <c r="AL128" s="788"/>
      <c r="AM128" s="788"/>
      <c r="AN128" s="788"/>
      <c r="AO128" s="789"/>
      <c r="AP128" s="791"/>
      <c r="AQ128" s="792"/>
      <c r="AR128" s="792"/>
      <c r="AS128" s="792"/>
      <c r="AT128" s="793"/>
      <c r="AU128" s="214"/>
      <c r="AV128" s="214"/>
      <c r="AW128" s="214"/>
      <c r="AX128" s="794" t="s">
        <v>461</v>
      </c>
      <c r="AY128" s="795"/>
      <c r="AZ128" s="795"/>
      <c r="BA128" s="795"/>
      <c r="BB128" s="795"/>
      <c r="BC128" s="795"/>
      <c r="BD128" s="795"/>
      <c r="BE128" s="796"/>
      <c r="BF128" s="773" t="s">
        <v>122</v>
      </c>
      <c r="BG128" s="774"/>
      <c r="BH128" s="774"/>
      <c r="BI128" s="774"/>
      <c r="BJ128" s="774"/>
      <c r="BK128" s="774"/>
      <c r="BL128" s="797"/>
      <c r="BM128" s="773">
        <v>12.61</v>
      </c>
      <c r="BN128" s="774"/>
      <c r="BO128" s="774"/>
      <c r="BP128" s="774"/>
      <c r="BQ128" s="774"/>
      <c r="BR128" s="774"/>
      <c r="BS128" s="797"/>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6" t="s">
        <v>462</v>
      </c>
      <c r="CQ128" s="717"/>
      <c r="CR128" s="717"/>
      <c r="CS128" s="717"/>
      <c r="CT128" s="717"/>
      <c r="CU128" s="717"/>
      <c r="CV128" s="717"/>
      <c r="CW128" s="717"/>
      <c r="CX128" s="717"/>
      <c r="CY128" s="717"/>
      <c r="CZ128" s="717"/>
      <c r="DA128" s="717"/>
      <c r="DB128" s="717"/>
      <c r="DC128" s="717"/>
      <c r="DD128" s="717"/>
      <c r="DE128" s="717"/>
      <c r="DF128" s="718"/>
      <c r="DG128" s="777" t="s">
        <v>122</v>
      </c>
      <c r="DH128" s="778"/>
      <c r="DI128" s="778"/>
      <c r="DJ128" s="778"/>
      <c r="DK128" s="778"/>
      <c r="DL128" s="778" t="s">
        <v>122</v>
      </c>
      <c r="DM128" s="778"/>
      <c r="DN128" s="778"/>
      <c r="DO128" s="778"/>
      <c r="DP128" s="778"/>
      <c r="DQ128" s="778" t="s">
        <v>122</v>
      </c>
      <c r="DR128" s="778"/>
      <c r="DS128" s="778"/>
      <c r="DT128" s="778"/>
      <c r="DU128" s="778"/>
      <c r="DV128" s="779" t="s">
        <v>122</v>
      </c>
      <c r="DW128" s="779"/>
      <c r="DX128" s="779"/>
      <c r="DY128" s="779"/>
      <c r="DZ128" s="780"/>
    </row>
    <row r="129" spans="1:131" s="212" customFormat="1" ht="26.25" customHeight="1" x14ac:dyDescent="0.15">
      <c r="A129" s="761" t="s">
        <v>103</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463</v>
      </c>
      <c r="X129" s="764"/>
      <c r="Y129" s="764"/>
      <c r="Z129" s="765"/>
      <c r="AA129" s="766">
        <v>16313648</v>
      </c>
      <c r="AB129" s="767"/>
      <c r="AC129" s="767"/>
      <c r="AD129" s="767"/>
      <c r="AE129" s="768"/>
      <c r="AF129" s="769">
        <v>16985404</v>
      </c>
      <c r="AG129" s="767"/>
      <c r="AH129" s="767"/>
      <c r="AI129" s="767"/>
      <c r="AJ129" s="768"/>
      <c r="AK129" s="769">
        <v>17755879</v>
      </c>
      <c r="AL129" s="767"/>
      <c r="AM129" s="767"/>
      <c r="AN129" s="767"/>
      <c r="AO129" s="768"/>
      <c r="AP129" s="770"/>
      <c r="AQ129" s="771"/>
      <c r="AR129" s="771"/>
      <c r="AS129" s="771"/>
      <c r="AT129" s="772"/>
      <c r="AU129" s="215"/>
      <c r="AV129" s="215"/>
      <c r="AW129" s="215"/>
      <c r="AX129" s="738" t="s">
        <v>464</v>
      </c>
      <c r="AY129" s="739"/>
      <c r="AZ129" s="739"/>
      <c r="BA129" s="739"/>
      <c r="BB129" s="739"/>
      <c r="BC129" s="739"/>
      <c r="BD129" s="739"/>
      <c r="BE129" s="740"/>
      <c r="BF129" s="757" t="s">
        <v>122</v>
      </c>
      <c r="BG129" s="758"/>
      <c r="BH129" s="758"/>
      <c r="BI129" s="758"/>
      <c r="BJ129" s="758"/>
      <c r="BK129" s="758"/>
      <c r="BL129" s="759"/>
      <c r="BM129" s="757">
        <v>17.61</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1" t="s">
        <v>465</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466</v>
      </c>
      <c r="X130" s="764"/>
      <c r="Y130" s="764"/>
      <c r="Z130" s="765"/>
      <c r="AA130" s="766">
        <v>1055557</v>
      </c>
      <c r="AB130" s="767"/>
      <c r="AC130" s="767"/>
      <c r="AD130" s="767"/>
      <c r="AE130" s="768"/>
      <c r="AF130" s="769">
        <v>967418</v>
      </c>
      <c r="AG130" s="767"/>
      <c r="AH130" s="767"/>
      <c r="AI130" s="767"/>
      <c r="AJ130" s="768"/>
      <c r="AK130" s="769">
        <v>880872</v>
      </c>
      <c r="AL130" s="767"/>
      <c r="AM130" s="767"/>
      <c r="AN130" s="767"/>
      <c r="AO130" s="768"/>
      <c r="AP130" s="770"/>
      <c r="AQ130" s="771"/>
      <c r="AR130" s="771"/>
      <c r="AS130" s="771"/>
      <c r="AT130" s="772"/>
      <c r="AU130" s="215"/>
      <c r="AV130" s="215"/>
      <c r="AW130" s="215"/>
      <c r="AX130" s="738" t="s">
        <v>467</v>
      </c>
      <c r="AY130" s="739"/>
      <c r="AZ130" s="739"/>
      <c r="BA130" s="739"/>
      <c r="BB130" s="739"/>
      <c r="BC130" s="739"/>
      <c r="BD130" s="739"/>
      <c r="BE130" s="740"/>
      <c r="BF130" s="741">
        <v>4.7</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468</v>
      </c>
      <c r="X131" s="748"/>
      <c r="Y131" s="748"/>
      <c r="Z131" s="749"/>
      <c r="AA131" s="750">
        <v>15258091</v>
      </c>
      <c r="AB131" s="751"/>
      <c r="AC131" s="751"/>
      <c r="AD131" s="751"/>
      <c r="AE131" s="752"/>
      <c r="AF131" s="753">
        <v>16017986</v>
      </c>
      <c r="AG131" s="751"/>
      <c r="AH131" s="751"/>
      <c r="AI131" s="751"/>
      <c r="AJ131" s="752"/>
      <c r="AK131" s="753">
        <v>16875007</v>
      </c>
      <c r="AL131" s="751"/>
      <c r="AM131" s="751"/>
      <c r="AN131" s="751"/>
      <c r="AO131" s="752"/>
      <c r="AP131" s="754"/>
      <c r="AQ131" s="755"/>
      <c r="AR131" s="755"/>
      <c r="AS131" s="755"/>
      <c r="AT131" s="756"/>
      <c r="AU131" s="215"/>
      <c r="AV131" s="215"/>
      <c r="AW131" s="215"/>
      <c r="AX131" s="716" t="s">
        <v>469</v>
      </c>
      <c r="AY131" s="717"/>
      <c r="AZ131" s="717"/>
      <c r="BA131" s="717"/>
      <c r="BB131" s="717"/>
      <c r="BC131" s="717"/>
      <c r="BD131" s="717"/>
      <c r="BE131" s="718"/>
      <c r="BF131" s="719">
        <v>11.2</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5" t="s">
        <v>470</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471</v>
      </c>
      <c r="W132" s="729"/>
      <c r="X132" s="729"/>
      <c r="Y132" s="729"/>
      <c r="Z132" s="730"/>
      <c r="AA132" s="731">
        <v>3.901897033</v>
      </c>
      <c r="AB132" s="732"/>
      <c r="AC132" s="732"/>
      <c r="AD132" s="732"/>
      <c r="AE132" s="733"/>
      <c r="AF132" s="734">
        <v>4.9227537090000002</v>
      </c>
      <c r="AG132" s="732"/>
      <c r="AH132" s="732"/>
      <c r="AI132" s="732"/>
      <c r="AJ132" s="733"/>
      <c r="AK132" s="734">
        <v>5.512341417</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7"/>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472</v>
      </c>
      <c r="W133" s="708"/>
      <c r="X133" s="708"/>
      <c r="Y133" s="708"/>
      <c r="Z133" s="709"/>
      <c r="AA133" s="710">
        <v>3.3</v>
      </c>
      <c r="AB133" s="711"/>
      <c r="AC133" s="711"/>
      <c r="AD133" s="711"/>
      <c r="AE133" s="712"/>
      <c r="AF133" s="710">
        <v>4.0999999999999996</v>
      </c>
      <c r="AG133" s="711"/>
      <c r="AH133" s="711"/>
      <c r="AI133" s="711"/>
      <c r="AJ133" s="712"/>
      <c r="AK133" s="710">
        <v>4.7</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MRW6AxfeWQXbC8ACQGrgGRxi3oubi9APInuHqfoANOciXR3WyV4wWQ1TaHc6+bFF27S28wwbSIppIXBaXcfxuA==" saltValue="urPi47PwXX2maKIG0F9QwQ=="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473</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y+Lzg+lvde9iNZBirn2ZDZIErNf7af0+R/3HQl6RQlM7YT/ZvQbKYxUrurwKwVIkTPJFJL9TDX4Z5xH4DXiRow==" saltValue="9Zqr9yZq5/wKcpC1w5skLA=="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Ag/FbMtf4OpBlwdG5v3x176MwUCHhpODmKAJzCouTf+yO2R1CWA0giPfsjNMu6Z08xhizE5R2mesJJUNBYTvYQ==" saltValue="IRNpCAyqagNNr2SHm7Fllg==" spinCount="100000" sheet="1" objects="1" scenarios="1"/>
  <dataConsolidate/>
  <phoneticPr fontId="2"/>
  <printOptions horizontalCentered="1" verticalCentered="1"/>
  <pageMargins left="0" right="0" top="0" bottom="0" header="0" footer="0"/>
  <pageSetup paperSize="9" scale="48" orientation="landscape"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474</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475</v>
      </c>
      <c r="AL6" s="248"/>
      <c r="AM6" s="248"/>
      <c r="AN6" s="248"/>
    </row>
    <row r="7" spans="1:46" ht="13.5" customHeight="1" x14ac:dyDescent="0.15">
      <c r="A7" s="247"/>
      <c r="AK7" s="250"/>
      <c r="AL7" s="251"/>
      <c r="AM7" s="251"/>
      <c r="AN7" s="252"/>
      <c r="AO7" s="1105" t="s">
        <v>476</v>
      </c>
      <c r="AP7" s="253"/>
      <c r="AQ7" s="254" t="s">
        <v>477</v>
      </c>
      <c r="AR7" s="255"/>
    </row>
    <row r="8" spans="1:46" x14ac:dyDescent="0.15">
      <c r="A8" s="247"/>
      <c r="AK8" s="256"/>
      <c r="AL8" s="257"/>
      <c r="AM8" s="257"/>
      <c r="AN8" s="258"/>
      <c r="AO8" s="1106"/>
      <c r="AP8" s="259" t="s">
        <v>478</v>
      </c>
      <c r="AQ8" s="260" t="s">
        <v>479</v>
      </c>
      <c r="AR8" s="261" t="s">
        <v>480</v>
      </c>
    </row>
    <row r="9" spans="1:46" x14ac:dyDescent="0.15">
      <c r="A9" s="247"/>
      <c r="AK9" s="1117" t="s">
        <v>481</v>
      </c>
      <c r="AL9" s="1118"/>
      <c r="AM9" s="1118"/>
      <c r="AN9" s="1119"/>
      <c r="AO9" s="262">
        <v>6030105</v>
      </c>
      <c r="AP9" s="262">
        <v>91239</v>
      </c>
      <c r="AQ9" s="263">
        <v>72348</v>
      </c>
      <c r="AR9" s="264">
        <v>26.1</v>
      </c>
    </row>
    <row r="10" spans="1:46" ht="13.5" customHeight="1" x14ac:dyDescent="0.15">
      <c r="A10" s="247"/>
      <c r="AK10" s="1117" t="s">
        <v>482</v>
      </c>
      <c r="AL10" s="1118"/>
      <c r="AM10" s="1118"/>
      <c r="AN10" s="1119"/>
      <c r="AO10" s="265">
        <v>45624</v>
      </c>
      <c r="AP10" s="265">
        <v>690</v>
      </c>
      <c r="AQ10" s="266">
        <v>6364</v>
      </c>
      <c r="AR10" s="267">
        <v>-89.2</v>
      </c>
    </row>
    <row r="11" spans="1:46" ht="13.5" customHeight="1" x14ac:dyDescent="0.15">
      <c r="A11" s="247"/>
      <c r="AK11" s="1117" t="s">
        <v>483</v>
      </c>
      <c r="AL11" s="1118"/>
      <c r="AM11" s="1118"/>
      <c r="AN11" s="1119"/>
      <c r="AO11" s="265">
        <v>152330</v>
      </c>
      <c r="AP11" s="265">
        <v>2305</v>
      </c>
      <c r="AQ11" s="266">
        <v>1262</v>
      </c>
      <c r="AR11" s="267">
        <v>82.6</v>
      </c>
    </row>
    <row r="12" spans="1:46" ht="13.5" customHeight="1" x14ac:dyDescent="0.15">
      <c r="A12" s="247"/>
      <c r="AK12" s="1117" t="s">
        <v>484</v>
      </c>
      <c r="AL12" s="1118"/>
      <c r="AM12" s="1118"/>
      <c r="AN12" s="1119"/>
      <c r="AO12" s="265" t="s">
        <v>485</v>
      </c>
      <c r="AP12" s="265" t="s">
        <v>485</v>
      </c>
      <c r="AQ12" s="266">
        <v>10</v>
      </c>
      <c r="AR12" s="267" t="s">
        <v>485</v>
      </c>
    </row>
    <row r="13" spans="1:46" ht="13.5" customHeight="1" x14ac:dyDescent="0.15">
      <c r="A13" s="247"/>
      <c r="AK13" s="1117" t="s">
        <v>486</v>
      </c>
      <c r="AL13" s="1118"/>
      <c r="AM13" s="1118"/>
      <c r="AN13" s="1119"/>
      <c r="AO13" s="265">
        <v>216235</v>
      </c>
      <c r="AP13" s="265">
        <v>3272</v>
      </c>
      <c r="AQ13" s="266">
        <v>3257</v>
      </c>
      <c r="AR13" s="267">
        <v>0.5</v>
      </c>
    </row>
    <row r="14" spans="1:46" ht="13.5" customHeight="1" x14ac:dyDescent="0.15">
      <c r="A14" s="247"/>
      <c r="AK14" s="1117" t="s">
        <v>487</v>
      </c>
      <c r="AL14" s="1118"/>
      <c r="AM14" s="1118"/>
      <c r="AN14" s="1119"/>
      <c r="AO14" s="265">
        <v>89647</v>
      </c>
      <c r="AP14" s="265">
        <v>1356</v>
      </c>
      <c r="AQ14" s="266">
        <v>1617</v>
      </c>
      <c r="AR14" s="267">
        <v>-16.100000000000001</v>
      </c>
    </row>
    <row r="15" spans="1:46" ht="13.5" customHeight="1" x14ac:dyDescent="0.15">
      <c r="A15" s="247"/>
      <c r="AK15" s="1120" t="s">
        <v>488</v>
      </c>
      <c r="AL15" s="1121"/>
      <c r="AM15" s="1121"/>
      <c r="AN15" s="1122"/>
      <c r="AO15" s="265">
        <v>-268157</v>
      </c>
      <c r="AP15" s="265">
        <v>-4057</v>
      </c>
      <c r="AQ15" s="266">
        <v>-3947</v>
      </c>
      <c r="AR15" s="267">
        <v>2.8</v>
      </c>
    </row>
    <row r="16" spans="1:46" x14ac:dyDescent="0.15">
      <c r="A16" s="247"/>
      <c r="AK16" s="1120" t="s">
        <v>177</v>
      </c>
      <c r="AL16" s="1121"/>
      <c r="AM16" s="1121"/>
      <c r="AN16" s="1122"/>
      <c r="AO16" s="265">
        <v>6265784</v>
      </c>
      <c r="AP16" s="265">
        <v>94805</v>
      </c>
      <c r="AQ16" s="266">
        <v>80912</v>
      </c>
      <c r="AR16" s="267">
        <v>17.2</v>
      </c>
    </row>
    <row r="17" spans="1:46" x14ac:dyDescent="0.15">
      <c r="A17" s="247"/>
    </row>
    <row r="18" spans="1:46" x14ac:dyDescent="0.15">
      <c r="A18" s="247"/>
      <c r="AQ18" s="268"/>
      <c r="AR18" s="268"/>
    </row>
    <row r="19" spans="1:46" x14ac:dyDescent="0.15">
      <c r="A19" s="247"/>
      <c r="AK19" s="243" t="s">
        <v>489</v>
      </c>
    </row>
    <row r="20" spans="1:46" x14ac:dyDescent="0.15">
      <c r="A20" s="247"/>
      <c r="AK20" s="269"/>
      <c r="AL20" s="270"/>
      <c r="AM20" s="270"/>
      <c r="AN20" s="271"/>
      <c r="AO20" s="272" t="s">
        <v>490</v>
      </c>
      <c r="AP20" s="273" t="s">
        <v>491</v>
      </c>
      <c r="AQ20" s="274" t="s">
        <v>492</v>
      </c>
      <c r="AR20" s="275"/>
    </row>
    <row r="21" spans="1:46" s="248" customFormat="1" x14ac:dyDescent="0.15">
      <c r="A21" s="276"/>
      <c r="AK21" s="1123" t="s">
        <v>493</v>
      </c>
      <c r="AL21" s="1124"/>
      <c r="AM21" s="1124"/>
      <c r="AN21" s="1125"/>
      <c r="AO21" s="277">
        <v>8.68</v>
      </c>
      <c r="AP21" s="278">
        <v>6.71</v>
      </c>
      <c r="AQ21" s="279">
        <v>1.97</v>
      </c>
      <c r="AS21" s="280"/>
      <c r="AT21" s="276"/>
    </row>
    <row r="22" spans="1:46" s="248" customFormat="1" x14ac:dyDescent="0.15">
      <c r="A22" s="276"/>
      <c r="AK22" s="1123" t="s">
        <v>494</v>
      </c>
      <c r="AL22" s="1124"/>
      <c r="AM22" s="1124"/>
      <c r="AN22" s="1125"/>
      <c r="AO22" s="281">
        <v>99.4</v>
      </c>
      <c r="AP22" s="282">
        <v>98.3</v>
      </c>
      <c r="AQ22" s="283">
        <v>1.1000000000000001</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6" t="s">
        <v>495</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x14ac:dyDescent="0.15">
      <c r="A27" s="288"/>
      <c r="AS27" s="243"/>
      <c r="AT27" s="243"/>
    </row>
    <row r="28" spans="1:46" ht="17.25" x14ac:dyDescent="0.15">
      <c r="A28" s="244" t="s">
        <v>496</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497</v>
      </c>
      <c r="AL29" s="248"/>
      <c r="AM29" s="248"/>
      <c r="AN29" s="248"/>
      <c r="AS29" s="290"/>
    </row>
    <row r="30" spans="1:46" ht="13.5" customHeight="1" x14ac:dyDescent="0.15">
      <c r="A30" s="247"/>
      <c r="AK30" s="250"/>
      <c r="AL30" s="251"/>
      <c r="AM30" s="251"/>
      <c r="AN30" s="252"/>
      <c r="AO30" s="1105" t="s">
        <v>476</v>
      </c>
      <c r="AP30" s="253"/>
      <c r="AQ30" s="254" t="s">
        <v>477</v>
      </c>
      <c r="AR30" s="255"/>
    </row>
    <row r="31" spans="1:46" x14ac:dyDescent="0.15">
      <c r="A31" s="247"/>
      <c r="AK31" s="256"/>
      <c r="AL31" s="257"/>
      <c r="AM31" s="257"/>
      <c r="AN31" s="258"/>
      <c r="AO31" s="1106"/>
      <c r="AP31" s="259" t="s">
        <v>478</v>
      </c>
      <c r="AQ31" s="260" t="s">
        <v>479</v>
      </c>
      <c r="AR31" s="261" t="s">
        <v>480</v>
      </c>
    </row>
    <row r="32" spans="1:46" ht="27" customHeight="1" x14ac:dyDescent="0.15">
      <c r="A32" s="247"/>
      <c r="AK32" s="1107" t="s">
        <v>498</v>
      </c>
      <c r="AL32" s="1108"/>
      <c r="AM32" s="1108"/>
      <c r="AN32" s="1109"/>
      <c r="AO32" s="291">
        <v>1851187</v>
      </c>
      <c r="AP32" s="291">
        <v>28010</v>
      </c>
      <c r="AQ32" s="292">
        <v>34344</v>
      </c>
      <c r="AR32" s="293">
        <v>-18.399999999999999</v>
      </c>
    </row>
    <row r="33" spans="1:46" ht="13.5" customHeight="1" x14ac:dyDescent="0.15">
      <c r="A33" s="247"/>
      <c r="AK33" s="1107" t="s">
        <v>499</v>
      </c>
      <c r="AL33" s="1108"/>
      <c r="AM33" s="1108"/>
      <c r="AN33" s="1109"/>
      <c r="AO33" s="291" t="s">
        <v>485</v>
      </c>
      <c r="AP33" s="291" t="s">
        <v>485</v>
      </c>
      <c r="AQ33" s="292" t="s">
        <v>485</v>
      </c>
      <c r="AR33" s="293" t="s">
        <v>485</v>
      </c>
    </row>
    <row r="34" spans="1:46" ht="27" customHeight="1" x14ac:dyDescent="0.15">
      <c r="A34" s="247"/>
      <c r="AK34" s="1107" t="s">
        <v>500</v>
      </c>
      <c r="AL34" s="1108"/>
      <c r="AM34" s="1108"/>
      <c r="AN34" s="1109"/>
      <c r="AO34" s="291" t="s">
        <v>485</v>
      </c>
      <c r="AP34" s="291" t="s">
        <v>485</v>
      </c>
      <c r="AQ34" s="292">
        <v>3</v>
      </c>
      <c r="AR34" s="293" t="s">
        <v>485</v>
      </c>
    </row>
    <row r="35" spans="1:46" ht="27" customHeight="1" x14ac:dyDescent="0.15">
      <c r="A35" s="247"/>
      <c r="AK35" s="1107" t="s">
        <v>501</v>
      </c>
      <c r="AL35" s="1108"/>
      <c r="AM35" s="1108"/>
      <c r="AN35" s="1109"/>
      <c r="AO35" s="291">
        <v>226106</v>
      </c>
      <c r="AP35" s="291">
        <v>3421</v>
      </c>
      <c r="AQ35" s="292">
        <v>7806</v>
      </c>
      <c r="AR35" s="293">
        <v>-56.2</v>
      </c>
    </row>
    <row r="36" spans="1:46" ht="27" customHeight="1" x14ac:dyDescent="0.15">
      <c r="A36" s="247"/>
      <c r="AK36" s="1107" t="s">
        <v>502</v>
      </c>
      <c r="AL36" s="1108"/>
      <c r="AM36" s="1108"/>
      <c r="AN36" s="1109"/>
      <c r="AO36" s="291">
        <v>177463</v>
      </c>
      <c r="AP36" s="291">
        <v>2685</v>
      </c>
      <c r="AQ36" s="292">
        <v>1690</v>
      </c>
      <c r="AR36" s="293">
        <v>58.9</v>
      </c>
    </row>
    <row r="37" spans="1:46" ht="13.5" customHeight="1" x14ac:dyDescent="0.15">
      <c r="A37" s="247"/>
      <c r="AK37" s="1107" t="s">
        <v>503</v>
      </c>
      <c r="AL37" s="1108"/>
      <c r="AM37" s="1108"/>
      <c r="AN37" s="1109"/>
      <c r="AO37" s="291">
        <v>60609</v>
      </c>
      <c r="AP37" s="291">
        <v>917</v>
      </c>
      <c r="AQ37" s="292">
        <v>666</v>
      </c>
      <c r="AR37" s="293">
        <v>37.700000000000003</v>
      </c>
    </row>
    <row r="38" spans="1:46" ht="27" customHeight="1" x14ac:dyDescent="0.15">
      <c r="A38" s="247"/>
      <c r="AK38" s="1110" t="s">
        <v>504</v>
      </c>
      <c r="AL38" s="1111"/>
      <c r="AM38" s="1111"/>
      <c r="AN38" s="1112"/>
      <c r="AO38" s="294" t="s">
        <v>485</v>
      </c>
      <c r="AP38" s="294" t="s">
        <v>485</v>
      </c>
      <c r="AQ38" s="295">
        <v>3</v>
      </c>
      <c r="AR38" s="283" t="s">
        <v>485</v>
      </c>
      <c r="AS38" s="290"/>
    </row>
    <row r="39" spans="1:46" x14ac:dyDescent="0.15">
      <c r="A39" s="247"/>
      <c r="AK39" s="1110" t="s">
        <v>505</v>
      </c>
      <c r="AL39" s="1111"/>
      <c r="AM39" s="1111"/>
      <c r="AN39" s="1112"/>
      <c r="AO39" s="291">
        <v>-504285</v>
      </c>
      <c r="AP39" s="291">
        <v>-7630</v>
      </c>
      <c r="AQ39" s="292">
        <v>-5822</v>
      </c>
      <c r="AR39" s="293">
        <v>31.1</v>
      </c>
      <c r="AS39" s="290"/>
    </row>
    <row r="40" spans="1:46" ht="27" customHeight="1" x14ac:dyDescent="0.15">
      <c r="A40" s="247"/>
      <c r="AK40" s="1107" t="s">
        <v>506</v>
      </c>
      <c r="AL40" s="1108"/>
      <c r="AM40" s="1108"/>
      <c r="AN40" s="1109"/>
      <c r="AO40" s="291">
        <v>-880872</v>
      </c>
      <c r="AP40" s="291">
        <v>-13328</v>
      </c>
      <c r="AQ40" s="292">
        <v>-26710</v>
      </c>
      <c r="AR40" s="293">
        <v>-50.1</v>
      </c>
      <c r="AS40" s="290"/>
    </row>
    <row r="41" spans="1:46" x14ac:dyDescent="0.15">
      <c r="A41" s="247"/>
      <c r="AK41" s="1113" t="s">
        <v>287</v>
      </c>
      <c r="AL41" s="1114"/>
      <c r="AM41" s="1114"/>
      <c r="AN41" s="1115"/>
      <c r="AO41" s="291">
        <v>930208</v>
      </c>
      <c r="AP41" s="291">
        <v>14075</v>
      </c>
      <c r="AQ41" s="292">
        <v>11979</v>
      </c>
      <c r="AR41" s="293">
        <v>17.5</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507</v>
      </c>
    </row>
    <row r="48" spans="1:46" x14ac:dyDescent="0.15">
      <c r="A48" s="247"/>
      <c r="AK48" s="301" t="s">
        <v>508</v>
      </c>
      <c r="AL48" s="301"/>
      <c r="AM48" s="301"/>
      <c r="AN48" s="301"/>
      <c r="AO48" s="301"/>
      <c r="AP48" s="301"/>
      <c r="AQ48" s="302"/>
      <c r="AR48" s="301"/>
    </row>
    <row r="49" spans="1:44" ht="13.5" customHeight="1" x14ac:dyDescent="0.15">
      <c r="A49" s="247"/>
      <c r="AK49" s="303"/>
      <c r="AL49" s="304"/>
      <c r="AM49" s="1100" t="s">
        <v>476</v>
      </c>
      <c r="AN49" s="1102" t="s">
        <v>509</v>
      </c>
      <c r="AO49" s="1103"/>
      <c r="AP49" s="1103"/>
      <c r="AQ49" s="1103"/>
      <c r="AR49" s="1104"/>
    </row>
    <row r="50" spans="1:44" x14ac:dyDescent="0.15">
      <c r="A50" s="247"/>
      <c r="AK50" s="305"/>
      <c r="AL50" s="306"/>
      <c r="AM50" s="1101"/>
      <c r="AN50" s="307" t="s">
        <v>510</v>
      </c>
      <c r="AO50" s="308" t="s">
        <v>511</v>
      </c>
      <c r="AP50" s="309" t="s">
        <v>512</v>
      </c>
      <c r="AQ50" s="310" t="s">
        <v>513</v>
      </c>
      <c r="AR50" s="311" t="s">
        <v>514</v>
      </c>
    </row>
    <row r="51" spans="1:44" x14ac:dyDescent="0.15">
      <c r="A51" s="247"/>
      <c r="AK51" s="303" t="s">
        <v>515</v>
      </c>
      <c r="AL51" s="304"/>
      <c r="AM51" s="312">
        <v>3141629</v>
      </c>
      <c r="AN51" s="313">
        <v>48377</v>
      </c>
      <c r="AO51" s="314">
        <v>82</v>
      </c>
      <c r="AP51" s="315">
        <v>63812</v>
      </c>
      <c r="AQ51" s="316">
        <v>2.2999999999999998</v>
      </c>
      <c r="AR51" s="317">
        <v>79.7</v>
      </c>
    </row>
    <row r="52" spans="1:44" x14ac:dyDescent="0.15">
      <c r="A52" s="247"/>
      <c r="AK52" s="318"/>
      <c r="AL52" s="319" t="s">
        <v>516</v>
      </c>
      <c r="AM52" s="320">
        <v>1344247</v>
      </c>
      <c r="AN52" s="321">
        <v>20700</v>
      </c>
      <c r="AO52" s="322">
        <v>28.8</v>
      </c>
      <c r="AP52" s="323">
        <v>33848</v>
      </c>
      <c r="AQ52" s="324">
        <v>-4.2</v>
      </c>
      <c r="AR52" s="325">
        <v>33</v>
      </c>
    </row>
    <row r="53" spans="1:44" x14ac:dyDescent="0.15">
      <c r="A53" s="247"/>
      <c r="AK53" s="303" t="s">
        <v>517</v>
      </c>
      <c r="AL53" s="304"/>
      <c r="AM53" s="312">
        <v>4855429</v>
      </c>
      <c r="AN53" s="313">
        <v>74287</v>
      </c>
      <c r="AO53" s="314">
        <v>53.6</v>
      </c>
      <c r="AP53" s="315">
        <v>45945</v>
      </c>
      <c r="AQ53" s="316">
        <v>-28</v>
      </c>
      <c r="AR53" s="317">
        <v>81.599999999999994</v>
      </c>
    </row>
    <row r="54" spans="1:44" x14ac:dyDescent="0.15">
      <c r="A54" s="247"/>
      <c r="AK54" s="318"/>
      <c r="AL54" s="319" t="s">
        <v>516</v>
      </c>
      <c r="AM54" s="320">
        <v>2342884</v>
      </c>
      <c r="AN54" s="321">
        <v>35846</v>
      </c>
      <c r="AO54" s="322">
        <v>73.2</v>
      </c>
      <c r="AP54" s="323">
        <v>25180</v>
      </c>
      <c r="AQ54" s="324">
        <v>-25.6</v>
      </c>
      <c r="AR54" s="325">
        <v>98.8</v>
      </c>
    </row>
    <row r="55" spans="1:44" x14ac:dyDescent="0.15">
      <c r="A55" s="247"/>
      <c r="AK55" s="303" t="s">
        <v>518</v>
      </c>
      <c r="AL55" s="304"/>
      <c r="AM55" s="312">
        <v>5003239</v>
      </c>
      <c r="AN55" s="313">
        <v>76200</v>
      </c>
      <c r="AO55" s="314">
        <v>2.6</v>
      </c>
      <c r="AP55" s="315">
        <v>44475</v>
      </c>
      <c r="AQ55" s="316">
        <v>-3.2</v>
      </c>
      <c r="AR55" s="317">
        <v>5.8</v>
      </c>
    </row>
    <row r="56" spans="1:44" x14ac:dyDescent="0.15">
      <c r="A56" s="247"/>
      <c r="AK56" s="318"/>
      <c r="AL56" s="319" t="s">
        <v>516</v>
      </c>
      <c r="AM56" s="320">
        <v>4164072</v>
      </c>
      <c r="AN56" s="321">
        <v>63420</v>
      </c>
      <c r="AO56" s="322">
        <v>76.900000000000006</v>
      </c>
      <c r="AP56" s="323">
        <v>24780</v>
      </c>
      <c r="AQ56" s="324">
        <v>-1.6</v>
      </c>
      <c r="AR56" s="325">
        <v>78.5</v>
      </c>
    </row>
    <row r="57" spans="1:44" x14ac:dyDescent="0.15">
      <c r="A57" s="247"/>
      <c r="AK57" s="303" t="s">
        <v>519</v>
      </c>
      <c r="AL57" s="304"/>
      <c r="AM57" s="312">
        <v>2989230</v>
      </c>
      <c r="AN57" s="313">
        <v>45276</v>
      </c>
      <c r="AO57" s="314">
        <v>-40.6</v>
      </c>
      <c r="AP57" s="315">
        <v>45982</v>
      </c>
      <c r="AQ57" s="316">
        <v>3.4</v>
      </c>
      <c r="AR57" s="317">
        <v>-44</v>
      </c>
    </row>
    <row r="58" spans="1:44" x14ac:dyDescent="0.15">
      <c r="A58" s="247"/>
      <c r="AK58" s="318"/>
      <c r="AL58" s="319" t="s">
        <v>516</v>
      </c>
      <c r="AM58" s="320">
        <v>1893920</v>
      </c>
      <c r="AN58" s="321">
        <v>28686</v>
      </c>
      <c r="AO58" s="322">
        <v>-54.8</v>
      </c>
      <c r="AP58" s="323">
        <v>25583</v>
      </c>
      <c r="AQ58" s="324">
        <v>3.2</v>
      </c>
      <c r="AR58" s="325">
        <v>-58</v>
      </c>
    </row>
    <row r="59" spans="1:44" x14ac:dyDescent="0.15">
      <c r="A59" s="247"/>
      <c r="AK59" s="303" t="s">
        <v>520</v>
      </c>
      <c r="AL59" s="304"/>
      <c r="AM59" s="312">
        <v>3570783</v>
      </c>
      <c r="AN59" s="313">
        <v>54028</v>
      </c>
      <c r="AO59" s="314">
        <v>19.3</v>
      </c>
      <c r="AP59" s="315">
        <v>50538</v>
      </c>
      <c r="AQ59" s="316">
        <v>9.9</v>
      </c>
      <c r="AR59" s="317">
        <v>9.4</v>
      </c>
    </row>
    <row r="60" spans="1:44" x14ac:dyDescent="0.15">
      <c r="A60" s="247"/>
      <c r="AK60" s="318"/>
      <c r="AL60" s="319" t="s">
        <v>516</v>
      </c>
      <c r="AM60" s="320">
        <v>2498103</v>
      </c>
      <c r="AN60" s="321">
        <v>37798</v>
      </c>
      <c r="AO60" s="322">
        <v>31.8</v>
      </c>
      <c r="AP60" s="323">
        <v>29053</v>
      </c>
      <c r="AQ60" s="324">
        <v>13.6</v>
      </c>
      <c r="AR60" s="325">
        <v>18.2</v>
      </c>
    </row>
    <row r="61" spans="1:44" x14ac:dyDescent="0.15">
      <c r="A61" s="247"/>
      <c r="AK61" s="303" t="s">
        <v>521</v>
      </c>
      <c r="AL61" s="326"/>
      <c r="AM61" s="312">
        <v>3912062</v>
      </c>
      <c r="AN61" s="313">
        <v>59634</v>
      </c>
      <c r="AO61" s="314">
        <v>23.4</v>
      </c>
      <c r="AP61" s="315">
        <v>50150</v>
      </c>
      <c r="AQ61" s="327">
        <v>-3.1</v>
      </c>
      <c r="AR61" s="317">
        <v>26.5</v>
      </c>
    </row>
    <row r="62" spans="1:44" x14ac:dyDescent="0.15">
      <c r="A62" s="247"/>
      <c r="AK62" s="318"/>
      <c r="AL62" s="319" t="s">
        <v>516</v>
      </c>
      <c r="AM62" s="320">
        <v>2448645</v>
      </c>
      <c r="AN62" s="321">
        <v>37290</v>
      </c>
      <c r="AO62" s="322">
        <v>31.2</v>
      </c>
      <c r="AP62" s="323">
        <v>27689</v>
      </c>
      <c r="AQ62" s="324">
        <v>-2.9</v>
      </c>
      <c r="AR62" s="325">
        <v>34.1</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6SIUW6l+HuqTHBIhYIjWk/7zHnXYI157PQI3eJHEOojG0yPnro2M407/sjyj//4B8QKGbfE0hjBizdmd35a77g==" saltValue="e6MF7lHw4Ff9096e6CLzJA=="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90" zoomScaleNormal="90"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473</v>
      </c>
    </row>
    <row r="121" spans="125:125" ht="13.5" hidden="1" customHeight="1" x14ac:dyDescent="0.15">
      <c r="DU121" s="241"/>
    </row>
  </sheetData>
  <sheetProtection algorithmName="SHA-512" hashValue="LRlBt+6wpsR85omgG1C7cj6YnD9SnAUodabDd77PEmFaLLcd1O9lN0eXt+FveoFNQIog6K/0dnZ/tQFEEER8Ag==" saltValue="K90UGBXUtkP46UqpLz0Mqw==" spinCount="100000" sheet="1" objects="1" scenarios="1"/>
  <dataConsolidate/>
  <phoneticPr fontId="2"/>
  <printOptions horizontalCentered="1"/>
  <pageMargins left="0.39370078740157483" right="0.19685039370078741" top="0.39370078740157483" bottom="0.31496062992125984" header="0.51181102362204722" footer="0"/>
  <pageSetup paperSize="9" scale="37" orientation="landscape"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473</v>
      </c>
    </row>
  </sheetData>
  <sheetProtection algorithmName="SHA-512" hashValue="3oUgR4L4zc6E2uca54rlID2aJNCfQjFlYeI9qCTSaE1/Yf7AWRp/NcI8j6wqeS+2uw9onEWOpBm3GLxs7pfk+Q==" saltValue="TudQY6G3QuJKRkIt2w+GdQ==" spinCount="100000" sheet="1" objects="1" scenarios="1"/>
  <dataConsolidate/>
  <phoneticPr fontId="2"/>
  <printOptions horizontalCentered="1"/>
  <pageMargins left="0.39370078740157483" right="0.19685039370078741" top="0.39370078740157483" bottom="0.31496062992125984" header="0.51181102362204722" footer="0"/>
  <pageSetup paperSize="9" scale="37" orientation="landscape"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523</v>
      </c>
      <c r="G46" s="8" t="s">
        <v>524</v>
      </c>
      <c r="H46" s="8" t="s">
        <v>525</v>
      </c>
      <c r="I46" s="8" t="s">
        <v>526</v>
      </c>
      <c r="J46" s="9" t="s">
        <v>527</v>
      </c>
    </row>
    <row r="47" spans="2:10" ht="57.75" customHeight="1" x14ac:dyDescent="0.15">
      <c r="B47" s="10"/>
      <c r="C47" s="1126" t="s">
        <v>3</v>
      </c>
      <c r="D47" s="1126"/>
      <c r="E47" s="1127"/>
      <c r="F47" s="11">
        <v>16.07</v>
      </c>
      <c r="G47" s="12">
        <v>18.2</v>
      </c>
      <c r="H47" s="12">
        <v>16.82</v>
      </c>
      <c r="I47" s="12">
        <v>17.77</v>
      </c>
      <c r="J47" s="13">
        <v>17.309999999999999</v>
      </c>
    </row>
    <row r="48" spans="2:10" ht="57.75" customHeight="1" x14ac:dyDescent="0.15">
      <c r="B48" s="14"/>
      <c r="C48" s="1128" t="s">
        <v>4</v>
      </c>
      <c r="D48" s="1128"/>
      <c r="E48" s="1129"/>
      <c r="F48" s="15">
        <v>6.96</v>
      </c>
      <c r="G48" s="16">
        <v>6.12</v>
      </c>
      <c r="H48" s="16">
        <v>6.84</v>
      </c>
      <c r="I48" s="16">
        <v>5.4</v>
      </c>
      <c r="J48" s="17">
        <v>6.53</v>
      </c>
    </row>
    <row r="49" spans="2:10" ht="57.75" customHeight="1" thickBot="1" x14ac:dyDescent="0.2">
      <c r="B49" s="18"/>
      <c r="C49" s="1130" t="s">
        <v>5</v>
      </c>
      <c r="D49" s="1130"/>
      <c r="E49" s="1131"/>
      <c r="F49" s="19">
        <v>0.21</v>
      </c>
      <c r="G49" s="20">
        <v>0.87</v>
      </c>
      <c r="H49" s="20">
        <v>1.1499999999999999</v>
      </c>
      <c r="I49" s="20">
        <v>0.45</v>
      </c>
      <c r="J49" s="21">
        <v>1.68</v>
      </c>
    </row>
    <row r="50" spans="2:10" x14ac:dyDescent="0.15"/>
  </sheetData>
  <sheetProtection algorithmName="SHA-512" hashValue="D7JEuZzGGjjdXma2js8/zYBPnLNn6RGRUonCt619gxYN5csvFKijOnUZXioWL7hGez3LiZ/351U1n+kHUt4fGg==" saltValue="efjGGeQupnoXNnWn61FIUw==" spinCount="100000" sheet="1" objects="1" scenarios="1"/>
  <mergeCells count="3">
    <mergeCell ref="C47:E47"/>
    <mergeCell ref="C48:E48"/>
    <mergeCell ref="C49:E49"/>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ModifiedBy> </cp:lastModifiedBy>
  <cp:lastPrinted>2026-03-10T04:39:51Z</cp:lastPrinted>
  <dcterms:created xsi:type="dcterms:W3CDTF">2026-02-23T05:41:54Z</dcterms:created>
  <dcterms:modified xsi:type="dcterms:W3CDTF">2026-03-23T06:26:44Z</dcterms:modified>
  <cp:category/>
</cp:coreProperties>
</file>