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UserData\k.situ315\Desktop\"/>
    </mc:Choice>
  </mc:AlternateContent>
  <xr:revisionPtr revIDLastSave="0" documentId="13_ncr:1_{6A5CD19B-0077-4686-92E0-E661931EC12D}" xr6:coauthVersionLast="47" xr6:coauthVersionMax="47" xr10:uidLastSave="{00000000-0000-0000-0000-000000000000}"/>
  <bookViews>
    <workbookView xWindow="721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W34" i="10"/>
  <c r="BW35" i="10" s="1"/>
  <c r="BE34" i="10"/>
  <c r="U34" i="10"/>
  <c r="U35" i="10" s="1"/>
  <c r="U36" i="10" s="1"/>
  <c r="C34" i="10"/>
  <c r="AM34" i="10" s="1"/>
  <c r="AM35" i="10" s="1"/>
  <c r="BW36" i="10" l="1"/>
  <c r="BW37" i="10" s="1"/>
  <c r="BW38" i="10" s="1"/>
  <c r="BW39" i="10" s="1"/>
  <c r="BW40" i="10" s="1"/>
  <c r="BW41" i="10" s="1"/>
  <c r="BW42" i="10" s="1"/>
  <c r="BW43" i="10" s="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<sst xmlns="http://schemas.openxmlformats.org/spreadsheetml/2006/main" count="1200" uniqueCount="567">
  <si>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</si>
  <si>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</si>
  <si>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</si>
  <si>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</si>
  <si>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</si>
  <si>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</si>
  <si>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</si>
  <si>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</si>
  <si>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</si>
  <si>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</si>
  <si>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</si>
  <si>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</si>
  <si>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</si>
  <si>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</si>
  <si>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</si>
  <si>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</si>
  <si>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</si>
  <si>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</si>
  <si>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</si>
  <si>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</si>
  <si>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</si>
  <si>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</si>
  <si>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</si>
  <si>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</si>
  <si>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</si>
  <si>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</si>
  <si>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</si>
  <si>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</si>
  <si>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</si>
  <si>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</si>
  <si>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</si>
  <si>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</si>
  <si>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</si>
  <si>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</si>
  <si>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</si>
  <si>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</si>
  <si>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</si>
  <si>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</si>
  <si>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</si>
  <si>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</si>
  <si>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</si>
  <si>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</si>
  <si>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</si>
  <si>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</si>
  <si>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</si>
  <si>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</si>
  <si>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</si>
  <si>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</si>
  <si>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</si>
  <si>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</si>
  <si>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</si>
  <si>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</si>
  <si>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</si>
  <si>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</si>
  <si>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</si>
  <si>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</si>
  <si>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</si>
  <si>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</si>
  <si>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</si>
  <si>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</si>
  <si>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</si>
  <si>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</si>
  <si>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</si>
  <si>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</si>
  <si>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</si>
  <si>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</si>
  <si>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</si>
  <si>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</si>
  <si>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</si>
  <si>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</si>
  <si>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</si>
  <si>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</si>
  <si>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</si>
  <si>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</si>
  <si>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</si>
  <si>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</si>
  <si>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</si>
  <si>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</si>
  <si>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</si>
  <si>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</si>
  <si>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</si>
  <si>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</si>
  <si>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</si>
  <si>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</si>
  <si>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</si>
  <si>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</si>
  <si>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</si>
  <si>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</si>
  <si>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</si>
  <si>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</si>
  <si>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</si>
  <si>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</si>
  <si>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</si>
  <si>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</si>
  <si>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四街道市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</si>
  <si>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</si>
  <si>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</si>
  <si>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</si>
  <si>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</si>
  <si>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</si>
  <si>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</si>
  <si>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</si>
  <si>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</si>
  <si>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</si>
  <si>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</si>
  <si>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</si>
  <si>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</si>
  <si>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</si>
  <si>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</si>
  <si>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</si>
  <si>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</si>
  <si>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</si>
  <si>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</si>
  <si>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</si>
  <si>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</si>
  <si>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</si>
  <si>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</si>
  <si>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</si>
  <si>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</si>
  <si>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</si>
  <si>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</si>
  <si>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</si>
  <si>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</si>
  <si>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</si>
  <si>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</si>
  <si>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</si>
  <si>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</si>
  <si>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</si>
  <si>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</si>
  <si>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</si>
  <si>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</si>
  <si>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</si>
  <si>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</si>
  <si>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</si>
  <si>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</si>
  <si>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</si>
  <si>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</si>
  <si>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</si>
  <si>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</si>
  <si>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</si>
  <si>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</si>
  <si>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</si>
  <si>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</si>
  <si>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</si>
  <si>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</si>
  <si>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</si>
  <si>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</si>
  <si>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</si>
  <si>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</si>
  <si>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</si>
  <si>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</si>
  <si>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</si>
  <si>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</si>
  <si>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</si>
  <si>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</si>
  <si>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</si>
  <si>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</si>
  <si>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</si>
  <si>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</si>
  <si>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</si>
  <si>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</si>
  <si>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</si>
  <si>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</si>
  <si>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</si>
  <si>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</si>
  <si>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</si>
  <si>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</si>
  <si>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</si>
  <si>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</si>
  <si>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</si>
  <si>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</si>
  <si>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</si>
  <si>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</si>
  <si>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</si>
  <si>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</si>
  <si>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</si>
  <si>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</si>
  <si>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</si>
  <si>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</si>
  <si>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</si>
  <si>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</si>
  <si>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</si>
  <si>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</si>
  <si>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</si>
  <si>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</si>
  <si>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</si>
  <si>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</si>
  <si>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</si>
  <si>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</si>
  <si>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</si>
  <si>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</si>
  <si>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</si>
  <si>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</si>
  <si>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</si>
  <si>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</si>
  <si>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</si>
  <si>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</si>
  <si>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</si>
  <si>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</si>
  <si>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</si>
  <si>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</si>
  <si>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</si>
  <si>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</si>
  <si>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千葉県四街道市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</si>
  <si>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</si>
  <si>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</si>
  <si>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</si>
  <si>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</si>
  <si>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</si>
  <si>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</si>
  <si>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</si>
  <si>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</si>
  <si>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</si>
  <si>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</si>
  <si>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</si>
  <si>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</si>
  <si>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</si>
  <si>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</si>
  <si>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</si>
  <si>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</si>
  <si>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</si>
  <si>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</si>
  <si>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</si>
  <si>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</si>
  <si>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</si>
  <si>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</si>
  <si>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</si>
  <si>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</si>
  <si>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</si>
  <si>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</si>
  <si>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</si>
  <si>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</si>
  <si>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</si>
  <si>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</si>
  <si>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</si>
  <si>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</si>
  <si>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</si>
  <si>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</si>
  <si>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</si>
  <si>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</si>
  <si>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</si>
  <si>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</si>
  <si>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</si>
  <si>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</si>
  <si>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</si>
  <si>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</si>
  <si>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</si>
  <si>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</si>
  <si>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</si>
  <si>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</si>
  <si>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</si>
  <si>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</si>
  <si>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</si>
  <si>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</si>
  <si>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</si>
  <si>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</si>
  <si>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</si>
  <si>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</si>
  <si>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</si>
  <si>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</si>
  <si>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</si>
  <si>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</si>
  <si>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</si>
  <si>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</si>
  <si>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</si>
  <si>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</si>
  <si>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</si>
  <si>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</si>
  <si>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</si>
  <si>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</si>
  <si>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</si>
  <si>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</si>
  <si>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</si>
  <si>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</si>
  <si>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</si>
  <si>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</si>
  <si>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</si>
  <si>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</si>
  <si>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</si>
  <si>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</si>
  <si>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</si>
  <si>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</si>
  <si>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</si>
  <si>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</si>
  <si>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</si>
  <si>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</si>
  <si>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</si>
  <si>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</si>
  <si>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</si>
  <si>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</si>
  <si>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</si>
  <si>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</si>
  <si>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</si>
  <si>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</si>
  <si>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</si>
  <si>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</si>
  <si>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</si>
  <si>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</si>
  <si>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</si>
  <si>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</si>
  <si>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</si>
  <si>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</si>
  <si>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</si>
  <si>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</si>
  <si>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</si>
  <si>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</si>
  <si>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</si>
  <si>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</si>
  <si>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</si>
  <si>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</si>
  <si>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</si>
  <si>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</si>
  <si>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</si>
  <si>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</si>
  <si>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</si>
  <si>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</si>
  <si>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</si>
  <si>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</si>
  <si>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</si>
  <si>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</si>
  <si>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</si>
  <si>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</si>
  <si>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</si>
  <si>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</si>
  <si>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</si>
  <si>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</si>
  <si>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</si>
  <si>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</si>
  <si>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</si>
  <si>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</si>
  <si>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</si>
  <si>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</si>
  <si>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</si>
  <si>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</si>
  <si>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</si>
  <si>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</si>
  <si>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</si>
  <si>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</si>
  <si>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</si>
  <si>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</si>
  <si>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</si>
  <si>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</si>
  <si>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</si>
  <si>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</si>
  <si>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</si>
  <si>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</si>
  <si>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</si>
  <si>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</si>
  <si>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</si>
  <si>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</si>
  <si>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</si>
  <si>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</si>
  <si>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</si>
  <si>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</si>
  <si>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千葉県四街道市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</si>
  <si>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</si>
  <si>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</si>
  <si>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</si>
  <si>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</si>
  <si>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</si>
  <si>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</si>
  <si>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</si>
  <si>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</si>
  <si>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</si>
  <si>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</si>
  <si>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</si>
  <si>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</si>
  <si>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</si>
  <si>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</si>
  <si>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</si>
  <si>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</si>
  <si>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</si>
  <si>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</si>
  <si>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</si>
  <si>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</si>
  <si>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</si>
  <si>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</si>
  <si>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</si>
  <si>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</si>
  <si>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</si>
  <si>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</si>
  <si>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</si>
  <si>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</si>
  <si>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</si>
  <si>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</si>
  <si>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</si>
  <si>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</si>
  <si>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</si>
  <si>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</si>
  <si>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</si>
  <si>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</si>
  <si>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</si>
  <si>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</si>
  <si>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</si>
  <si>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</si>
  <si>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</si>
  <si>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</si>
  <si>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</si>
  <si>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</si>
  <si>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</si>
  <si>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</si>
  <si>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</si>
  <si>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</si>
  <si>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</si>
  <si>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</si>
  <si>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</si>
  <si>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</si>
  <si>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</si>
  <si>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</si>
  <si>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</si>
  <si>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</si>
  <si>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</si>
  <si>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</si>
  <si>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</si>
  <si>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</si>
  <si>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</si>
  <si>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</si>
  <si>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</si>
  <si>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</si>
  <si>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</si>
  <si>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</si>
  <si>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</si>
  <si>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</si>
  <si>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</si>
  <si>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</si>
  <si>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</si>
  <si>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</si>
  <si>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</si>
  <si>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</si>
  <si>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</si>
  <si>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</si>
  <si>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</si>
  <si>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</si>
  <si>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</si>
  <si>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</si>
  <si>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</si>
  <si>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</si>
  <si>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</si>
  <si>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</si>
  <si>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</si>
  <si>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</si>
  <si>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</si>
  <si>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</si>
  <si>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</si>
  <si>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</si>
  <si>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</si>
  <si>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</si>
  <si>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</si>
  <si>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</si>
  <si>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</si>
  <si>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</si>
  <si>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</si>
  <si>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</si>
  <si>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</si>
  <si>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</si>
  <si>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</si>
  <si>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</si>
  <si>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</si>
  <si>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</si>
  <si>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</si>
  <si>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</si>
  <si>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</si>
  <si>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</si>
  <si>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</si>
  <si>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</si>
  <si>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</si>
  <si>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</si>
  <si>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</si>
  <si>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</si>
  <si>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</si>
  <si>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</si>
  <si>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</si>
  <si>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</si>
  <si>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</si>
  <si>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</si>
  <si>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</si>
  <si>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</si>
  <si>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</si>
  <si>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</si>
  <si>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</si>
  <si>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</si>
  <si>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</si>
  <si>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</si>
  <si>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</si>
  <si>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</si>
  <si>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</si>
  <si>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</si>
  <si>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</si>
  <si>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</si>
  <si>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</si>
  <si>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</si>
  <si>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</si>
  <si>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</si>
  <si>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</si>
  <si>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</si>
  <si>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</si>
  <si>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</si>
  <si>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</si>
  <si>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</si>
  <si>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</si>
  <si>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</si>
  <si>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</si>
  <si>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</si>
  <si>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</si>
  <si>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</si>
  <si>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</si>
  <si>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</si>
  <si>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</si>
  <si>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</si>
  <si>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</si>
  <si>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</si>
  <si>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</si>
  <si>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</si>
  <si>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</si>
  <si>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</si>
  <si>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</si>
  <si>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</si>
  <si>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</si>
  <si>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</si>
  <si>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</si>
  <si>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</si>
  <si>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</si>
  <si>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</si>
  <si>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</si>
  <si>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</si>
  <si>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</si>
  <si>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</si>
  <si>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</si>
  <si>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</si>
  <si>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5.93</t>
  </si>
  <si>
    <t>▲ 0.89</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</si>
  <si>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</si>
  <si>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</si>
  <si>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</si>
  <si>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</si>
  <si>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</si>
  <si>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</si>
  <si>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</si>
  <si>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</si>
  <si>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</si>
  <si>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</si>
  <si>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</si>
  <si>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</si>
  <si>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</si>
  <si>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四街道市地域振興財団</t>
    <rPh sb="0" eb="4">
      <t>ヨツカイドウシ</t>
    </rPh>
    <rPh sb="4" eb="6">
      <t>チイキ</t>
    </rPh>
    <rPh sb="6" eb="8">
      <t>シンコウ</t>
    </rPh>
    <rPh sb="8" eb="10">
      <t>ザイダン</t>
    </rPh>
    <phoneticPr fontId="10"/>
  </si>
  <si>
    <t>-</t>
    <phoneticPr fontId="2"/>
  </si>
  <si>
    <t>-</t>
    <phoneticPr fontId="38"/>
  </si>
  <si>
    <t>印旛郡市広域市町村圏事務組合（一般会計）</t>
    <phoneticPr fontId="2"/>
  </si>
  <si>
    <t>印旛郡市広域市町村圏事務組合（水道用水供給事業会計）</t>
    <phoneticPr fontId="2"/>
  </si>
  <si>
    <t>印旛衛生施設管理組合（一般会計）</t>
    <phoneticPr fontId="2"/>
  </si>
  <si>
    <t>佐倉市、四街道市、酒々井町葬祭組合（一般会計）</t>
    <phoneticPr fontId="2"/>
  </si>
  <si>
    <t>印旛利根川水防事務組合（一般会計）</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</si>
  <si>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5"/>
  </si>
  <si>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7">
      <t>カイ</t>
    </rPh>
    <rPh sb="27" eb="28">
      <t>ケイ</t>
    </rPh>
    <phoneticPr fontId="5"/>
  </si>
  <si>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7">
      <t>カイ</t>
    </rPh>
    <rPh sb="27" eb="28">
      <t>ケイ</t>
    </rPh>
    <phoneticPr fontId="5"/>
  </si>
  <si>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8">
      <t>カイ</t>
    </rPh>
    <rPh sb="28" eb="29">
      <t>ケイ</t>
    </rPh>
    <phoneticPr fontId="5"/>
  </si>
  <si>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5"/>
  </si>
  <si>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</si>
  <si>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住みよい豊かなまちづくり推進基金</t>
  </si>
  <si>
    <t>庁舎建設基金</t>
  </si>
  <si>
    <t>廃棄物処理施設建設基金</t>
  </si>
  <si>
    <t>花と緑の基金</t>
  </si>
  <si>
    <t>社会福祉基金</t>
  </si>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</sst>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B4C1-441C-ACDA-50D8AE24D5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23220</c:v>
                </c:pt>
                <c:pt idx="1">
                  <c:v>25831</c:v>
                </c:pt>
                <c:pt idx="2">
                  <c:v>39543</c:v>
                </c:pt>
                <c:pt idx="3">
                  <c:v>22018</c:v>
                </c:pt>
                <c:pt idx="4">
                  <c:v>60177</c:v>
                </c:pt>
              </c:numCache>
            </c:numRef>
          </c:val>
          <c:smooth val="0"/>
          <c:extLst>
            <c:ext xmlns:c16="http://schemas.microsoft.com/office/drawing/2014/chart" uri="{C3380CC4-5D6E-409C-BE32-E72D297353CC}">
              <c16:uniqueId val="{00000001-B4C1-441C-ACDA-50D8AE24D5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7.58</c:v>
                </c:pt>
                <c:pt idx="1">
                  <c:v>10.5</c:v>
                </c:pt>
                <c:pt idx="2">
                  <c:v>13.81</c:v>
                </c:pt>
                <c:pt idx="3">
                  <c:v>9.1300000000000008</c:v>
                </c:pt>
                <c:pt idx="4">
                  <c:v>8.8699999999999992</c:v>
                </c:pt>
              </c:numCache>
            </c:numRef>
          </c:val>
          <c:extLst>
            <c:ext xmlns:c16="http://schemas.microsoft.com/office/drawing/2014/chart" uri="{C3380CC4-5D6E-409C-BE32-E72D297353CC}">
              <c16:uniqueId val="{00000000-2309-4C96-B7F3-2EBC7B6F9A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18.600000000000001</c:v>
                </c:pt>
                <c:pt idx="1">
                  <c:v>22.81</c:v>
                </c:pt>
                <c:pt idx="2">
                  <c:v>25.64</c:v>
                </c:pt>
                <c:pt idx="3">
                  <c:v>23.27</c:v>
                </c:pt>
                <c:pt idx="4">
                  <c:v>22.24</c:v>
                </c:pt>
              </c:numCache>
            </c:numRef>
          </c:val>
          <c:extLst>
            <c:ext xmlns:c16="http://schemas.microsoft.com/office/drawing/2014/chart" uri="{C3380CC4-5D6E-409C-BE32-E72D297353CC}">
              <c16:uniqueId val="{00000001-2309-4C96-B7F3-2EBC7B6F9A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1.39</c:v>
                </c:pt>
                <c:pt idx="1">
                  <c:v>9.2100000000000009</c:v>
                </c:pt>
                <c:pt idx="2">
                  <c:v>6.06</c:v>
                </c:pt>
                <c:pt idx="3">
                  <c:v>-5.93</c:v>
                </c:pt>
                <c:pt idx="4">
                  <c:v>-0.89</c:v>
                </c:pt>
              </c:numCache>
            </c:numRef>
          </c:val>
          <c:smooth val="0"/>
          <c:extLst>
            <c:ext xmlns:c16="http://schemas.microsoft.com/office/drawing/2014/chart" uri="{C3380CC4-5D6E-409C-BE32-E72D297353CC}">
              <c16:uniqueId val="{00000002-2309-4C96-B7F3-2EBC7B6F9A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6B-43EF-BDF2-63CC462B14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6B-43EF-BDF2-63CC462B14F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6B-43EF-BDF2-63CC462B14F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6B-43EF-BDF2-63CC462B14F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0.04</c:v>
                </c:pt>
                <c:pt idx="6">
                  <c:v>#N/A</c:v>
                </c:pt>
                <c:pt idx="7">
                  <c:v>0.02</c:v>
                </c:pt>
                <c:pt idx="8">
                  <c:v>#N/A</c:v>
                </c:pt>
                <c:pt idx="9">
                  <c:v>0.02</c:v>
                </c:pt>
              </c:numCache>
            </c:numRef>
          </c:val>
          <c:extLst>
            <c:ext xmlns:c16="http://schemas.microsoft.com/office/drawing/2014/chart" uri="{C3380CC4-5D6E-409C-BE32-E72D297353CC}">
              <c16:uniqueId val="{00000004-976B-43EF-BDF2-63CC462B14F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0.8</c:v>
                </c:pt>
                <c:pt idx="4">
                  <c:v>#N/A</c:v>
                </c:pt>
                <c:pt idx="5">
                  <c:v>0.45</c:v>
                </c:pt>
                <c:pt idx="6">
                  <c:v>#N/A</c:v>
                </c:pt>
                <c:pt idx="7">
                  <c:v>0.05</c:v>
                </c:pt>
                <c:pt idx="8">
                  <c:v>#N/A</c:v>
                </c:pt>
                <c:pt idx="9">
                  <c:v>0.2</c:v>
                </c:pt>
              </c:numCache>
            </c:numRef>
          </c:val>
          <c:extLst>
            <c:ext xmlns:c16="http://schemas.microsoft.com/office/drawing/2014/chart" uri="{C3380CC4-5D6E-409C-BE32-E72D297353CC}">
              <c16:uniqueId val="{00000005-976B-43EF-BDF2-63CC462B14F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2.68</c:v>
                </c:pt>
                <c:pt idx="2">
                  <c:v>#N/A</c:v>
                </c:pt>
                <c:pt idx="3">
                  <c:v>2.0299999999999998</c:v>
                </c:pt>
                <c:pt idx="4">
                  <c:v>#N/A</c:v>
                </c:pt>
                <c:pt idx="5">
                  <c:v>2.23</c:v>
                </c:pt>
                <c:pt idx="6">
                  <c:v>#N/A</c:v>
                </c:pt>
                <c:pt idx="7">
                  <c:v>1.56</c:v>
                </c:pt>
                <c:pt idx="8">
                  <c:v>#N/A</c:v>
                </c:pt>
                <c:pt idx="9">
                  <c:v>1.68</c:v>
                </c:pt>
              </c:numCache>
            </c:numRef>
          </c:val>
          <c:extLst>
            <c:ext xmlns:c16="http://schemas.microsoft.com/office/drawing/2014/chart" uri="{C3380CC4-5D6E-409C-BE32-E72D297353CC}">
              <c16:uniqueId val="{00000006-976B-43EF-BDF2-63CC462B14F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1.46</c:v>
                </c:pt>
                <c:pt idx="2">
                  <c:v>#N/A</c:v>
                </c:pt>
                <c:pt idx="3">
                  <c:v>1.53</c:v>
                </c:pt>
                <c:pt idx="4">
                  <c:v>#N/A</c:v>
                </c:pt>
                <c:pt idx="5">
                  <c:v>1.83</c:v>
                </c:pt>
                <c:pt idx="6">
                  <c:v>#N/A</c:v>
                </c:pt>
                <c:pt idx="7">
                  <c:v>2.34</c:v>
                </c:pt>
                <c:pt idx="8">
                  <c:v>#N/A</c:v>
                </c:pt>
                <c:pt idx="9">
                  <c:v>3.05</c:v>
                </c:pt>
              </c:numCache>
            </c:numRef>
          </c:val>
          <c:extLst>
            <c:ext xmlns:c16="http://schemas.microsoft.com/office/drawing/2014/chart" uri="{C3380CC4-5D6E-409C-BE32-E72D297353CC}">
              <c16:uniqueId val="{00000007-976B-43EF-BDF2-63CC462B14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7.58</c:v>
                </c:pt>
                <c:pt idx="2">
                  <c:v>#N/A</c:v>
                </c:pt>
                <c:pt idx="3">
                  <c:v>10.49</c:v>
                </c:pt>
                <c:pt idx="4">
                  <c:v>#N/A</c:v>
                </c:pt>
                <c:pt idx="5">
                  <c:v>13.81</c:v>
                </c:pt>
                <c:pt idx="6">
                  <c:v>#N/A</c:v>
                </c:pt>
                <c:pt idx="7">
                  <c:v>9.1199999999999992</c:v>
                </c:pt>
                <c:pt idx="8">
                  <c:v>#N/A</c:v>
                </c:pt>
                <c:pt idx="9">
                  <c:v>8.8699999999999992</c:v>
                </c:pt>
              </c:numCache>
            </c:numRef>
          </c:val>
          <c:extLst>
            <c:ext xmlns:c16="http://schemas.microsoft.com/office/drawing/2014/chart" uri="{C3380CC4-5D6E-409C-BE32-E72D297353CC}">
              <c16:uniqueId val="{00000008-976B-43EF-BDF2-63CC462B14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19.38</c:v>
                </c:pt>
                <c:pt idx="2">
                  <c:v>#N/A</c:v>
                </c:pt>
                <c:pt idx="3">
                  <c:v>11.84</c:v>
                </c:pt>
                <c:pt idx="4">
                  <c:v>#N/A</c:v>
                </c:pt>
                <c:pt idx="5">
                  <c:v>12.89</c:v>
                </c:pt>
                <c:pt idx="6">
                  <c:v>#N/A</c:v>
                </c:pt>
                <c:pt idx="7">
                  <c:v>11.63</c:v>
                </c:pt>
                <c:pt idx="8">
                  <c:v>#N/A</c:v>
                </c:pt>
                <c:pt idx="9">
                  <c:v>10.81</c:v>
                </c:pt>
              </c:numCache>
            </c:numRef>
          </c:val>
          <c:extLst>
            <c:ext xmlns:c16="http://schemas.microsoft.com/office/drawing/2014/chart" uri="{C3380CC4-5D6E-409C-BE32-E72D297353CC}">
              <c16:uniqueId val="{00000009-976B-43EF-BDF2-63CC462B14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2025</c:v>
                </c:pt>
                <c:pt idx="5">
                  <c:v>2010</c:v>
                </c:pt>
                <c:pt idx="8">
                  <c:v>2004</c:v>
                </c:pt>
                <c:pt idx="11">
                  <c:v>1985</c:v>
                </c:pt>
                <c:pt idx="14">
                  <c:v>1869</c:v>
                </c:pt>
              </c:numCache>
            </c:numRef>
          </c:val>
          <c:extLst>
            <c:ext xmlns:c16="http://schemas.microsoft.com/office/drawing/2014/chart" uri="{C3380CC4-5D6E-409C-BE32-E72D297353CC}">
              <c16:uniqueId val="{00000000-F14D-46CE-BD6A-44269D6ED3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4D-46CE-BD6A-44269D6ED3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F14D-46CE-BD6A-44269D6ED3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3-F14D-46CE-BD6A-44269D6ED3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162</c:v>
                </c:pt>
                <c:pt idx="3">
                  <c:v>120</c:v>
                </c:pt>
                <c:pt idx="6">
                  <c:v>139</c:v>
                </c:pt>
                <c:pt idx="9">
                  <c:v>109</c:v>
                </c:pt>
                <c:pt idx="12">
                  <c:v>99</c:v>
                </c:pt>
              </c:numCache>
            </c:numRef>
          </c:val>
          <c:extLst>
            <c:ext xmlns:c16="http://schemas.microsoft.com/office/drawing/2014/chart" uri="{C3380CC4-5D6E-409C-BE32-E72D297353CC}">
              <c16:uniqueId val="{00000004-F14D-46CE-BD6A-44269D6ED3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4D-46CE-BD6A-44269D6ED3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4D-46CE-BD6A-44269D6ED3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2105</c:v>
                </c:pt>
                <c:pt idx="3">
                  <c:v>2129</c:v>
                </c:pt>
                <c:pt idx="6">
                  <c:v>2192</c:v>
                </c:pt>
                <c:pt idx="9">
                  <c:v>2350</c:v>
                </c:pt>
                <c:pt idx="12">
                  <c:v>2340</c:v>
                </c:pt>
              </c:numCache>
            </c:numRef>
          </c:val>
          <c:extLst>
            <c:ext xmlns:c16="http://schemas.microsoft.com/office/drawing/2014/chart" uri="{C3380CC4-5D6E-409C-BE32-E72D297353CC}">
              <c16:uniqueId val="{00000007-F14D-46CE-BD6A-44269D6ED3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250</c:v>
                </c:pt>
                <c:pt idx="2">
                  <c:v>#N/A</c:v>
                </c:pt>
                <c:pt idx="3">
                  <c:v>#N/A</c:v>
                </c:pt>
                <c:pt idx="4">
                  <c:v>240</c:v>
                </c:pt>
                <c:pt idx="5">
                  <c:v>#N/A</c:v>
                </c:pt>
                <c:pt idx="6">
                  <c:v>#N/A</c:v>
                </c:pt>
                <c:pt idx="7">
                  <c:v>328</c:v>
                </c:pt>
                <c:pt idx="8">
                  <c:v>#N/A</c:v>
                </c:pt>
                <c:pt idx="9">
                  <c:v>#N/A</c:v>
                </c:pt>
                <c:pt idx="10">
                  <c:v>475</c:v>
                </c:pt>
                <c:pt idx="11">
                  <c:v>#N/A</c:v>
                </c:pt>
                <c:pt idx="12">
                  <c:v>#N/A</c:v>
                </c:pt>
                <c:pt idx="13">
                  <c:v>571</c:v>
                </c:pt>
                <c:pt idx="14">
                  <c:v>#N/A</c:v>
                </c:pt>
              </c:numCache>
            </c:numRef>
          </c:val>
          <c:smooth val="0"/>
          <c:extLst>
            <c:ext xmlns:c16="http://schemas.microsoft.com/office/drawing/2014/chart" uri="{C3380CC4-5D6E-409C-BE32-E72D297353CC}">
              <c16:uniqueId val="{00000008-F14D-46CE-BD6A-44269D6ED3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19316</c:v>
                </c:pt>
                <c:pt idx="5">
                  <c:v>19164</c:v>
                </c:pt>
                <c:pt idx="8">
                  <c:v>18661</c:v>
                </c:pt>
                <c:pt idx="11">
                  <c:v>17812</c:v>
                </c:pt>
                <c:pt idx="14">
                  <c:v>17024</c:v>
                </c:pt>
              </c:numCache>
            </c:numRef>
          </c:val>
          <c:extLst>
            <c:ext xmlns:c16="http://schemas.microsoft.com/office/drawing/2014/chart" uri="{C3380CC4-5D6E-409C-BE32-E72D297353CC}">
              <c16:uniqueId val="{00000000-8352-4075-ACD9-7ACBBE51C7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2217</c:v>
                </c:pt>
                <c:pt idx="5">
                  <c:v>2158</c:v>
                </c:pt>
                <c:pt idx="8">
                  <c:v>1833</c:v>
                </c:pt>
                <c:pt idx="11">
                  <c:v>1632</c:v>
                </c:pt>
                <c:pt idx="14">
                  <c:v>1436</c:v>
                </c:pt>
              </c:numCache>
            </c:numRef>
          </c:val>
          <c:extLst>
            <c:ext xmlns:c16="http://schemas.microsoft.com/office/drawing/2014/chart" uri="{C3380CC4-5D6E-409C-BE32-E72D297353CC}">
              <c16:uniqueId val="{00000001-8352-4075-ACD9-7ACBBE51C7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9578</c:v>
                </c:pt>
                <c:pt idx="5">
                  <c:v>11676</c:v>
                </c:pt>
                <c:pt idx="8">
                  <c:v>12581</c:v>
                </c:pt>
                <c:pt idx="11">
                  <c:v>12800</c:v>
                </c:pt>
                <c:pt idx="14">
                  <c:v>12916</c:v>
                </c:pt>
              </c:numCache>
            </c:numRef>
          </c:val>
          <c:extLst>
            <c:ext xmlns:c16="http://schemas.microsoft.com/office/drawing/2014/chart" uri="{C3380CC4-5D6E-409C-BE32-E72D297353CC}">
              <c16:uniqueId val="{00000002-8352-4075-ACD9-7ACBBE51C7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52-4075-ACD9-7ACBBE51C7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52-4075-ACD9-7ACBBE51C7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52-4075-ACD9-7ACBBE51C7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1930</c:v>
                </c:pt>
                <c:pt idx="3">
                  <c:v>2263</c:v>
                </c:pt>
                <c:pt idx="6">
                  <c:v>2150</c:v>
                </c:pt>
                <c:pt idx="9">
                  <c:v>2199</c:v>
                </c:pt>
                <c:pt idx="12">
                  <c:v>2360</c:v>
                </c:pt>
              </c:numCache>
            </c:numRef>
          </c:val>
          <c:extLst>
            <c:ext xmlns:c16="http://schemas.microsoft.com/office/drawing/2014/chart" uri="{C3380CC4-5D6E-409C-BE32-E72D297353CC}">
              <c16:uniqueId val="{00000006-8352-4075-ACD9-7ACBBE51C7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352-4075-ACD9-7ACBBE51C7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1160</c:v>
                </c:pt>
                <c:pt idx="3">
                  <c:v>1077</c:v>
                </c:pt>
                <c:pt idx="6">
                  <c:v>1124</c:v>
                </c:pt>
                <c:pt idx="9">
                  <c:v>1002</c:v>
                </c:pt>
                <c:pt idx="12">
                  <c:v>1000</c:v>
                </c:pt>
              </c:numCache>
            </c:numRef>
          </c:val>
          <c:extLst>
            <c:ext xmlns:c16="http://schemas.microsoft.com/office/drawing/2014/chart" uri="{C3380CC4-5D6E-409C-BE32-E72D297353CC}">
              <c16:uniqueId val="{00000008-8352-4075-ACD9-7ACBBE51C7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477</c:v>
                </c:pt>
                <c:pt idx="3">
                  <c:v>419</c:v>
                </c:pt>
                <c:pt idx="6">
                  <c:v>360</c:v>
                </c:pt>
                <c:pt idx="9">
                  <c:v>799</c:v>
                </c:pt>
                <c:pt idx="12">
                  <c:v>710</c:v>
                </c:pt>
              </c:numCache>
            </c:numRef>
          </c:val>
          <c:extLst>
            <c:ext xmlns:c16="http://schemas.microsoft.com/office/drawing/2014/chart" uri="{C3380CC4-5D6E-409C-BE32-E72D297353CC}">
              <c16:uniqueId val="{00000009-8352-4075-ACD9-7ACBBE51C7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20578</c:v>
                </c:pt>
                <c:pt idx="3">
                  <c:v>21162</c:v>
                </c:pt>
                <c:pt idx="6">
                  <c:v>21660</c:v>
                </c:pt>
                <c:pt idx="9">
                  <c:v>20507</c:v>
                </c:pt>
                <c:pt idx="12">
                  <c:v>22239</c:v>
                </c:pt>
              </c:numCache>
            </c:numRef>
          </c:val>
          <c:extLst>
            <c:ext xmlns:c16="http://schemas.microsoft.com/office/drawing/2014/chart" uri="{C3380CC4-5D6E-409C-BE32-E72D297353CC}">
              <c16:uniqueId val="{0000000A-8352-4075-ACD9-7ACBBE51C7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52-4075-ACD9-7ACBBE51C7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4664</c:v>
                </c:pt>
                <c:pt idx="1">
                  <c:v>4357</c:v>
                </c:pt>
                <c:pt idx="2">
                  <c:v>4216</c:v>
                </c:pt>
              </c:numCache>
            </c:numRef>
          </c:val>
          <c:extLst>
            <c:ext xmlns:c16="http://schemas.microsoft.com/office/drawing/2014/chart" uri="{C3380CC4-5D6E-409C-BE32-E72D297353CC}">
              <c16:uniqueId val="{00000000-CC01-41F5-BC50-443350680D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2501</c:v>
                </c:pt>
                <c:pt idx="1">
                  <c:v>3444</c:v>
                </c:pt>
                <c:pt idx="2">
                  <c:v>3790</c:v>
                </c:pt>
              </c:numCache>
            </c:numRef>
          </c:val>
          <c:extLst>
            <c:ext xmlns:c16="http://schemas.microsoft.com/office/drawing/2014/chart" uri="{C3380CC4-5D6E-409C-BE32-E72D297353CC}">
              <c16:uniqueId val="{00000001-CC01-41F5-BC50-443350680D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4331</c:v>
                </c:pt>
                <c:pt idx="1">
                  <c:v>4135</c:v>
                </c:pt>
                <c:pt idx="2">
                  <c:v>3976</c:v>
                </c:pt>
              </c:numCache>
            </c:numRef>
          </c:val>
          <c:extLst>
            <c:ext xmlns:c16="http://schemas.microsoft.com/office/drawing/2014/chart" uri="{C3380CC4-5D6E-409C-BE32-E72D297353CC}">
              <c16:uniqueId val="{00000002-CC01-41F5-BC50-443350680D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庁舎等整備に伴う起債の償還額が増加（＋</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百万円）する一方、臨時財政対策債、公共事業等債などの償還額が減少したことにより元利償還金は微減した。</a:t>
          </a:r>
        </a:p>
        <a:p>
          <a:r>
            <a:rPr kumimoji="1" lang="ja-JP" altLang="en-US" sz="1400">
              <a:latin typeface="ＭＳ ゴシック" pitchFamily="49" charset="-128"/>
              <a:ea typeface="ＭＳ ゴシック" pitchFamily="49" charset="-128"/>
            </a:rPr>
            <a:t>　また、算入公債費等が</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百万円減少したため、実質公債費比率の分子は</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今後は庁舎等整備事業が継続するほか、他の大型事業も予定されているため、国・県支出金や基金の活用により発行額を抑制しつつ、有利な起債を活用することなどにより、負担を抑制していく。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満期一括償還地方債に係る減債基金の積立は行っていない。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将来負担すべき債務に対し、充当可能基金などによる充当可能財源が上回るため、将来負担比率は算定されない状況を維持している。</a:t>
          </a:r>
        </a:p>
        <a:p>
          <a:r>
            <a:rPr kumimoji="1" lang="ja-JP" altLang="en-US" sz="1400">
              <a:latin typeface="ＭＳ ゴシック" pitchFamily="49" charset="-128"/>
              <a:ea typeface="ＭＳ ゴシック" pitchFamily="49" charset="-128"/>
            </a:rPr>
            <a:t>　庁舎等整備に伴う地方債発行額が増加したため、令和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年度中の地方債発行額が元金償還額を上回り地方債の現在高が増加したことなどにより、将来負担額は</a:t>
          </a:r>
          <a:r>
            <a:rPr kumimoji="1" lang="en-US" altLang="ja-JP" sz="1400">
              <a:latin typeface="ＭＳ ゴシック" pitchFamily="49" charset="-128"/>
              <a:ea typeface="ＭＳ ゴシック" pitchFamily="49" charset="-128"/>
            </a:rPr>
            <a:t>1,802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一方、充当可能財源等は、基準財政需要額算入見込額が</a:t>
          </a:r>
          <a:r>
            <a:rPr kumimoji="1" lang="en-US" altLang="ja-JP" sz="1400">
              <a:latin typeface="ＭＳ ゴシック" pitchFamily="49" charset="-128"/>
              <a:ea typeface="ＭＳ ゴシック" pitchFamily="49" charset="-128"/>
            </a:rPr>
            <a:t>788</a:t>
          </a:r>
          <a:r>
            <a:rPr kumimoji="1" lang="ja-JP" altLang="en-US" sz="1400">
              <a:latin typeface="ＭＳ ゴシック" pitchFamily="49" charset="-128"/>
              <a:ea typeface="ＭＳ ゴシック" pitchFamily="49" charset="-128"/>
            </a:rPr>
            <a:t>百万円減少したことなどにより、</a:t>
          </a:r>
          <a:r>
            <a:rPr kumimoji="1" lang="en-US" altLang="ja-JP" sz="1400">
              <a:latin typeface="ＭＳ ゴシック" pitchFamily="49" charset="-128"/>
              <a:ea typeface="ＭＳ ゴシック" pitchFamily="49" charset="-128"/>
            </a:rPr>
            <a:t>868</a:t>
          </a:r>
          <a:r>
            <a:rPr kumimoji="1" lang="ja-JP" altLang="en-US" sz="1400">
              <a:latin typeface="ＭＳ ゴシック" pitchFamily="49" charset="-128"/>
              <a:ea typeface="ＭＳ ゴシック" pitchFamily="49" charset="-128"/>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千葉県四街道市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前年度剰余金等の財政調整基金への積立額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百万円や庁舎等整備をはじめとする大型事業の実施に伴う公債費の増加に備えた市債管理基金（減債基金）への積立額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百万円など、基金の積立額が取崩額を上回ったため、基金全体としては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の実施に伴い、引き続き、庁舎建設基金の取崩し及び庁舎等整備に係る起債の償還に併せて市債管理基金の取崩しを行う予定である。今後も、大型事業に伴う公債費の増加に備え、市債管理基金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住みよい豊かなまちづくり推進基金・・・分権型社会に対応し、住みよい豊かな地域社会の形成に資する事業の資金に充てる。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廃棄物処理施設建設基金・・・廃棄物処理施設の建設の資金に充てる。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花と緑の基金・・・市民と行政が一体となった花と緑の緑化事業を推進し、うるおいとやすらぎのあるまちづくりを実現するための資金に充てる。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社会福祉基金・・・社会福祉の増進に資する事業の資金に充てる。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住みよい豊かなまちづくり推進基金・・・旭公民館改修工事に充てるため、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廃棄物処理施設建設基金・・・増減なし。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庁舎建設基金・・・庁舎等整備事業に充てるため、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花と緑の基金・・・都市公園・緑地維持管理事業、緑化推進事業に充てるため、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社会福祉基金・・・社会福祉協議会支援事業に充てるため、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庁舎等整備事業の進捗により、庁舎建設基金の取崩額が増加する予定。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前年度剰余金等の財政調整基金への積立額が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百万円だったが、取崩額が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百万円となり、取崩額が積立額を上回ったため、財政調整基金残高が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今後に控えている大型事業の実施などにより、財政調整基金残高は減少する見込みである。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既存事業の見直しや経費の節減を徹底し、財政調整基金の残高を維持できるよう努めていく。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市債管理基金は、庁舎等整備事業のほか、今後に控える他の大型事業に伴う公債費の増に備え、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百万円を積み立て、公債費の償還のため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庁舎等整備事業に係る起債の償還に併せて取崩しを行うとともに、今後に控える他の大型事業に伴う公債費の増に備え、積立てを行っていく。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96,424
92,608
34.52
41,067,587
39,023,264
1,682,030
18,956,671
22,239,123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財政力指数は、基準財政需要額が高齢者保健福祉費の増加により、前年度より約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増加し、基準財政収入額が固定資産税（家屋）の増加に伴い前年度より約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％増加している。基準財政需要額の伸び率が基準財政収入額を上回っているため、</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今後も、市税徴収率の向上や事業等の見直しにより、財政基盤の強化に努める。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147108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民生費をはじめとする扶助費の増加や給与改定等による人件費の増加により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ポイント増加したが、継続して類似団体平均を下回っている。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今後も収支改善への取組みをさらに促進することに加え、行財政改革推進計画に基づき、行政運営の効率化を進めていくことで、さらなる経費削減・財源確保に努める。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23813</xdr:rowOff>
    </xdr:from>
    <xdr:to>
      <xdr:col>23</xdr:col>
      <xdr:colOff>133350</xdr:colOff>
      <xdr:row>63</xdr:row>
      <xdr:rowOff>144463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2516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63</xdr:row>
      <xdr:rowOff>23813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864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115888</xdr:rowOff>
    </xdr:from>
    <xdr:to>
      <xdr:col>15</xdr:col>
      <xdr:colOff>82550</xdr:colOff>
      <xdr:row>62</xdr:row>
      <xdr:rowOff>98743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02888"/>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115888</xdr:rowOff>
    </xdr:from>
    <xdr:to>
      <xdr:col>11</xdr:col>
      <xdr:colOff>31750</xdr:colOff>
      <xdr:row>64</xdr:row>
      <xdr:rowOff>9207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02888"/>
          <a:ext cx="889000" cy="5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110190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144463</xdr:rowOff>
    </xdr:from>
    <xdr:to>
      <xdr:col>19</xdr:col>
      <xdr:colOff>184150</xdr:colOff>
      <xdr:row>63</xdr:row>
      <xdr:rowOff>74613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84790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4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47943</xdr:rowOff>
    </xdr:from>
    <xdr:to>
      <xdr:col>15</xdr:col>
      <xdr:colOff>133350</xdr:colOff>
      <xdr:row>62</xdr:row>
      <xdr:rowOff>149543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65088</xdr:rowOff>
    </xdr:from>
    <xdr:to>
      <xdr:col>11</xdr:col>
      <xdr:colOff>82550</xdr:colOff>
      <xdr:row>60</xdr:row>
      <xdr:rowOff>166688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5415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129857</xdr:rowOff>
    </xdr:from>
    <xdr:to>
      <xdr:col>7</xdr:col>
      <xdr:colOff>31750</xdr:colOff>
      <xdr:row>64</xdr:row>
      <xdr:rowOff>60007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70184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0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昨年度より増加しているが、依然として類似団体平均よりも低い水準となっている。人件費については、今後も必要な業務量に応じた適正な定員管理を努めるとともに、適正な給与水準の確保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81862</xdr:rowOff>
    </xdr:from>
    <xdr:to>
      <xdr:col>23</xdr:col>
      <xdr:colOff>133350</xdr:colOff>
      <xdr:row>80</xdr:row>
      <xdr:rowOff>111956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7862"/>
          <a:ext cx="838200" cy="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81862</xdr:rowOff>
    </xdr:from>
    <xdr:to>
      <xdr:col>19</xdr:col>
      <xdr:colOff>133350</xdr:colOff>
      <xdr:row>80</xdr:row>
      <xdr:rowOff>109621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97862"/>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109621</xdr:rowOff>
    </xdr:from>
    <xdr:to>
      <xdr:col>15</xdr:col>
      <xdr:colOff>82550</xdr:colOff>
      <xdr:row>80</xdr:row>
      <xdr:rowOff>109646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25621"/>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69304</xdr:rowOff>
    </xdr:from>
    <xdr:to>
      <xdr:col>11</xdr:col>
      <xdr:colOff>31750</xdr:colOff>
      <xdr:row>80</xdr:row>
      <xdr:rowOff>109646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5304"/>
          <a:ext cx="889000" cy="4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61156</xdr:rowOff>
    </xdr:from>
    <xdr:to>
      <xdr:col>23</xdr:col>
      <xdr:colOff>184150</xdr:colOff>
      <xdr:row>80</xdr:row>
      <xdr:rowOff>162756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7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153883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9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31062</xdr:rowOff>
    </xdr:from>
    <xdr:to>
      <xdr:col>19</xdr:col>
      <xdr:colOff>184150</xdr:colOff>
      <xdr:row>80</xdr:row>
      <xdr:rowOff>132662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142839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15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58821</xdr:rowOff>
    </xdr:from>
    <xdr:to>
      <xdr:col>15</xdr:col>
      <xdr:colOff>133350</xdr:colOff>
      <xdr:row>80</xdr:row>
      <xdr:rowOff>160421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170598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58846</xdr:rowOff>
    </xdr:from>
    <xdr:to>
      <xdr:col>11</xdr:col>
      <xdr:colOff>82550</xdr:colOff>
      <xdr:row>80</xdr:row>
      <xdr:rowOff>160446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170623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18504</xdr:rowOff>
    </xdr:from>
    <xdr:to>
      <xdr:col>7</xdr:col>
      <xdr:colOff>31750</xdr:colOff>
      <xdr:row>80</xdr:row>
      <xdr:rowOff>120104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130281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職員構成の変動などから、ラスパイレス指数は前年度より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減少したが、依然として類似団体の平均よりも高い数値で推移している。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015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222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6.31</a:t>
          </a:r>
          <a:r>
            <a:rPr kumimoji="1" lang="ja-JP" altLang="en-US" sz="1300">
              <a:latin typeface="ＭＳ Ｐゴシック" panose="020B0600070205080204" pitchFamily="50" charset="-128"/>
              <a:ea typeface="ＭＳ Ｐゴシック" panose="020B0600070205080204" pitchFamily="50" charset="-128"/>
            </a:rPr>
            <a:t>人となり、前年度よりも増加した。これまでの定員適正化の取り組みにより、類似団体の平均を下回る状況が続いている。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今後も、拡大する行政需要や、複雑化・多様化する行政課題に対応するため、必要な業務量に応じた適正な定員管理に努める。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119909</xdr:rowOff>
    </xdr:from>
    <xdr:to>
      <xdr:col>81</xdr:col>
      <xdr:colOff>44450</xdr:colOff>
      <xdr:row>60</xdr:row>
      <xdr:rowOff>168169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0690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119909</xdr:rowOff>
    </xdr:from>
    <xdr:to>
      <xdr:col>77</xdr:col>
      <xdr:colOff>44450</xdr:colOff>
      <xdr:row>60</xdr:row>
      <xdr:rowOff>140018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0690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123931</xdr:rowOff>
    </xdr:from>
    <xdr:to>
      <xdr:col>72</xdr:col>
      <xdr:colOff>203200</xdr:colOff>
      <xdr:row>60</xdr:row>
      <xdr:rowOff>140018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093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123931</xdr:rowOff>
    </xdr:from>
    <xdr:to>
      <xdr:col>68</xdr:col>
      <xdr:colOff>152400</xdr:colOff>
      <xdr:row>60</xdr:row>
      <xdr:rowOff>129963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1093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133896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69109</xdr:rowOff>
    </xdr:from>
    <xdr:to>
      <xdr:col>77</xdr:col>
      <xdr:colOff>95250</xdr:colOff>
      <xdr:row>60</xdr:row>
      <xdr:rowOff>170709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9436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2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89218</xdr:rowOff>
    </xdr:from>
    <xdr:to>
      <xdr:col>73</xdr:col>
      <xdr:colOff>44450</xdr:colOff>
      <xdr:row>61</xdr:row>
      <xdr:rowOff>19368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29545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実質公債費比率は、元利償還金の額が横ばいであった一方、控除要因である平成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年度の公害防止事業債及び平成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年度の減税補填債の償還が終了し、災害復旧費等に係る交付税算入額が減少したため、前年度から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今後は庁舎等整備事業が継続するほか、他の大型事業も予定されているため、国・県支出金や基金の活用により発行額を抑制しつつ、有利な起債を活用することなどにより、負担を抑制していく。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105410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437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57150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115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41063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115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89323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276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145627</xdr:rowOff>
    </xdr:from>
    <xdr:to>
      <xdr:col>73</xdr:col>
      <xdr:colOff>44450</xdr:colOff>
      <xdr:row>39</xdr:row>
      <xdr:rowOff>75777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85954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38523</xdr:rowOff>
    </xdr:from>
    <xdr:to>
      <xdr:col>64</xdr:col>
      <xdr:colOff>152400</xdr:colOff>
      <xdr:row>39</xdr:row>
      <xdr:rowOff>140123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150300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前年度に引き続き、地方債残高などによる将来負担すべき債務（</a:t>
          </a:r>
          <a:r>
            <a:rPr kumimoji="1" lang="en-US" altLang="ja-JP" sz="1300">
              <a:latin typeface="ＭＳ Ｐゴシック" panose="020B0600070205080204" pitchFamily="50" charset="-128"/>
              <a:ea typeface="ＭＳ Ｐゴシック" panose="020B0600070205080204" pitchFamily="50" charset="-128"/>
            </a:rPr>
            <a:t>26,309,319</a:t>
          </a:r>
          <a:r>
            <a:rPr kumimoji="1" lang="ja-JP" altLang="en-US" sz="1300">
              <a:latin typeface="ＭＳ Ｐゴシック" panose="020B0600070205080204" pitchFamily="50" charset="-128"/>
              <a:ea typeface="ＭＳ Ｐゴシック" panose="020B0600070205080204" pitchFamily="50" charset="-128"/>
            </a:rPr>
            <a:t>千円）より、充当可能基金などによる充当可能財源（</a:t>
          </a:r>
          <a:r>
            <a:rPr kumimoji="1" lang="en-US" altLang="ja-JP" sz="1300">
              <a:latin typeface="ＭＳ Ｐゴシック" panose="020B0600070205080204" pitchFamily="50" charset="-128"/>
              <a:ea typeface="ＭＳ Ｐゴシック" panose="020B0600070205080204" pitchFamily="50" charset="-128"/>
            </a:rPr>
            <a:t>31,375,415</a:t>
          </a:r>
          <a:r>
            <a:rPr kumimoji="1" lang="ja-JP" altLang="en-US" sz="1300">
              <a:latin typeface="ＭＳ Ｐゴシック" panose="020B0600070205080204" pitchFamily="50" charset="-128"/>
              <a:ea typeface="ＭＳ Ｐゴシック" panose="020B0600070205080204" pitchFamily="50" charset="-128"/>
            </a:rPr>
            <a:t>千円）が上回っているため、将来負担比率はマイナスとなっている。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　今後も行財政改革推進計画に則り、引き続き事業の見直しを行い、持続可能な財政基盤を維持していく。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96,424
92,608
34.52
41,067,587
39,023,264
1,682,030
18,956,671
22,239,123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ポイント増加しており、類似団体との比較においても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ポイント高くなっている。これは、ごみ処理業務及び消防業務を直営していることに加え、行政需要の拡大や、複雑・多様化する行政課題への対応により、業務量が増加したことが主な原因である。</a:t>
          </a:r>
        </a:p>
        <a:p>
          <a:r>
            <a:rPr kumimoji="1" lang="ja-JP" altLang="en-US" sz="1300">
              <a:latin typeface="ＭＳ Ｐゴシック" panose="020B0600070205080204" pitchFamily="50" charset="-128"/>
              <a:ea typeface="ＭＳ Ｐゴシック" panose="020B0600070205080204" pitchFamily="50" charset="-128"/>
            </a:rPr>
            <a:t>　今後も必要な業務量に応じた適正な定員管理に努めるとともに、給与水準の適正化に努める。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3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ごみ処理業務を市単独で担っていることから、ごみ処理施設の運転管理などの委託料</a:t>
          </a:r>
          <a:r>
            <a:rPr kumimoji="1" lang="ja-JP" altLang="en-US" sz="1200" u="none">
              <a:latin typeface="ＭＳ Ｐゴシック" panose="020B0600070205080204" pitchFamily="50" charset="-128"/>
              <a:ea typeface="ＭＳ Ｐゴシック" panose="020B0600070205080204" pitchFamily="50" charset="-128"/>
            </a:rPr>
            <a:t>のウエイトが大きいため、依然として類似団体内平均より大幅に高い。</a:t>
          </a:r>
        </a:p>
        <a:p>
          <a:r>
            <a:rPr kumimoji="1" lang="ja-JP" altLang="en-US" sz="1200" u="none">
              <a:latin typeface="ＭＳ Ｐゴシック" panose="020B0600070205080204" pitchFamily="50" charset="-128"/>
              <a:ea typeface="ＭＳ Ｐゴシック" panose="020B0600070205080204" pitchFamily="50" charset="-128"/>
            </a:rPr>
            <a:t>　物件費は物価高騰による委託料の増加、契約単価上昇に伴う電気料の増加などにより、前年度より</a:t>
          </a:r>
          <a:r>
            <a:rPr kumimoji="1" lang="en-US" altLang="ja-JP" sz="1200" u="none">
              <a:latin typeface="ＭＳ Ｐゴシック" panose="020B0600070205080204" pitchFamily="50" charset="-128"/>
              <a:ea typeface="ＭＳ Ｐゴシック" panose="020B0600070205080204" pitchFamily="50" charset="-128"/>
            </a:rPr>
            <a:t>0.9</a:t>
          </a:r>
          <a:r>
            <a:rPr kumimoji="1" lang="ja-JP" altLang="en-US" sz="1200" u="none">
              <a:latin typeface="ＭＳ Ｐゴシック" panose="020B0600070205080204" pitchFamily="50" charset="-128"/>
              <a:ea typeface="ＭＳ Ｐゴシック" panose="020B0600070205080204" pitchFamily="50" charset="-128"/>
            </a:rPr>
            <a:t>ポイント増加した。</a:t>
          </a:r>
        </a:p>
        <a:p>
          <a:r>
            <a:rPr kumimoji="1" lang="ja-JP" altLang="en-US" sz="1200" u="none">
              <a:latin typeface="ＭＳ Ｐゴシック" panose="020B0600070205080204" pitchFamily="50" charset="-128"/>
              <a:ea typeface="ＭＳ Ｐゴシック" panose="020B0600070205080204" pitchFamily="50" charset="-128"/>
            </a:rPr>
            <a:t>　今後も引き続き、既存の事業の見直しや仕様・設計の見直し等により縮減し、必要性を考慮しつつ、経常収支比率の改善に努める</a:t>
          </a:r>
          <a:r>
            <a:rPr kumimoji="1" lang="ja-JP" altLang="en-US" sz="12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31750</xdr:rowOff>
    </xdr:from>
    <xdr:to>
      <xdr:col>82</xdr:col>
      <xdr:colOff>107950</xdr:colOff>
      <xdr:row>18</xdr:row>
      <xdr:rowOff>117475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178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17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98425</xdr:rowOff>
    </xdr:from>
    <xdr:to>
      <xdr:col>73</xdr:col>
      <xdr:colOff>180975</xdr:colOff>
      <xdr:row>18</xdr:row>
      <xdr:rowOff>41275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130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98425</xdr:rowOff>
    </xdr:from>
    <xdr:to>
      <xdr:col>69</xdr:col>
      <xdr:colOff>92075</xdr:colOff>
      <xdr:row>18</xdr:row>
      <xdr:rowOff>79375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1307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66675</xdr:rowOff>
    </xdr:from>
    <xdr:to>
      <xdr:col>82</xdr:col>
      <xdr:colOff>158750</xdr:colOff>
      <xdr:row>18</xdr:row>
      <xdr:rowOff>168275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38752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152400</xdr:rowOff>
    </xdr:from>
    <xdr:to>
      <xdr:col>78</xdr:col>
      <xdr:colOff>120650</xdr:colOff>
      <xdr:row>18</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5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161925</xdr:rowOff>
    </xdr:from>
    <xdr:to>
      <xdr:col>74</xdr:col>
      <xdr:colOff>31750</xdr:colOff>
      <xdr:row>18</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76852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47625</xdr:rowOff>
    </xdr:from>
    <xdr:to>
      <xdr:col>69</xdr:col>
      <xdr:colOff>142875</xdr:colOff>
      <xdr:row>17</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134002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28575</xdr:rowOff>
    </xdr:from>
    <xdr:to>
      <xdr:col>65</xdr:col>
      <xdr:colOff>53975</xdr:colOff>
      <xdr:row>18</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保育所や子ども医療費等の子育て施策に力を入れていることから児童福祉費のウエイトが高く、類似団体内平均よりも高い水準で推移している。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　扶助費は介護給付費等支給費や施設型給付費負担金などが増加したことから前年度より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なお、扶助費全体決算額としては年々増加傾向であることから、適正な運用を徹底し、縮減に努める。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61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75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75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その他の主な構成項目は特別会計への繰出金である。介護保険特別会計及び後期高齢者医療特別会計への繰出金が増加したことから前年度より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高齢化の進展などから、繰出金の増加傾向は継続すると見込まれるため、他の費目で縮減し、経常収支比率の改善に努める。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26416</xdr:rowOff>
    </xdr:from>
    <xdr:to>
      <xdr:col>82</xdr:col>
      <xdr:colOff>107950</xdr:colOff>
      <xdr:row>58</xdr:row>
      <xdr:rowOff>44704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705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170434</xdr:rowOff>
    </xdr:from>
    <xdr:to>
      <xdr:col>78</xdr:col>
      <xdr:colOff>69850</xdr:colOff>
      <xdr:row>58</xdr:row>
      <xdr:rowOff>26416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430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143002</xdr:rowOff>
    </xdr:from>
    <xdr:to>
      <xdr:col>73</xdr:col>
      <xdr:colOff>180975</xdr:colOff>
      <xdr:row>57</xdr:row>
      <xdr:rowOff>170434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15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143002</xdr:rowOff>
    </xdr:from>
    <xdr:to>
      <xdr:col>69</xdr:col>
      <xdr:colOff>92075</xdr:colOff>
      <xdr:row>58</xdr:row>
      <xdr:rowOff>108712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1565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165354</xdr:rowOff>
    </xdr:from>
    <xdr:to>
      <xdr:col>82</xdr:col>
      <xdr:colOff>158750</xdr:colOff>
      <xdr:row>58</xdr:row>
      <xdr:rowOff>95504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137431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147066</xdr:rowOff>
    </xdr:from>
    <xdr:to>
      <xdr:col>78</xdr:col>
      <xdr:colOff>120650</xdr:colOff>
      <xdr:row>58</xdr:row>
      <xdr:rowOff>77216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119634</xdr:rowOff>
    </xdr:from>
    <xdr:to>
      <xdr:col>74</xdr:col>
      <xdr:colOff>31750</xdr:colOff>
      <xdr:row>58</xdr:row>
      <xdr:rowOff>49784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34561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92202</xdr:rowOff>
    </xdr:from>
    <xdr:to>
      <xdr:col>69</xdr:col>
      <xdr:colOff>142875</xdr:colOff>
      <xdr:row>58</xdr:row>
      <xdr:rowOff>22352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7129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57912</xdr:rowOff>
    </xdr:from>
    <xdr:to>
      <xdr:col>65</xdr:col>
      <xdr:colOff>53975</xdr:colOff>
      <xdr:row>58</xdr:row>
      <xdr:rowOff>159512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144289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消防業務やごみ処理業務を市単独で担っていることから、一部事務組合等に対する負担金額が少なく、類似団体内平均よりも低い値で推移している。</a:t>
          </a:r>
        </a:p>
        <a:p>
          <a:r>
            <a:rPr kumimoji="1" lang="ja-JP" altLang="en-US" sz="1200">
              <a:latin typeface="ＭＳ Ｐゴシック" panose="020B0600070205080204" pitchFamily="50" charset="-128"/>
              <a:ea typeface="ＭＳ Ｐゴシック" panose="020B0600070205080204" pitchFamily="50" charset="-128"/>
            </a:rPr>
            <a:t>　補助費等は下水道事業会計負担金などが減少したことから前年度より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今後も引き続き、既存の事業の見直しや仕様・設計の見直し等により縮減し、必要性を考慮しつつ、経常収支比率の改善に努める。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334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33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28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131572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288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庁舎等整備に伴う起債の償還額が増加（</a:t>
          </a:r>
          <a:r>
            <a:rPr kumimoji="1" lang="en-US" altLang="ja-JP" sz="1300">
              <a:latin typeface="ＭＳ Ｐゴシック" panose="020B0600070205080204" pitchFamily="50" charset="-128"/>
              <a:ea typeface="ＭＳ Ｐゴシック" panose="020B0600070205080204" pitchFamily="50" charset="-128"/>
            </a:rPr>
            <a:t>+88,235</a:t>
          </a:r>
          <a:r>
            <a:rPr kumimoji="1" lang="ja-JP" altLang="en-US" sz="1300">
              <a:latin typeface="ＭＳ Ｐゴシック" panose="020B0600070205080204" pitchFamily="50" charset="-128"/>
              <a:ea typeface="ＭＳ Ｐゴシック" panose="020B0600070205080204" pitchFamily="50" charset="-128"/>
            </a:rPr>
            <a:t>千円）する一方、臨時財政対策債、公共事業等債などの償還額が減少したことにより、前年度より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今後は庁舎等整備事業が継続するほか、他の大型事業も予定されているため、国・県支出金や基金の活用により発行額を抑制しつつ、有利な起債を活用することなどにより、負担を抑制していく。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429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27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168911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8194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76</xdr:row>
      <xdr:rowOff>35561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81940"/>
          <a:ext cx="8890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人件費、物件費、扶助費及び繰出金など全体的に増加傾向にあることから、適正な運用を徹底し、経常収支比率の改善に努める。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60604"/>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75</xdr:row>
      <xdr:rowOff>101854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103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xdr:rowOff>
    </xdr:from>
    <xdr:to>
      <xdr:col>73</xdr:col>
      <xdr:colOff>180975</xdr:colOff>
      <xdr:row>75</xdr:row>
      <xdr:rowOff>51562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9085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xdr:rowOff>
    </xdr:from>
    <xdr:to>
      <xdr:col>69</xdr:col>
      <xdr:colOff>92075</xdr:colOff>
      <xdr:row>76</xdr:row>
      <xdr:rowOff>49276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90856"/>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124206</xdr:rowOff>
    </xdr:from>
    <xdr:to>
      <xdr:col>69</xdr:col>
      <xdr:colOff>142875</xdr:colOff>
      <xdr:row>74</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64533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70091</xdr:rowOff>
    </xdr:from>
    <xdr:to>
      <xdr:col>29</xdr:col>
      <xdr:colOff>127000</xdr:colOff>
      <xdr:row>20</xdr:row>
      <xdr:rowOff>111938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46716"/>
          <a:ext cx="647700" cy="4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111938</xdr:rowOff>
    </xdr:from>
    <xdr:to>
      <xdr:col>26</xdr:col>
      <xdr:colOff>50800</xdr:colOff>
      <xdr:row>20</xdr:row>
      <xdr:rowOff>123977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88563"/>
          <a:ext cx="698500" cy="12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123977</xdr:rowOff>
    </xdr:from>
    <xdr:to>
      <xdr:col>22</xdr:col>
      <xdr:colOff>114300</xdr:colOff>
      <xdr:row>20</xdr:row>
      <xdr:rowOff>132575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600602"/>
          <a:ext cx="698500" cy="8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132575</xdr:rowOff>
    </xdr:from>
    <xdr:to>
      <xdr:col>18</xdr:col>
      <xdr:colOff>177800</xdr:colOff>
      <xdr:row>20</xdr:row>
      <xdr:rowOff>133096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609200"/>
          <a:ext cx="698500" cy="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19291</xdr:rowOff>
    </xdr:from>
    <xdr:to>
      <xdr:col>29</xdr:col>
      <xdr:colOff>177800</xdr:colOff>
      <xdr:row>20</xdr:row>
      <xdr:rowOff>120891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95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99318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61138</xdr:rowOff>
    </xdr:from>
    <xdr:to>
      <xdr:col>26</xdr:col>
      <xdr:colOff>101600</xdr:colOff>
      <xdr:row>20</xdr:row>
      <xdr:rowOff>162738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37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147515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24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73177</xdr:rowOff>
    </xdr:from>
    <xdr:to>
      <xdr:col>22</xdr:col>
      <xdr:colOff>165100</xdr:colOff>
      <xdr:row>21</xdr:row>
      <xdr:rowOff>3327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9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159554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81775</xdr:rowOff>
    </xdr:from>
    <xdr:to>
      <xdr:col>19</xdr:col>
      <xdr:colOff>38100</xdr:colOff>
      <xdr:row>21</xdr:row>
      <xdr:rowOff>11925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5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168152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82296</xdr:rowOff>
    </xdr:from>
    <xdr:to>
      <xdr:col>15</xdr:col>
      <xdr:colOff>101600</xdr:colOff>
      <xdr:row>21</xdr:row>
      <xdr:rowOff>12446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58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168673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4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137646</xdr:rowOff>
    </xdr:from>
    <xdr:to>
      <xdr:col>29</xdr:col>
      <xdr:colOff>127000</xdr:colOff>
      <xdr:row>36</xdr:row>
      <xdr:rowOff>170401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90896"/>
          <a:ext cx="647700" cy="32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170401</xdr:rowOff>
    </xdr:from>
    <xdr:to>
      <xdr:col>26</xdr:col>
      <xdr:colOff>50800</xdr:colOff>
      <xdr:row>37</xdr:row>
      <xdr:rowOff>48655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23651"/>
          <a:ext cx="698500" cy="4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48655</xdr:rowOff>
    </xdr:from>
    <xdr:to>
      <xdr:col>22</xdr:col>
      <xdr:colOff>114300</xdr:colOff>
      <xdr:row>37</xdr:row>
      <xdr:rowOff>77884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73355"/>
          <a:ext cx="698500" cy="29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74749</xdr:rowOff>
    </xdr:from>
    <xdr:to>
      <xdr:col>18</xdr:col>
      <xdr:colOff>177800</xdr:colOff>
      <xdr:row>37</xdr:row>
      <xdr:rowOff>77884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99449"/>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86846</xdr:rowOff>
    </xdr:from>
    <xdr:to>
      <xdr:col>29</xdr:col>
      <xdr:colOff>177800</xdr:colOff>
      <xdr:row>37</xdr:row>
      <xdr:rowOff>16996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0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58923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119601</xdr:rowOff>
    </xdr:from>
    <xdr:to>
      <xdr:col>26</xdr:col>
      <xdr:colOff>101600</xdr:colOff>
      <xdr:row>37</xdr:row>
      <xdr:rowOff>49751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2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34528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169305</xdr:rowOff>
    </xdr:from>
    <xdr:to>
      <xdr:col>22</xdr:col>
      <xdr:colOff>165100</xdr:colOff>
      <xdr:row>37</xdr:row>
      <xdr:rowOff>99455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22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84232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27084</xdr:rowOff>
    </xdr:from>
    <xdr:to>
      <xdr:col>19</xdr:col>
      <xdr:colOff>38100</xdr:colOff>
      <xdr:row>37</xdr:row>
      <xdr:rowOff>128684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51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113461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3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23949</xdr:rowOff>
    </xdr:from>
    <xdr:to>
      <xdr:col>15</xdr:col>
      <xdr:colOff>101600</xdr:colOff>
      <xdr:row>37</xdr:row>
      <xdr:rowOff>125549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48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110326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3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96,424
92,608
34.52
41,067,587
39,023,264
1,682,030
18,956,671
22,239,123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17873</xdr:rowOff>
    </xdr:from>
    <xdr:to>
      <xdr:col>24</xdr:col>
      <xdr:colOff>63500</xdr:colOff>
      <xdr:row>38</xdr:row>
      <xdr:rowOff>57061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3297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57061</xdr:rowOff>
    </xdr:from>
    <xdr:to>
      <xdr:col>19</xdr:col>
      <xdr:colOff>177800</xdr:colOff>
      <xdr:row>38</xdr:row>
      <xdr:rowOff>59804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7216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59804</xdr:rowOff>
    </xdr:from>
    <xdr:to>
      <xdr:col>15</xdr:col>
      <xdr:colOff>50800</xdr:colOff>
      <xdr:row>38</xdr:row>
      <xdr:rowOff>80607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74904"/>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73895</xdr:rowOff>
    </xdr:from>
    <xdr:to>
      <xdr:col>10</xdr:col>
      <xdr:colOff>114300</xdr:colOff>
      <xdr:row>38</xdr:row>
      <xdr:rowOff>80607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88995"/>
          <a:ext cx="8890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138523</xdr:rowOff>
    </xdr:from>
    <xdr:to>
      <xdr:col>24</xdr:col>
      <xdr:colOff>114300</xdr:colOff>
      <xdr:row>38</xdr:row>
      <xdr:rowOff>68673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116950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6261</xdr:rowOff>
    </xdr:from>
    <xdr:to>
      <xdr:col>20</xdr:col>
      <xdr:colOff>38100</xdr:colOff>
      <xdr:row>38</xdr:row>
      <xdr:rowOff>107861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98988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9004</xdr:rowOff>
    </xdr:from>
    <xdr:to>
      <xdr:col>15</xdr:col>
      <xdr:colOff>101600</xdr:colOff>
      <xdr:row>38</xdr:row>
      <xdr:rowOff>110604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101731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29807</xdr:rowOff>
    </xdr:from>
    <xdr:to>
      <xdr:col>10</xdr:col>
      <xdr:colOff>165100</xdr:colOff>
      <xdr:row>38</xdr:row>
      <xdr:rowOff>131407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122534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23095</xdr:rowOff>
    </xdr:from>
    <xdr:to>
      <xdr:col>6</xdr:col>
      <xdr:colOff>38100</xdr:colOff>
      <xdr:row>38</xdr:row>
      <xdr:rowOff>124695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115822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65758</xdr:rowOff>
    </xdr:from>
    <xdr:to>
      <xdr:col>24</xdr:col>
      <xdr:colOff>63500</xdr:colOff>
      <xdr:row>58</xdr:row>
      <xdr:rowOff>83693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9858"/>
          <a:ext cx="838200" cy="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55657</xdr:rowOff>
    </xdr:from>
    <xdr:to>
      <xdr:col>19</xdr:col>
      <xdr:colOff>177800</xdr:colOff>
      <xdr:row>58</xdr:row>
      <xdr:rowOff>83693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9757"/>
          <a:ext cx="889000" cy="2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52378</xdr:rowOff>
    </xdr:from>
    <xdr:to>
      <xdr:col>15</xdr:col>
      <xdr:colOff>50800</xdr:colOff>
      <xdr:row>58</xdr:row>
      <xdr:rowOff>55657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96478"/>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52378</xdr:rowOff>
    </xdr:from>
    <xdr:to>
      <xdr:col>10</xdr:col>
      <xdr:colOff>114300</xdr:colOff>
      <xdr:row>58</xdr:row>
      <xdr:rowOff>90809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6478"/>
          <a:ext cx="889000" cy="3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14958</xdr:rowOff>
    </xdr:from>
    <xdr:to>
      <xdr:col>24</xdr:col>
      <xdr:colOff>114300</xdr:colOff>
      <xdr:row>58</xdr:row>
      <xdr:rowOff>116558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32893</xdr:rowOff>
    </xdr:from>
    <xdr:to>
      <xdr:col>20</xdr:col>
      <xdr:colOff>38100</xdr:colOff>
      <xdr:row>58</xdr:row>
      <xdr:rowOff>134493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125620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4857</xdr:rowOff>
    </xdr:from>
    <xdr:to>
      <xdr:col>15</xdr:col>
      <xdr:colOff>101600</xdr:colOff>
      <xdr:row>58</xdr:row>
      <xdr:rowOff>106457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97584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1578</xdr:rowOff>
    </xdr:from>
    <xdr:to>
      <xdr:col>10</xdr:col>
      <xdr:colOff>165100</xdr:colOff>
      <xdr:row>58</xdr:row>
      <xdr:rowOff>103178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119705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40009</xdr:rowOff>
    </xdr:from>
    <xdr:to>
      <xdr:col>6</xdr:col>
      <xdr:colOff>38100</xdr:colOff>
      <xdr:row>58</xdr:row>
      <xdr:rowOff>141609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132736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18847</xdr:rowOff>
    </xdr:from>
    <xdr:to>
      <xdr:col>24</xdr:col>
      <xdr:colOff>63500</xdr:colOff>
      <xdr:row>78</xdr:row>
      <xdr:rowOff>20562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91947"/>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20562</xdr:rowOff>
    </xdr:from>
    <xdr:to>
      <xdr:col>19</xdr:col>
      <xdr:colOff>177800</xdr:colOff>
      <xdr:row>78</xdr:row>
      <xdr:rowOff>28866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93662"/>
          <a:ext cx="889000" cy="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23076</xdr:rowOff>
    </xdr:from>
    <xdr:to>
      <xdr:col>15</xdr:col>
      <xdr:colOff>50800</xdr:colOff>
      <xdr:row>78</xdr:row>
      <xdr:rowOff>28866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396176"/>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22161</xdr:rowOff>
    </xdr:from>
    <xdr:to>
      <xdr:col>10</xdr:col>
      <xdr:colOff>114300</xdr:colOff>
      <xdr:row>78</xdr:row>
      <xdr:rowOff>23076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39526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139497</xdr:rowOff>
    </xdr:from>
    <xdr:to>
      <xdr:col>24</xdr:col>
      <xdr:colOff>114300</xdr:colOff>
      <xdr:row>78</xdr:row>
      <xdr:rowOff>69647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162374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141212</xdr:rowOff>
    </xdr:from>
    <xdr:to>
      <xdr:col>20</xdr:col>
      <xdr:colOff>38100</xdr:colOff>
      <xdr:row>78</xdr:row>
      <xdr:rowOff>71362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87889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1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149516</xdr:rowOff>
    </xdr:from>
    <xdr:to>
      <xdr:col>15</xdr:col>
      <xdr:colOff>101600</xdr:colOff>
      <xdr:row>78</xdr:row>
      <xdr:rowOff>79666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5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96193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2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143726</xdr:rowOff>
    </xdr:from>
    <xdr:to>
      <xdr:col>10</xdr:col>
      <xdr:colOff>165100</xdr:colOff>
      <xdr:row>78</xdr:row>
      <xdr:rowOff>73876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90403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2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4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154516</xdr:rowOff>
    </xdr:from>
    <xdr:to>
      <xdr:col>24</xdr:col>
      <xdr:colOff>63500</xdr:colOff>
      <xdr:row>97</xdr:row>
      <xdr:rowOff>90202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13716"/>
          <a:ext cx="838200" cy="10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90202</xdr:rowOff>
    </xdr:from>
    <xdr:to>
      <xdr:col>19</xdr:col>
      <xdr:colOff>177800</xdr:colOff>
      <xdr:row>98</xdr:row>
      <xdr:rowOff>52288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20852"/>
          <a:ext cx="889000" cy="1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117994</xdr:rowOff>
    </xdr:from>
    <xdr:to>
      <xdr:col>15</xdr:col>
      <xdr:colOff>50800</xdr:colOff>
      <xdr:row>98</xdr:row>
      <xdr:rowOff>52288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48644"/>
          <a:ext cx="889000" cy="10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117994</xdr:rowOff>
    </xdr:from>
    <xdr:to>
      <xdr:col>10</xdr:col>
      <xdr:colOff>114300</xdr:colOff>
      <xdr:row>99</xdr:row>
      <xdr:rowOff>75735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48644"/>
          <a:ext cx="889000" cy="30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103716</xdr:rowOff>
    </xdr:from>
    <xdr:to>
      <xdr:col>24</xdr:col>
      <xdr:colOff>114300</xdr:colOff>
      <xdr:row>97</xdr:row>
      <xdr:rowOff>33866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126593</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1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39402</xdr:rowOff>
    </xdr:from>
    <xdr:to>
      <xdr:col>20</xdr:col>
      <xdr:colOff>38100</xdr:colOff>
      <xdr:row>97</xdr:row>
      <xdr:rowOff>141002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157529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1488</xdr:rowOff>
    </xdr:from>
    <xdr:to>
      <xdr:col>15</xdr:col>
      <xdr:colOff>101600</xdr:colOff>
      <xdr:row>98</xdr:row>
      <xdr:rowOff>103088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94215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8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67194</xdr:rowOff>
    </xdr:from>
    <xdr:to>
      <xdr:col>10</xdr:col>
      <xdr:colOff>165100</xdr:colOff>
      <xdr:row>97</xdr:row>
      <xdr:rowOff>168794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159921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9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24935</xdr:rowOff>
    </xdr:from>
    <xdr:to>
      <xdr:col>6</xdr:col>
      <xdr:colOff>38100</xdr:colOff>
      <xdr:row>99</xdr:row>
      <xdr:rowOff>126535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9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117662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9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10868</xdr:rowOff>
    </xdr:from>
    <xdr:to>
      <xdr:col>55</xdr:col>
      <xdr:colOff>0</xdr:colOff>
      <xdr:row>38</xdr:row>
      <xdr:rowOff>77750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525968"/>
          <a:ext cx="8382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10868</xdr:rowOff>
    </xdr:from>
    <xdr:to>
      <xdr:col>50</xdr:col>
      <xdr:colOff>114300</xdr:colOff>
      <xdr:row>38</xdr:row>
      <xdr:rowOff>22451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25968"/>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22451</xdr:rowOff>
    </xdr:from>
    <xdr:to>
      <xdr:col>45</xdr:col>
      <xdr:colOff>177800</xdr:colOff>
      <xdr:row>38</xdr:row>
      <xdr:rowOff>93622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37551"/>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17795</xdr:rowOff>
    </xdr:from>
    <xdr:to>
      <xdr:col>41</xdr:col>
      <xdr:colOff>50800</xdr:colOff>
      <xdr:row>38</xdr:row>
      <xdr:rowOff>93622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847095"/>
          <a:ext cx="889000" cy="76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26950</xdr:rowOff>
    </xdr:from>
    <xdr:to>
      <xdr:col>55</xdr:col>
      <xdr:colOff>50800</xdr:colOff>
      <xdr:row>38</xdr:row>
      <xdr:rowOff>128550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113327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5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131519</xdr:rowOff>
    </xdr:from>
    <xdr:to>
      <xdr:col>50</xdr:col>
      <xdr:colOff>165100</xdr:colOff>
      <xdr:row>38</xdr:row>
      <xdr:rowOff>61669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7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52795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143101</xdr:rowOff>
    </xdr:from>
    <xdr:to>
      <xdr:col>46</xdr:col>
      <xdr:colOff>38100</xdr:colOff>
      <xdr:row>38</xdr:row>
      <xdr:rowOff>73251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64378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7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42822</xdr:rowOff>
    </xdr:from>
    <xdr:to>
      <xdr:col>41</xdr:col>
      <xdr:colOff>101600</xdr:colOff>
      <xdr:row>38</xdr:row>
      <xdr:rowOff>144422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135549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5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138445</xdr:rowOff>
    </xdr:from>
    <xdr:to>
      <xdr:col>36</xdr:col>
      <xdr:colOff>165100</xdr:colOff>
      <xdr:row>34</xdr:row>
      <xdr:rowOff>68595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7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59722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88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129609</xdr:rowOff>
    </xdr:from>
    <xdr:to>
      <xdr:col>55</xdr:col>
      <xdr:colOff>0</xdr:colOff>
      <xdr:row>58</xdr:row>
      <xdr:rowOff>30647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59359"/>
          <a:ext cx="838200" cy="41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11325</xdr:rowOff>
    </xdr:from>
    <xdr:to>
      <xdr:col>50</xdr:col>
      <xdr:colOff>114300</xdr:colOff>
      <xdr:row>58</xdr:row>
      <xdr:rowOff>30647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83975"/>
          <a:ext cx="889000" cy="19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11325</xdr:rowOff>
    </xdr:from>
    <xdr:to>
      <xdr:col>45</xdr:col>
      <xdr:colOff>177800</xdr:colOff>
      <xdr:row>57</xdr:row>
      <xdr:rowOff>160589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83975"/>
          <a:ext cx="889000" cy="1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160589</xdr:rowOff>
    </xdr:from>
    <xdr:to>
      <xdr:col>41</xdr:col>
      <xdr:colOff>50800</xdr:colOff>
      <xdr:row>58</xdr:row>
      <xdr:rowOff>17562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33239"/>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78809</xdr:rowOff>
    </xdr:from>
    <xdr:to>
      <xdr:col>55</xdr:col>
      <xdr:colOff>50800</xdr:colOff>
      <xdr:row>56</xdr:row>
      <xdr:rowOff>8959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101686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151297</xdr:rowOff>
    </xdr:from>
    <xdr:to>
      <xdr:col>50</xdr:col>
      <xdr:colOff>165100</xdr:colOff>
      <xdr:row>58</xdr:row>
      <xdr:rowOff>81447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72574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1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131975</xdr:rowOff>
    </xdr:from>
    <xdr:to>
      <xdr:col>46</xdr:col>
      <xdr:colOff>38100</xdr:colOff>
      <xdr:row>57</xdr:row>
      <xdr:rowOff>62125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53252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2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109789</xdr:rowOff>
    </xdr:from>
    <xdr:to>
      <xdr:col>41</xdr:col>
      <xdr:colOff>101600</xdr:colOff>
      <xdr:row>58</xdr:row>
      <xdr:rowOff>39939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138212</xdr:rowOff>
    </xdr:from>
    <xdr:to>
      <xdr:col>36</xdr:col>
      <xdr:colOff>165100</xdr:colOff>
      <xdr:row>58</xdr:row>
      <xdr:rowOff>68362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59489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166142</xdr:rowOff>
    </xdr:from>
    <xdr:to>
      <xdr:col>55</xdr:col>
      <xdr:colOff>0</xdr:colOff>
      <xdr:row>79</xdr:row>
      <xdr:rowOff>12331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39242"/>
          <a:ext cx="8382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159931</xdr:rowOff>
    </xdr:from>
    <xdr:to>
      <xdr:col>50</xdr:col>
      <xdr:colOff>114300</xdr:colOff>
      <xdr:row>79</xdr:row>
      <xdr:rowOff>12331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33031"/>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140157</xdr:rowOff>
    </xdr:from>
    <xdr:to>
      <xdr:col>45</xdr:col>
      <xdr:colOff>177800</xdr:colOff>
      <xdr:row>78</xdr:row>
      <xdr:rowOff>159931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1325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96323</xdr:rowOff>
    </xdr:from>
    <xdr:to>
      <xdr:col>41</xdr:col>
      <xdr:colOff>50800</xdr:colOff>
      <xdr:row>78</xdr:row>
      <xdr:rowOff>140157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69423"/>
          <a:ext cx="889000" cy="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115342</xdr:rowOff>
    </xdr:from>
    <xdr:to>
      <xdr:col>55</xdr:col>
      <xdr:colOff>50800</xdr:colOff>
      <xdr:row>79</xdr:row>
      <xdr:rowOff>45492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30269</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132981</xdr:rowOff>
    </xdr:from>
    <xdr:to>
      <xdr:col>50</xdr:col>
      <xdr:colOff>165100</xdr:colOff>
      <xdr:row>79</xdr:row>
      <xdr:rowOff>63131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54258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9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109131</xdr:rowOff>
    </xdr:from>
    <xdr:to>
      <xdr:col>46</xdr:col>
      <xdr:colOff>38100</xdr:colOff>
      <xdr:row>79</xdr:row>
      <xdr:rowOff>39281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30408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89357</xdr:rowOff>
    </xdr:from>
    <xdr:to>
      <xdr:col>41</xdr:col>
      <xdr:colOff>101600</xdr:colOff>
      <xdr:row>79</xdr:row>
      <xdr:rowOff>19507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10634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5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45523</xdr:rowOff>
    </xdr:from>
    <xdr:to>
      <xdr:col>36</xdr:col>
      <xdr:colOff>165100</xdr:colOff>
      <xdr:row>78</xdr:row>
      <xdr:rowOff>147123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138250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1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40436</xdr:rowOff>
    </xdr:from>
    <xdr:to>
      <xdr:col>55</xdr:col>
      <xdr:colOff>0</xdr:colOff>
      <xdr:row>97</xdr:row>
      <xdr:rowOff>147320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28186"/>
          <a:ext cx="838200" cy="4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118517</xdr:rowOff>
    </xdr:from>
    <xdr:to>
      <xdr:col>50</xdr:col>
      <xdr:colOff>114300</xdr:colOff>
      <xdr:row>97</xdr:row>
      <xdr:rowOff>147320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77717"/>
          <a:ext cx="8890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118517</xdr:rowOff>
    </xdr:from>
    <xdr:to>
      <xdr:col>45</xdr:col>
      <xdr:colOff>177800</xdr:colOff>
      <xdr:row>97</xdr:row>
      <xdr:rowOff>144653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77717"/>
          <a:ext cx="889000" cy="19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144653</xdr:rowOff>
    </xdr:from>
    <xdr:to>
      <xdr:col>41</xdr:col>
      <xdr:colOff>50800</xdr:colOff>
      <xdr:row>98</xdr:row>
      <xdr:rowOff>45059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75303"/>
          <a:ext cx="8890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161086</xdr:rowOff>
    </xdr:from>
    <xdr:to>
      <xdr:col>55</xdr:col>
      <xdr:colOff>50800</xdr:colOff>
      <xdr:row>95</xdr:row>
      <xdr:rowOff>91236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2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12513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96520</xdr:rowOff>
    </xdr:from>
    <xdr:to>
      <xdr:col>50</xdr:col>
      <xdr:colOff>165100</xdr:colOff>
      <xdr:row>98</xdr:row>
      <xdr:rowOff>26670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17797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1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67717</xdr:rowOff>
    </xdr:from>
    <xdr:to>
      <xdr:col>46</xdr:col>
      <xdr:colOff>38100</xdr:colOff>
      <xdr:row>96</xdr:row>
      <xdr:rowOff>169317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14394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0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93853</xdr:rowOff>
    </xdr:from>
    <xdr:to>
      <xdr:col>41</xdr:col>
      <xdr:colOff>101600</xdr:colOff>
      <xdr:row>98</xdr:row>
      <xdr:rowOff>24003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15130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165709</xdr:rowOff>
    </xdr:from>
    <xdr:to>
      <xdr:col>36</xdr:col>
      <xdr:colOff>165100</xdr:colOff>
      <xdr:row>98</xdr:row>
      <xdr:rowOff>95859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86986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95634</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2184"/>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44834</xdr:rowOff>
    </xdr:from>
    <xdr:to>
      <xdr:col>67</xdr:col>
      <xdr:colOff>101600</xdr:colOff>
      <xdr:row>39</xdr:row>
      <xdr:rowOff>146434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137561</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24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77978</xdr:rowOff>
    </xdr:from>
    <xdr:to>
      <xdr:col>85</xdr:col>
      <xdr:colOff>127000</xdr:colOff>
      <xdr:row>77</xdr:row>
      <xdr:rowOff>79084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79628"/>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77978</xdr:rowOff>
    </xdr:from>
    <xdr:to>
      <xdr:col>81</xdr:col>
      <xdr:colOff>50800</xdr:colOff>
      <xdr:row>77</xdr:row>
      <xdr:rowOff>98031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79628"/>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98031</xdr:rowOff>
    </xdr:from>
    <xdr:to>
      <xdr:col>76</xdr:col>
      <xdr:colOff>114300</xdr:colOff>
      <xdr:row>77</xdr:row>
      <xdr:rowOff>105208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99681"/>
          <a:ext cx="8890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105208</xdr:rowOff>
    </xdr:from>
    <xdr:to>
      <xdr:col>71</xdr:col>
      <xdr:colOff>177800</xdr:colOff>
      <xdr:row>77</xdr:row>
      <xdr:rowOff>107074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06858"/>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28284</xdr:rowOff>
    </xdr:from>
    <xdr:to>
      <xdr:col>85</xdr:col>
      <xdr:colOff>177800</xdr:colOff>
      <xdr:row>77</xdr:row>
      <xdr:rowOff>129884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6711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27178</xdr:rowOff>
    </xdr:from>
    <xdr:to>
      <xdr:col>81</xdr:col>
      <xdr:colOff>101600</xdr:colOff>
      <xdr:row>77</xdr:row>
      <xdr:rowOff>128778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119905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47231</xdr:rowOff>
    </xdr:from>
    <xdr:to>
      <xdr:col>76</xdr:col>
      <xdr:colOff>165100</xdr:colOff>
      <xdr:row>77</xdr:row>
      <xdr:rowOff>148831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139958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54408</xdr:rowOff>
    </xdr:from>
    <xdr:to>
      <xdr:col>72</xdr:col>
      <xdr:colOff>38100</xdr:colOff>
      <xdr:row>77</xdr:row>
      <xdr:rowOff>156008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147135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4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56274</xdr:rowOff>
    </xdr:from>
    <xdr:to>
      <xdr:col>67</xdr:col>
      <xdr:colOff>101600</xdr:colOff>
      <xdr:row>77</xdr:row>
      <xdr:rowOff>157874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149001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91895</xdr:rowOff>
    </xdr:from>
    <xdr:to>
      <xdr:col>85</xdr:col>
      <xdr:colOff>127000</xdr:colOff>
      <xdr:row>98</xdr:row>
      <xdr:rowOff>9937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22545"/>
          <a:ext cx="838200" cy="8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91895</xdr:rowOff>
    </xdr:from>
    <xdr:to>
      <xdr:col>81</xdr:col>
      <xdr:colOff>50800</xdr:colOff>
      <xdr:row>98</xdr:row>
      <xdr:rowOff>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22545"/>
          <a:ext cx="889000" cy="7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116722</xdr:rowOff>
    </xdr:from>
    <xdr:to>
      <xdr:col>76</xdr:col>
      <xdr:colOff>114300</xdr:colOff>
      <xdr:row>98</xdr:row>
      <xdr:rowOff>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47372"/>
          <a:ext cx="8890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116722</xdr:rowOff>
    </xdr:from>
    <xdr:to>
      <xdr:col>71</xdr:col>
      <xdr:colOff>177800</xdr:colOff>
      <xdr:row>98</xdr:row>
      <xdr:rowOff>40232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7372"/>
          <a:ext cx="889000" cy="9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130587</xdr:rowOff>
    </xdr:from>
    <xdr:to>
      <xdr:col>85</xdr:col>
      <xdr:colOff>177800</xdr:colOff>
      <xdr:row>98</xdr:row>
      <xdr:rowOff>60737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45514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41095</xdr:rowOff>
    </xdr:from>
    <xdr:to>
      <xdr:col>81</xdr:col>
      <xdr:colOff>101600</xdr:colOff>
      <xdr:row>97</xdr:row>
      <xdr:rowOff>142695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7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159222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4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120740</xdr:rowOff>
    </xdr:from>
    <xdr:to>
      <xdr:col>76</xdr:col>
      <xdr:colOff>165100</xdr:colOff>
      <xdr:row>98</xdr:row>
      <xdr:rowOff>50890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42017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65922</xdr:rowOff>
    </xdr:from>
    <xdr:to>
      <xdr:col>72</xdr:col>
      <xdr:colOff>38100</xdr:colOff>
      <xdr:row>97</xdr:row>
      <xdr:rowOff>167522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158649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160882</xdr:rowOff>
    </xdr:from>
    <xdr:to>
      <xdr:col>67</xdr:col>
      <xdr:colOff>101600</xdr:colOff>
      <xdr:row>98</xdr:row>
      <xdr:rowOff>91032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82159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133985</xdr:rowOff>
    </xdr:from>
    <xdr:to>
      <xdr:col>116</xdr:col>
      <xdr:colOff>63500</xdr:colOff>
      <xdr:row>38</xdr:row>
      <xdr:rowOff>151765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49085"/>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151765</xdr:rowOff>
    </xdr:from>
    <xdr:to>
      <xdr:col>111</xdr:col>
      <xdr:colOff>177800</xdr:colOff>
      <xdr:row>39</xdr:row>
      <xdr:rowOff>6096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66865"/>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147320</xdr:rowOff>
    </xdr:from>
    <xdr:to>
      <xdr:col>107</xdr:col>
      <xdr:colOff>50800</xdr:colOff>
      <xdr:row>39</xdr:row>
      <xdr:rowOff>6096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62420"/>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147320</xdr:rowOff>
    </xdr:from>
    <xdr:to>
      <xdr:col>102</xdr:col>
      <xdr:colOff>114300</xdr:colOff>
      <xdr:row>38</xdr:row>
      <xdr:rowOff>153416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6242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5478</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20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100965</xdr:rowOff>
    </xdr:from>
    <xdr:to>
      <xdr:col>112</xdr:col>
      <xdr:colOff>38100</xdr:colOff>
      <xdr:row>39</xdr:row>
      <xdr:rowOff>31115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22242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0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126746</xdr:rowOff>
    </xdr:from>
    <xdr:to>
      <xdr:col>107</xdr:col>
      <xdr:colOff>101600</xdr:colOff>
      <xdr:row>39</xdr:row>
      <xdr:rowOff>56896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48023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3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96520</xdr:rowOff>
    </xdr:from>
    <xdr:to>
      <xdr:col>102</xdr:col>
      <xdr:colOff>165100</xdr:colOff>
      <xdr:row>39</xdr:row>
      <xdr:rowOff>26670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17797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0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102616</xdr:rowOff>
    </xdr:from>
    <xdr:to>
      <xdr:col>98</xdr:col>
      <xdr:colOff>38100</xdr:colOff>
      <xdr:row>39</xdr:row>
      <xdr:rowOff>32766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23893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127836</xdr:rowOff>
    </xdr:from>
    <xdr:to>
      <xdr:col>116</xdr:col>
      <xdr:colOff>63500</xdr:colOff>
      <xdr:row>58</xdr:row>
      <xdr:rowOff>127859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1936"/>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127813</xdr:rowOff>
    </xdr:from>
    <xdr:to>
      <xdr:col>111</xdr:col>
      <xdr:colOff>177800</xdr:colOff>
      <xdr:row>58</xdr:row>
      <xdr:rowOff>127859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191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127767</xdr:rowOff>
    </xdr:from>
    <xdr:to>
      <xdr:col>107</xdr:col>
      <xdr:colOff>50800</xdr:colOff>
      <xdr:row>58</xdr:row>
      <xdr:rowOff>127813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186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127722</xdr:rowOff>
    </xdr:from>
    <xdr:to>
      <xdr:col>102</xdr:col>
      <xdr:colOff>114300</xdr:colOff>
      <xdr:row>58</xdr:row>
      <xdr:rowOff>127767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1822"/>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77036</xdr:rowOff>
    </xdr:from>
    <xdr:to>
      <xdr:col>116</xdr:col>
      <xdr:colOff>114300</xdr:colOff>
      <xdr:row>59</xdr:row>
      <xdr:rowOff>7186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77059</xdr:rowOff>
    </xdr:from>
    <xdr:to>
      <xdr:col>112</xdr:col>
      <xdr:colOff>38100</xdr:colOff>
      <xdr:row>59</xdr:row>
      <xdr:rowOff>7209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169786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3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77013</xdr:rowOff>
    </xdr:from>
    <xdr:to>
      <xdr:col>107</xdr:col>
      <xdr:colOff>101600</xdr:colOff>
      <xdr:row>59</xdr:row>
      <xdr:rowOff>7163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169740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76967</xdr:rowOff>
    </xdr:from>
    <xdr:to>
      <xdr:col>102</xdr:col>
      <xdr:colOff>165100</xdr:colOff>
      <xdr:row>59</xdr:row>
      <xdr:rowOff>7117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169694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76922</xdr:rowOff>
    </xdr:from>
    <xdr:to>
      <xdr:col>98</xdr:col>
      <xdr:colOff>38100</xdr:colOff>
      <xdr:row>59</xdr:row>
      <xdr:rowOff>7072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169649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126098</xdr:rowOff>
    </xdr:from>
    <xdr:to>
      <xdr:col>116</xdr:col>
      <xdr:colOff>63500</xdr:colOff>
      <xdr:row>77</xdr:row>
      <xdr:rowOff>11685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56298"/>
          <a:ext cx="838200" cy="5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11685</xdr:rowOff>
    </xdr:from>
    <xdr:to>
      <xdr:col>111</xdr:col>
      <xdr:colOff>177800</xdr:colOff>
      <xdr:row>77</xdr:row>
      <xdr:rowOff>52336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13335"/>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52336</xdr:rowOff>
    </xdr:from>
    <xdr:to>
      <xdr:col>107</xdr:col>
      <xdr:colOff>50800</xdr:colOff>
      <xdr:row>77</xdr:row>
      <xdr:rowOff>77369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53986"/>
          <a:ext cx="889000" cy="2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77369</xdr:rowOff>
    </xdr:from>
    <xdr:to>
      <xdr:col>102</xdr:col>
      <xdr:colOff>114300</xdr:colOff>
      <xdr:row>77</xdr:row>
      <xdr:rowOff>112458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79019"/>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75298</xdr:rowOff>
    </xdr:from>
    <xdr:to>
      <xdr:col>116</xdr:col>
      <xdr:colOff>114300</xdr:colOff>
      <xdr:row>77</xdr:row>
      <xdr:rowOff>5448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53725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132335</xdr:rowOff>
    </xdr:from>
    <xdr:to>
      <xdr:col>112</xdr:col>
      <xdr:colOff>38100</xdr:colOff>
      <xdr:row>77</xdr:row>
      <xdr:rowOff>62485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53612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1536</xdr:rowOff>
    </xdr:from>
    <xdr:to>
      <xdr:col>107</xdr:col>
      <xdr:colOff>101600</xdr:colOff>
      <xdr:row>77</xdr:row>
      <xdr:rowOff>103136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94263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26569</xdr:rowOff>
    </xdr:from>
    <xdr:to>
      <xdr:col>102</xdr:col>
      <xdr:colOff>165100</xdr:colOff>
      <xdr:row>77</xdr:row>
      <xdr:rowOff>128169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119296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61658</xdr:rowOff>
    </xdr:from>
    <xdr:to>
      <xdr:col>98</xdr:col>
      <xdr:colOff>38100</xdr:colOff>
      <xdr:row>77</xdr:row>
      <xdr:rowOff>163258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154385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5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404,705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132,139</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円となっており、類似団体内平均値を上回った。</a:t>
          </a:r>
        </a:p>
        <a:p>
          <a:r>
            <a:rPr kumimoji="1" lang="ja-JP" altLang="en-US" sz="1300">
              <a:latin typeface="ＭＳ Ｐゴシック" panose="020B0600070205080204" pitchFamily="50" charset="-128"/>
              <a:ea typeface="ＭＳ Ｐゴシック" panose="020B0600070205080204" pitchFamily="50" charset="-128"/>
            </a:rPr>
            <a:t>　扶助費は、物価高騰対応重点支援地方創生臨時交付金を活用した定額減税調整給付金の増加などにより</a:t>
          </a:r>
          <a:r>
            <a:rPr kumimoji="1" lang="en-US" altLang="ja-JP" sz="1300">
              <a:latin typeface="ＭＳ Ｐゴシック" panose="020B0600070205080204" pitchFamily="50" charset="-128"/>
              <a:ea typeface="ＭＳ Ｐゴシック" panose="020B0600070205080204" pitchFamily="50" charset="-128"/>
            </a:rPr>
            <a:t>9,842</a:t>
          </a:r>
          <a:r>
            <a:rPr kumimoji="1" lang="ja-JP" altLang="en-US" sz="1300">
              <a:latin typeface="ＭＳ Ｐゴシック" panose="020B0600070205080204" pitchFamily="50" charset="-128"/>
              <a:ea typeface="ＭＳ Ｐゴシック" panose="020B0600070205080204" pitchFamily="50" charset="-128"/>
            </a:rPr>
            <a:t>円増加となった。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一方、普通建設事業費は、庁舎等整備事業の進捗状況により</a:t>
          </a:r>
          <a:r>
            <a:rPr kumimoji="1" lang="en-US" altLang="ja-JP" sz="1300">
              <a:latin typeface="ＭＳ Ｐゴシック" panose="020B0600070205080204" pitchFamily="50" charset="-128"/>
              <a:ea typeface="ＭＳ Ｐゴシック" panose="020B0600070205080204" pitchFamily="50" charset="-128"/>
            </a:rPr>
            <a:t>38,159</a:t>
          </a:r>
          <a:r>
            <a:rPr kumimoji="1" lang="ja-JP" altLang="en-US" sz="1300">
              <a:latin typeface="ＭＳ Ｐゴシック" panose="020B0600070205080204" pitchFamily="50" charset="-128"/>
              <a:ea typeface="ＭＳ Ｐゴシック" panose="020B0600070205080204" pitchFamily="50" charset="-128"/>
            </a:rPr>
            <a:t>円増加となった。庁舎等整備事業は令和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年度が支出のピークであるが、他の大型事業も予定されているため、普通建設事業費は高い水準で推移していくと見込まれる。</a:t>
          </a:r>
        </a:p>
        <a:p>
          <a:r>
            <a:rPr kumimoji="1" lang="ja-JP" altLang="en-US" sz="1300">
              <a:latin typeface="ＭＳ Ｐゴシック" panose="020B0600070205080204" pitchFamily="50" charset="-128"/>
              <a:ea typeface="ＭＳ Ｐゴシック" panose="020B0600070205080204" pitchFamily="50" charset="-128"/>
            </a:rPr>
            <a:t>　今後も引き続き、既存の事業の見直しや仕様・設計の見直し等により縮減し、必要性を考慮しつつ、さらなる改善に努める。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96,424
92,608
34.52
41,067,587
39,023,264
1,682,030
18,956,671
22,239,123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26314</xdr:rowOff>
    </xdr:from>
    <xdr:to>
      <xdr:col>24</xdr:col>
      <xdr:colOff>63500</xdr:colOff>
      <xdr:row>37</xdr:row>
      <xdr:rowOff>72492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69964"/>
          <a:ext cx="8382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23114</xdr:rowOff>
    </xdr:from>
    <xdr:to>
      <xdr:col>19</xdr:col>
      <xdr:colOff>177800</xdr:colOff>
      <xdr:row>37</xdr:row>
      <xdr:rowOff>72492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66764"/>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165760</xdr:rowOff>
    </xdr:from>
    <xdr:to>
      <xdr:col>15</xdr:col>
      <xdr:colOff>50800</xdr:colOff>
      <xdr:row>37</xdr:row>
      <xdr:rowOff>23114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37960"/>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165760</xdr:rowOff>
    </xdr:from>
    <xdr:to>
      <xdr:col>10</xdr:col>
      <xdr:colOff>114300</xdr:colOff>
      <xdr:row>37</xdr:row>
      <xdr:rowOff>7112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3796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146964</xdr:rowOff>
    </xdr:from>
    <xdr:to>
      <xdr:col>24</xdr:col>
      <xdr:colOff>114300</xdr:colOff>
      <xdr:row>37</xdr:row>
      <xdr:rowOff>77114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125391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21692</xdr:rowOff>
    </xdr:from>
    <xdr:to>
      <xdr:col>20</xdr:col>
      <xdr:colOff>38100</xdr:colOff>
      <xdr:row>37</xdr:row>
      <xdr:rowOff>123292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114419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5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143764</xdr:rowOff>
    </xdr:from>
    <xdr:to>
      <xdr:col>15</xdr:col>
      <xdr:colOff>101600</xdr:colOff>
      <xdr:row>37</xdr:row>
      <xdr:rowOff>73914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65041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114960</xdr:rowOff>
    </xdr:from>
    <xdr:to>
      <xdr:col>10</xdr:col>
      <xdr:colOff>165100</xdr:colOff>
      <xdr:row>37</xdr:row>
      <xdr:rowOff>45110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36237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127762</xdr:rowOff>
    </xdr:from>
    <xdr:to>
      <xdr:col>6</xdr:col>
      <xdr:colOff>38100</xdr:colOff>
      <xdr:row>37</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49039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95325</xdr:rowOff>
    </xdr:from>
    <xdr:to>
      <xdr:col>24</xdr:col>
      <xdr:colOff>63500</xdr:colOff>
      <xdr:row>57</xdr:row>
      <xdr:rowOff>59181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96525"/>
          <a:ext cx="838200" cy="1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59181</xdr:rowOff>
    </xdr:from>
    <xdr:to>
      <xdr:col>19</xdr:col>
      <xdr:colOff>177800</xdr:colOff>
      <xdr:row>57</xdr:row>
      <xdr:rowOff>66045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1831"/>
          <a:ext cx="889000" cy="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66045</xdr:rowOff>
    </xdr:from>
    <xdr:to>
      <xdr:col>15</xdr:col>
      <xdr:colOff>50800</xdr:colOff>
      <xdr:row>57</xdr:row>
      <xdr:rowOff>117408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8695"/>
          <a:ext cx="889000" cy="5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43538</xdr:rowOff>
    </xdr:from>
    <xdr:to>
      <xdr:col>10</xdr:col>
      <xdr:colOff>114300</xdr:colOff>
      <xdr:row>57</xdr:row>
      <xdr:rowOff>117408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1838"/>
          <a:ext cx="889000" cy="58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44525</xdr:rowOff>
    </xdr:from>
    <xdr:to>
      <xdr:col>24</xdr:col>
      <xdr:colOff>114300</xdr:colOff>
      <xdr:row>56</xdr:row>
      <xdr:rowOff>146125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67402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8381</xdr:rowOff>
    </xdr:from>
    <xdr:to>
      <xdr:col>20</xdr:col>
      <xdr:colOff>38100</xdr:colOff>
      <xdr:row>57</xdr:row>
      <xdr:rowOff>109981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101108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15245</xdr:rowOff>
    </xdr:from>
    <xdr:to>
      <xdr:col>15</xdr:col>
      <xdr:colOff>101600</xdr:colOff>
      <xdr:row>57</xdr:row>
      <xdr:rowOff>116845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107972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66608</xdr:rowOff>
    </xdr:from>
    <xdr:to>
      <xdr:col>10</xdr:col>
      <xdr:colOff>165100</xdr:colOff>
      <xdr:row>57</xdr:row>
      <xdr:rowOff>168208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159335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164188</xdr:rowOff>
    </xdr:from>
    <xdr:to>
      <xdr:col>6</xdr:col>
      <xdr:colOff>38100</xdr:colOff>
      <xdr:row>54</xdr:row>
      <xdr:rowOff>94338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85465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117663</xdr:rowOff>
    </xdr:from>
    <xdr:to>
      <xdr:col>24</xdr:col>
      <xdr:colOff>63500</xdr:colOff>
      <xdr:row>76</xdr:row>
      <xdr:rowOff>33127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6413"/>
          <a:ext cx="838200" cy="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33127</xdr:rowOff>
    </xdr:from>
    <xdr:to>
      <xdr:col>19</xdr:col>
      <xdr:colOff>177800</xdr:colOff>
      <xdr:row>76</xdr:row>
      <xdr:rowOff>103879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3327"/>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65808</xdr:rowOff>
    </xdr:from>
    <xdr:to>
      <xdr:col>15</xdr:col>
      <xdr:colOff>50800</xdr:colOff>
      <xdr:row>76</xdr:row>
      <xdr:rowOff>103879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96008"/>
          <a:ext cx="889000" cy="3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65808</xdr:rowOff>
    </xdr:from>
    <xdr:to>
      <xdr:col>10</xdr:col>
      <xdr:colOff>114300</xdr:colOff>
      <xdr:row>77</xdr:row>
      <xdr:rowOff>125893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6008"/>
          <a:ext cx="889000" cy="2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66863</xdr:rowOff>
    </xdr:from>
    <xdr:to>
      <xdr:col>24</xdr:col>
      <xdr:colOff>114300</xdr:colOff>
      <xdr:row>75</xdr:row>
      <xdr:rowOff>168463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45290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153777</xdr:rowOff>
    </xdr:from>
    <xdr:to>
      <xdr:col>20</xdr:col>
      <xdr:colOff>38100</xdr:colOff>
      <xdr:row>76</xdr:row>
      <xdr:rowOff>83927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75054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53079</xdr:rowOff>
    </xdr:from>
    <xdr:to>
      <xdr:col>15</xdr:col>
      <xdr:colOff>101600</xdr:colOff>
      <xdr:row>76</xdr:row>
      <xdr:rowOff>154679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145806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15008</xdr:rowOff>
    </xdr:from>
    <xdr:to>
      <xdr:col>10</xdr:col>
      <xdr:colOff>165100</xdr:colOff>
      <xdr:row>76</xdr:row>
      <xdr:rowOff>116608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107735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3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75093</xdr:rowOff>
    </xdr:from>
    <xdr:to>
      <xdr:col>6</xdr:col>
      <xdr:colOff>38100</xdr:colOff>
      <xdr:row>78</xdr:row>
      <xdr:rowOff>5243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167820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71729</xdr:rowOff>
    </xdr:from>
    <xdr:to>
      <xdr:col>24</xdr:col>
      <xdr:colOff>63500</xdr:colOff>
      <xdr:row>98</xdr:row>
      <xdr:rowOff>92224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73829"/>
          <a:ext cx="838200" cy="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71729</xdr:rowOff>
    </xdr:from>
    <xdr:to>
      <xdr:col>19</xdr:col>
      <xdr:colOff>177800</xdr:colOff>
      <xdr:row>98</xdr:row>
      <xdr:rowOff>76057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73829"/>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68126</xdr:rowOff>
    </xdr:from>
    <xdr:to>
      <xdr:col>15</xdr:col>
      <xdr:colOff>50800</xdr:colOff>
      <xdr:row>98</xdr:row>
      <xdr:rowOff>76057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70226"/>
          <a:ext cx="889000" cy="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68126</xdr:rowOff>
    </xdr:from>
    <xdr:to>
      <xdr:col>10</xdr:col>
      <xdr:colOff>114300</xdr:colOff>
      <xdr:row>98</xdr:row>
      <xdr:rowOff>113026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70226"/>
          <a:ext cx="889000" cy="4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41424</xdr:rowOff>
    </xdr:from>
    <xdr:to>
      <xdr:col>24</xdr:col>
      <xdr:colOff>114300</xdr:colOff>
      <xdr:row>98</xdr:row>
      <xdr:rowOff>143024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20929</xdr:rowOff>
    </xdr:from>
    <xdr:to>
      <xdr:col>20</xdr:col>
      <xdr:colOff>38100</xdr:colOff>
      <xdr:row>98</xdr:row>
      <xdr:rowOff>122529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113656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1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25257</xdr:rowOff>
    </xdr:from>
    <xdr:to>
      <xdr:col>15</xdr:col>
      <xdr:colOff>101600</xdr:colOff>
      <xdr:row>98</xdr:row>
      <xdr:rowOff>126857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117984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17326</xdr:rowOff>
    </xdr:from>
    <xdr:to>
      <xdr:col>10</xdr:col>
      <xdr:colOff>165100</xdr:colOff>
      <xdr:row>98</xdr:row>
      <xdr:rowOff>118926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110053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62226</xdr:rowOff>
    </xdr:from>
    <xdr:to>
      <xdr:col>6</xdr:col>
      <xdr:colOff>38100</xdr:colOff>
      <xdr:row>98</xdr:row>
      <xdr:rowOff>163826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154953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5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43434</xdr:rowOff>
    </xdr:from>
    <xdr:to>
      <xdr:col>55</xdr:col>
      <xdr:colOff>0</xdr:colOff>
      <xdr:row>39</xdr:row>
      <xdr:rowOff>43434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299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43434</xdr:rowOff>
    </xdr:from>
    <xdr:to>
      <xdr:col>50</xdr:col>
      <xdr:colOff>114300</xdr:colOff>
      <xdr:row>39</xdr:row>
      <xdr:rowOff>43561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2998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43561</xdr:rowOff>
    </xdr:from>
    <xdr:to>
      <xdr:col>45</xdr:col>
      <xdr:colOff>177800</xdr:colOff>
      <xdr:row>39</xdr:row>
      <xdr:rowOff>43561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0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102235</xdr:rowOff>
    </xdr:from>
    <xdr:to>
      <xdr:col>41</xdr:col>
      <xdr:colOff>50800</xdr:colOff>
      <xdr:row>39</xdr:row>
      <xdr:rowOff>43561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17335"/>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164084</xdr:rowOff>
    </xdr:from>
    <xdr:to>
      <xdr:col>55</xdr:col>
      <xdr:colOff>50800</xdr:colOff>
      <xdr:row>39</xdr:row>
      <xdr:rowOff>94234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79011</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4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164084</xdr:rowOff>
    </xdr:from>
    <xdr:to>
      <xdr:col>50</xdr:col>
      <xdr:colOff>165100</xdr:colOff>
      <xdr:row>39</xdr:row>
      <xdr:rowOff>94234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85361</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1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164211</xdr:rowOff>
    </xdr:from>
    <xdr:to>
      <xdr:col>46</xdr:col>
      <xdr:colOff>38100</xdr:colOff>
      <xdr:row>39</xdr:row>
      <xdr:rowOff>94361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85488</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164211</xdr:rowOff>
    </xdr:from>
    <xdr:to>
      <xdr:col>41</xdr:col>
      <xdr:colOff>101600</xdr:colOff>
      <xdr:row>39</xdr:row>
      <xdr:rowOff>94361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85488</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51435</xdr:rowOff>
    </xdr:from>
    <xdr:to>
      <xdr:col>36</xdr:col>
      <xdr:colOff>165100</xdr:colOff>
      <xdr:row>38</xdr:row>
      <xdr:rowOff>153035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169562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41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161493</xdr:rowOff>
    </xdr:from>
    <xdr:to>
      <xdr:col>55</xdr:col>
      <xdr:colOff>0</xdr:colOff>
      <xdr:row>58</xdr:row>
      <xdr:rowOff>165646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05593"/>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29705</xdr:rowOff>
    </xdr:from>
    <xdr:to>
      <xdr:col>50</xdr:col>
      <xdr:colOff>114300</xdr:colOff>
      <xdr:row>58</xdr:row>
      <xdr:rowOff>161493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73805"/>
          <a:ext cx="889000" cy="1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29705</xdr:rowOff>
    </xdr:from>
    <xdr:to>
      <xdr:col>45</xdr:col>
      <xdr:colOff>177800</xdr:colOff>
      <xdr:row>58</xdr:row>
      <xdr:rowOff>164846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73805"/>
          <a:ext cx="889000" cy="1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132194</xdr:rowOff>
    </xdr:from>
    <xdr:to>
      <xdr:col>41</xdr:col>
      <xdr:colOff>50800</xdr:colOff>
      <xdr:row>58</xdr:row>
      <xdr:rowOff>164846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76294"/>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114846</xdr:rowOff>
    </xdr:from>
    <xdr:to>
      <xdr:col>55</xdr:col>
      <xdr:colOff>50800</xdr:colOff>
      <xdr:row>59</xdr:row>
      <xdr:rowOff>44996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29773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7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110693</xdr:rowOff>
    </xdr:from>
    <xdr:to>
      <xdr:col>50</xdr:col>
      <xdr:colOff>165100</xdr:colOff>
      <xdr:row>59</xdr:row>
      <xdr:rowOff>40843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31970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150355</xdr:rowOff>
    </xdr:from>
    <xdr:to>
      <xdr:col>46</xdr:col>
      <xdr:colOff>38100</xdr:colOff>
      <xdr:row>58</xdr:row>
      <xdr:rowOff>80505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71632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1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114046</xdr:rowOff>
    </xdr:from>
    <xdr:to>
      <xdr:col>41</xdr:col>
      <xdr:colOff>101600</xdr:colOff>
      <xdr:row>59</xdr:row>
      <xdr:rowOff>44196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35323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81394</xdr:rowOff>
    </xdr:from>
    <xdr:to>
      <xdr:col>36</xdr:col>
      <xdr:colOff>165100</xdr:colOff>
      <xdr:row>59</xdr:row>
      <xdr:rowOff>11544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2671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1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89712</xdr:rowOff>
    </xdr:from>
    <xdr:to>
      <xdr:col>55</xdr:col>
      <xdr:colOff>0</xdr:colOff>
      <xdr:row>78</xdr:row>
      <xdr:rowOff>123355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62812"/>
          <a:ext cx="8382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154636</xdr:rowOff>
    </xdr:from>
    <xdr:to>
      <xdr:col>50</xdr:col>
      <xdr:colOff>114300</xdr:colOff>
      <xdr:row>78</xdr:row>
      <xdr:rowOff>89712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56286"/>
          <a:ext cx="889000" cy="10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154636</xdr:rowOff>
    </xdr:from>
    <xdr:to>
      <xdr:col>45</xdr:col>
      <xdr:colOff>177800</xdr:colOff>
      <xdr:row>78</xdr:row>
      <xdr:rowOff>106553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56286"/>
          <a:ext cx="889000" cy="1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106553</xdr:rowOff>
    </xdr:from>
    <xdr:to>
      <xdr:col>41</xdr:col>
      <xdr:colOff>50800</xdr:colOff>
      <xdr:row>78</xdr:row>
      <xdr:rowOff>132080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79653"/>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72555</xdr:rowOff>
    </xdr:from>
    <xdr:to>
      <xdr:col>55</xdr:col>
      <xdr:colOff>50800</xdr:colOff>
      <xdr:row>79</xdr:row>
      <xdr:rowOff>2705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158932</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6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38912</xdr:rowOff>
    </xdr:from>
    <xdr:to>
      <xdr:col>50</xdr:col>
      <xdr:colOff>165100</xdr:colOff>
      <xdr:row>78</xdr:row>
      <xdr:rowOff>140512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131639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103836</xdr:rowOff>
    </xdr:from>
    <xdr:to>
      <xdr:col>46</xdr:col>
      <xdr:colOff>38100</xdr:colOff>
      <xdr:row>78</xdr:row>
      <xdr:rowOff>33986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25113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55753</xdr:rowOff>
    </xdr:from>
    <xdr:to>
      <xdr:col>41</xdr:col>
      <xdr:colOff>101600</xdr:colOff>
      <xdr:row>78</xdr:row>
      <xdr:rowOff>157353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148480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2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81280</xdr:rowOff>
    </xdr:from>
    <xdr:to>
      <xdr:col>36</xdr:col>
      <xdr:colOff>165100</xdr:colOff>
      <xdr:row>79</xdr:row>
      <xdr:rowOff>11430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2557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35992</xdr:rowOff>
    </xdr:from>
    <xdr:to>
      <xdr:col>55</xdr:col>
      <xdr:colOff>0</xdr:colOff>
      <xdr:row>99</xdr:row>
      <xdr:rowOff>63385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7009542"/>
          <a:ext cx="8382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33116</xdr:rowOff>
    </xdr:from>
    <xdr:to>
      <xdr:col>50</xdr:col>
      <xdr:colOff>114300</xdr:colOff>
      <xdr:row>99</xdr:row>
      <xdr:rowOff>63385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7006666"/>
          <a:ext cx="889000" cy="3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33116</xdr:rowOff>
    </xdr:from>
    <xdr:to>
      <xdr:col>45</xdr:col>
      <xdr:colOff>177800</xdr:colOff>
      <xdr:row>99</xdr:row>
      <xdr:rowOff>56375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7006666"/>
          <a:ext cx="889000" cy="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14694</xdr:rowOff>
    </xdr:from>
    <xdr:to>
      <xdr:col>41</xdr:col>
      <xdr:colOff>50800</xdr:colOff>
      <xdr:row>99</xdr:row>
      <xdr:rowOff>56375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88244"/>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156642</xdr:rowOff>
    </xdr:from>
    <xdr:to>
      <xdr:col>55</xdr:col>
      <xdr:colOff>50800</xdr:colOff>
      <xdr:row>99</xdr:row>
      <xdr:rowOff>86792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5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71569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12585</xdr:rowOff>
    </xdr:from>
    <xdr:to>
      <xdr:col>50</xdr:col>
      <xdr:colOff>165100</xdr:colOff>
      <xdr:row>99</xdr:row>
      <xdr:rowOff>114185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8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105312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7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153766</xdr:rowOff>
    </xdr:from>
    <xdr:to>
      <xdr:col>46</xdr:col>
      <xdr:colOff>38100</xdr:colOff>
      <xdr:row>99</xdr:row>
      <xdr:rowOff>83916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5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75043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4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5575</xdr:rowOff>
    </xdr:from>
    <xdr:to>
      <xdr:col>41</xdr:col>
      <xdr:colOff>101600</xdr:colOff>
      <xdr:row>99</xdr:row>
      <xdr:rowOff>107175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98302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135344</xdr:rowOff>
    </xdr:from>
    <xdr:to>
      <xdr:col>36</xdr:col>
      <xdr:colOff>165100</xdr:colOff>
      <xdr:row>99</xdr:row>
      <xdr:rowOff>65494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3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56621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143682</xdr:rowOff>
    </xdr:from>
    <xdr:to>
      <xdr:col>85</xdr:col>
      <xdr:colOff>127000</xdr:colOff>
      <xdr:row>37</xdr:row>
      <xdr:rowOff>166675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87332"/>
          <a:ext cx="8382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152426</xdr:rowOff>
    </xdr:from>
    <xdr:to>
      <xdr:col>81</xdr:col>
      <xdr:colOff>50800</xdr:colOff>
      <xdr:row>37</xdr:row>
      <xdr:rowOff>166675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96076"/>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71882</xdr:rowOff>
    </xdr:from>
    <xdr:to>
      <xdr:col>76</xdr:col>
      <xdr:colOff>114300</xdr:colOff>
      <xdr:row>37</xdr:row>
      <xdr:rowOff>152426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15532"/>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71882</xdr:rowOff>
    </xdr:from>
    <xdr:to>
      <xdr:col>71</xdr:col>
      <xdr:colOff>177800</xdr:colOff>
      <xdr:row>37</xdr:row>
      <xdr:rowOff>159665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15532"/>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92882</xdr:rowOff>
    </xdr:from>
    <xdr:to>
      <xdr:col>85</xdr:col>
      <xdr:colOff>177800</xdr:colOff>
      <xdr:row>38</xdr:row>
      <xdr:rowOff>23031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36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7809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115875</xdr:rowOff>
    </xdr:from>
    <xdr:to>
      <xdr:col>81</xdr:col>
      <xdr:colOff>101600</xdr:colOff>
      <xdr:row>38</xdr:row>
      <xdr:rowOff>46025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37152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101626</xdr:rowOff>
    </xdr:from>
    <xdr:to>
      <xdr:col>76</xdr:col>
      <xdr:colOff>165100</xdr:colOff>
      <xdr:row>38</xdr:row>
      <xdr:rowOff>31776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22903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21082</xdr:rowOff>
    </xdr:from>
    <xdr:to>
      <xdr:col>72</xdr:col>
      <xdr:colOff>38100</xdr:colOff>
      <xdr:row>37</xdr:row>
      <xdr:rowOff>122682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139209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3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108864</xdr:rowOff>
    </xdr:from>
    <xdr:to>
      <xdr:col>67</xdr:col>
      <xdr:colOff>101600</xdr:colOff>
      <xdr:row>38</xdr:row>
      <xdr:rowOff>39015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5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150216</xdr:rowOff>
    </xdr:from>
    <xdr:to>
      <xdr:col>85</xdr:col>
      <xdr:colOff>127000</xdr:colOff>
      <xdr:row>58</xdr:row>
      <xdr:rowOff>112319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22866"/>
          <a:ext cx="838200" cy="13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52235</xdr:rowOff>
    </xdr:from>
    <xdr:to>
      <xdr:col>81</xdr:col>
      <xdr:colOff>50800</xdr:colOff>
      <xdr:row>58</xdr:row>
      <xdr:rowOff>112319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96335"/>
          <a:ext cx="889000" cy="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52235</xdr:rowOff>
    </xdr:from>
    <xdr:to>
      <xdr:col>76</xdr:col>
      <xdr:colOff>114300</xdr:colOff>
      <xdr:row>58</xdr:row>
      <xdr:rowOff>95148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96335"/>
          <a:ext cx="889000" cy="4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88494</xdr:rowOff>
    </xdr:from>
    <xdr:to>
      <xdr:col>71</xdr:col>
      <xdr:colOff>177800</xdr:colOff>
      <xdr:row>58</xdr:row>
      <xdr:rowOff>95148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32594"/>
          <a:ext cx="8890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99416</xdr:rowOff>
    </xdr:from>
    <xdr:to>
      <xdr:col>85</xdr:col>
      <xdr:colOff>177800</xdr:colOff>
      <xdr:row>58</xdr:row>
      <xdr:rowOff>29566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77843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5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61519</xdr:rowOff>
    </xdr:from>
    <xdr:to>
      <xdr:col>81</xdr:col>
      <xdr:colOff>101600</xdr:colOff>
      <xdr:row>58</xdr:row>
      <xdr:rowOff>163119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154246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1435</xdr:rowOff>
    </xdr:from>
    <xdr:to>
      <xdr:col>76</xdr:col>
      <xdr:colOff>165100</xdr:colOff>
      <xdr:row>58</xdr:row>
      <xdr:rowOff>103035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94162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3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44348</xdr:rowOff>
    </xdr:from>
    <xdr:to>
      <xdr:col>72</xdr:col>
      <xdr:colOff>38100</xdr:colOff>
      <xdr:row>58</xdr:row>
      <xdr:rowOff>145948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37694</xdr:rowOff>
    </xdr:from>
    <xdr:to>
      <xdr:col>67</xdr:col>
      <xdr:colOff>101600</xdr:colOff>
      <xdr:row>58</xdr:row>
      <xdr:rowOff>139294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130421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95634</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0184"/>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44834</xdr:rowOff>
    </xdr:from>
    <xdr:to>
      <xdr:col>67</xdr:col>
      <xdr:colOff>101600</xdr:colOff>
      <xdr:row>79</xdr:row>
      <xdr:rowOff>146434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137561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82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77978</xdr:rowOff>
    </xdr:from>
    <xdr:to>
      <xdr:col>85</xdr:col>
      <xdr:colOff>127000</xdr:colOff>
      <xdr:row>97</xdr:row>
      <xdr:rowOff>79084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08628"/>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77978</xdr:rowOff>
    </xdr:from>
    <xdr:to>
      <xdr:col>81</xdr:col>
      <xdr:colOff>50800</xdr:colOff>
      <xdr:row>97</xdr:row>
      <xdr:rowOff>98031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08628"/>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98031</xdr:rowOff>
    </xdr:from>
    <xdr:to>
      <xdr:col>76</xdr:col>
      <xdr:colOff>114300</xdr:colOff>
      <xdr:row>97</xdr:row>
      <xdr:rowOff>105208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28681"/>
          <a:ext cx="8890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105208</xdr:rowOff>
    </xdr:from>
    <xdr:to>
      <xdr:col>71</xdr:col>
      <xdr:colOff>177800</xdr:colOff>
      <xdr:row>97</xdr:row>
      <xdr:rowOff>107074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35858"/>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28284</xdr:rowOff>
    </xdr:from>
    <xdr:to>
      <xdr:col>85</xdr:col>
      <xdr:colOff>177800</xdr:colOff>
      <xdr:row>97</xdr:row>
      <xdr:rowOff>129884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6711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27178</xdr:rowOff>
    </xdr:from>
    <xdr:to>
      <xdr:col>81</xdr:col>
      <xdr:colOff>101600</xdr:colOff>
      <xdr:row>97</xdr:row>
      <xdr:rowOff>128778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47231</xdr:rowOff>
    </xdr:from>
    <xdr:to>
      <xdr:col>76</xdr:col>
      <xdr:colOff>165100</xdr:colOff>
      <xdr:row>97</xdr:row>
      <xdr:rowOff>148831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139958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7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54408</xdr:rowOff>
    </xdr:from>
    <xdr:to>
      <xdr:col>72</xdr:col>
      <xdr:colOff>38100</xdr:colOff>
      <xdr:row>97</xdr:row>
      <xdr:rowOff>156008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147135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56274</xdr:rowOff>
    </xdr:from>
    <xdr:to>
      <xdr:col>67</xdr:col>
      <xdr:colOff>101600</xdr:colOff>
      <xdr:row>97</xdr:row>
      <xdr:rowOff>157874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149001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の主な増加要因は、性質別扶助費と同様、物価高騰対応重点支援地方創生臨時交付金を活用した定額減税調整給付金の増加によるものである。民生費は、性質別扶助費を多く含んでいることから、今後も増加していくと見込まれる。</a:t>
          </a:r>
        </a:p>
        <a:p>
          <a:r>
            <a:rPr kumimoji="1" lang="ja-JP" altLang="en-US" sz="1300">
              <a:latin typeface="ＭＳ Ｐゴシック" panose="020B0600070205080204" pitchFamily="50" charset="-128"/>
              <a:ea typeface="ＭＳ Ｐゴシック" panose="020B0600070205080204" pitchFamily="50" charset="-128"/>
            </a:rPr>
            <a:t>　総務費の主な要因は、庁舎等整備事業の進捗状況に伴う増加によるものである。庁舎等整備事業は令和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年度が支出のピークである。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教育費の主な要因は、南小学校増築工事及び旭公民館改修工事の増加によるものである。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今後も引き続き、既存の事業の見直しや仕様・設計の見直し等により縮減し、必要性を考慮しつつ、さらなる改善に努める。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着実に進めていることから、実質収支額は継続的に黒字を確保している。財政調整基金残高は、前年度決算剰余金の積立や適切な財源の確保と歳出の精査により、最低限の取り崩しに努めている。標準財政規模比は、</a:t>
          </a:r>
          <a:r>
            <a:rPr kumimoji="1" lang="en-US" altLang="ja-JP" sz="1400">
              <a:latin typeface="ＭＳ ゴシック" pitchFamily="49" charset="-128"/>
              <a:ea typeface="ＭＳ ゴシック" pitchFamily="49" charset="-128"/>
            </a:rPr>
            <a:t>22.24</a:t>
          </a:r>
          <a:r>
            <a:rPr kumimoji="1" lang="ja-JP" altLang="en-US" sz="1400">
              <a:latin typeface="ＭＳ ゴシック" pitchFamily="49" charset="-128"/>
              <a:ea typeface="ＭＳ ゴシック" pitchFamily="49" charset="-128"/>
            </a:rPr>
            <a:t>％となっている。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各会計とも黒字である。</a:t>
          </a:r>
        </a:p>
        <a:p>
          <a:r>
            <a:rPr kumimoji="1" lang="ja-JP" altLang="en-US" sz="1400">
              <a:latin typeface="ＭＳ ゴシック" pitchFamily="49" charset="-128"/>
              <a:ea typeface="ＭＳ ゴシック" pitchFamily="49" charset="-128"/>
            </a:rPr>
            <a:t>　国民健康保険、介護保険及び後期高齢者医療の各特別会計などに対する繰出金の増加が継続すると見込まれるため、経費の節減や合理化を進め黒字を維持していく。</a:t>
          </a:r>
        </a:p>
        <a:p>
          <a:r>
            <a:rPr kumimoji="1" lang="ja-JP" altLang="en-US" sz="1400">
              <a:latin typeface="ＭＳ ゴシック" pitchFamily="49" charset="-128"/>
              <a:ea typeface="ＭＳ ゴシック" pitchFamily="49" charset="-128"/>
            </a:rPr>
            <a:t>　また、水道事業や下水道事業においても、引き続き決算剰余金を計上できるよう、健全運営に努める。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41067587</v>
      </c>
      <c r="BO4" s="436"/>
      <c r="BP4" s="436"/>
      <c r="BQ4" s="436"/>
      <c r="BR4" s="436"/>
      <c r="BS4" s="436"/>
      <c r="BT4" s="436"/>
      <c r="BU4" s="437"/>
      <c r="BV4" s="435">
        <v>37839687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8.9</v>
      </c>
      <c r="CU4" s="576"/>
      <c r="CV4" s="576"/>
      <c r="CW4" s="576"/>
      <c r="CX4" s="576"/>
      <c r="CY4" s="576"/>
      <c r="CZ4" s="576"/>
      <c r="DA4" s="577"/>
      <c r="DB4" s="575">
        <v>9.1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39023264</v>
      </c>
      <c r="BO5" s="407"/>
      <c r="BP5" s="407"/>
      <c r="BQ5" s="407"/>
      <c r="BR5" s="407"/>
      <c r="BS5" s="407"/>
      <c r="BT5" s="407"/>
      <c r="BU5" s="408"/>
      <c r="BV5" s="406">
        <v>35290191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92.5</v>
      </c>
      <c r="CU5" s="404"/>
      <c r="CV5" s="404"/>
      <c r="CW5" s="404"/>
      <c r="CX5" s="404"/>
      <c r="CY5" s="404"/>
      <c r="CZ5" s="404"/>
      <c r="DA5" s="405"/>
      <c r="DB5" s="403">
        <v>90.5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2044323</v>
      </c>
      <c r="BO6" s="407"/>
      <c r="BP6" s="407"/>
      <c r="BQ6" s="407"/>
      <c r="BR6" s="407"/>
      <c r="BS6" s="407"/>
      <c r="BT6" s="407"/>
      <c r="BU6" s="408"/>
      <c r="BV6" s="406">
        <v>2549496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v>
      </c>
      <c r="CU6" s="550"/>
      <c r="CV6" s="550"/>
      <c r="CW6" s="550"/>
      <c r="CX6" s="550"/>
      <c r="CY6" s="550"/>
      <c r="CZ6" s="550"/>
      <c r="DA6" s="551"/>
      <c r="DB6" s="549">
        <v>91.5</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362293</v>
      </c>
      <c r="BO7" s="407"/>
      <c r="BP7" s="407"/>
      <c r="BQ7" s="407"/>
      <c r="BR7" s="407"/>
      <c r="BS7" s="407"/>
      <c r="BT7" s="407"/>
      <c r="BU7" s="408"/>
      <c r="BV7" s="406">
        <v>840048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18956671</v>
      </c>
      <c r="CU7" s="407"/>
      <c r="CV7" s="407"/>
      <c r="CW7" s="407"/>
      <c r="CX7" s="407"/>
      <c r="CY7" s="407"/>
      <c r="CZ7" s="407"/>
      <c r="DA7" s="408"/>
      <c r="DB7" s="406">
        <v>18724454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1682030</v>
      </c>
      <c r="BO8" s="407"/>
      <c r="BP8" s="407"/>
      <c r="BQ8" s="407"/>
      <c r="BR8" s="407"/>
      <c r="BS8" s="407"/>
      <c r="BT8" s="407"/>
      <c r="BU8" s="408"/>
      <c r="BV8" s="406">
        <v>1709448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0.73</v>
      </c>
      <c r="CU8" s="510"/>
      <c r="CV8" s="510"/>
      <c r="CW8" s="510"/>
      <c r="CX8" s="510"/>
      <c r="CY8" s="510"/>
      <c r="CZ8" s="510"/>
      <c r="DA8" s="511"/>
      <c r="DB8" s="509">
        <v>0.74</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93576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-27418</v>
      </c>
      <c r="BO9" s="407"/>
      <c r="BP9" s="407"/>
      <c r="BQ9" s="407"/>
      <c r="BR9" s="407"/>
      <c r="BS9" s="407"/>
      <c r="BT9" s="407"/>
      <c r="BU9" s="408"/>
      <c r="BV9" s="406">
        <v>-803032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9.4</v>
      </c>
      <c r="CU9" s="404"/>
      <c r="CV9" s="404"/>
      <c r="CW9" s="404"/>
      <c r="CX9" s="404"/>
      <c r="CY9" s="404"/>
      <c r="CZ9" s="404"/>
      <c r="DA9" s="405"/>
      <c r="DB9" s="403">
        <v>9.1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89245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860000</v>
      </c>
      <c r="BO10" s="407"/>
      <c r="BP10" s="407"/>
      <c r="BQ10" s="407"/>
      <c r="BR10" s="407"/>
      <c r="BS10" s="407"/>
      <c r="BT10" s="407"/>
      <c r="BU10" s="408"/>
      <c r="BV10" s="406">
        <v>1260000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96424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1000810</v>
      </c>
      <c r="BO12" s="407"/>
      <c r="BP12" s="407"/>
      <c r="BQ12" s="407"/>
      <c r="BR12" s="407"/>
      <c r="BS12" s="407"/>
      <c r="BT12" s="407"/>
      <c r="BU12" s="408"/>
      <c r="BV12" s="406">
        <v>1567125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92608</v>
      </c>
      <c r="S13" s="494"/>
      <c r="T13" s="494"/>
      <c r="U13" s="494"/>
      <c r="V13" s="495"/>
      <c r="W13" s="496" t="s">
        <v>131</v>
      </c>
      <c r="X13" s="392"/>
      <c r="Y13" s="392"/>
      <c r="Z13" s="392"/>
      <c r="AA13" s="392"/>
      <c r="AB13" s="393"/>
      <c r="AC13" s="359">
        <v>425</v>
      </c>
      <c r="AD13" s="360"/>
      <c r="AE13" s="360"/>
      <c r="AF13" s="360"/>
      <c r="AG13" s="361"/>
      <c r="AH13" s="359">
        <v>479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-168228</v>
      </c>
      <c r="BO13" s="407"/>
      <c r="BP13" s="407"/>
      <c r="BQ13" s="407"/>
      <c r="BR13" s="407"/>
      <c r="BS13" s="407"/>
      <c r="BT13" s="407"/>
      <c r="BU13" s="408"/>
      <c r="BV13" s="406">
        <v>-1110157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2.6</v>
      </c>
      <c r="CU13" s="404"/>
      <c r="CV13" s="404"/>
      <c r="CW13" s="404"/>
      <c r="CX13" s="404"/>
      <c r="CY13" s="404"/>
      <c r="CZ13" s="404"/>
      <c r="DA13" s="405"/>
      <c r="DB13" s="403">
        <v>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96479</v>
      </c>
      <c r="S14" s="494"/>
      <c r="T14" s="494"/>
      <c r="U14" s="494"/>
      <c r="V14" s="495"/>
      <c r="W14" s="497"/>
      <c r="X14" s="395"/>
      <c r="Y14" s="395"/>
      <c r="Z14" s="395"/>
      <c r="AA14" s="395"/>
      <c r="AB14" s="396"/>
      <c r="AC14" s="486">
        <v>1.1000000000000001</v>
      </c>
      <c r="AD14" s="487"/>
      <c r="AE14" s="487"/>
      <c r="AF14" s="487"/>
      <c r="AG14" s="488"/>
      <c r="AH14" s="486">
        <v>1.3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93110</v>
      </c>
      <c r="S15" s="494"/>
      <c r="T15" s="494"/>
      <c r="U15" s="494"/>
      <c r="V15" s="495"/>
      <c r="W15" s="496" t="s">
        <v>137</v>
      </c>
      <c r="X15" s="392"/>
      <c r="Y15" s="392"/>
      <c r="Z15" s="392"/>
      <c r="AA15" s="392"/>
      <c r="AB15" s="393"/>
      <c r="AC15" s="359">
        <v>7084</v>
      </c>
      <c r="AD15" s="360"/>
      <c r="AE15" s="360"/>
      <c r="AF15" s="360"/>
      <c r="AG15" s="361"/>
      <c r="AH15" s="359">
        <v>7759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11456601</v>
      </c>
      <c r="BO15" s="436"/>
      <c r="BP15" s="436"/>
      <c r="BQ15" s="436"/>
      <c r="BR15" s="436"/>
      <c r="BS15" s="436"/>
      <c r="BT15" s="436"/>
      <c r="BU15" s="437"/>
      <c r="BV15" s="435">
        <v>11303229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18.899999999999999</v>
      </c>
      <c r="AD16" s="487"/>
      <c r="AE16" s="487"/>
      <c r="AF16" s="487"/>
      <c r="AG16" s="488"/>
      <c r="AH16" s="486">
        <v>20.5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15996963</v>
      </c>
      <c r="BO16" s="407"/>
      <c r="BP16" s="407"/>
      <c r="BQ16" s="407"/>
      <c r="BR16" s="407"/>
      <c r="BS16" s="407"/>
      <c r="BT16" s="407"/>
      <c r="BU16" s="408"/>
      <c r="BV16" s="406">
        <v>15536279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29913</v>
      </c>
      <c r="AD17" s="360"/>
      <c r="AE17" s="360"/>
      <c r="AF17" s="360"/>
      <c r="AG17" s="361"/>
      <c r="AH17" s="359">
        <v>29685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14485514</v>
      </c>
      <c r="BO17" s="407"/>
      <c r="BP17" s="407"/>
      <c r="BQ17" s="407"/>
      <c r="BR17" s="407"/>
      <c r="BS17" s="407"/>
      <c r="BT17" s="407"/>
      <c r="BU17" s="408"/>
      <c r="BV17" s="406">
        <v>14285052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34.520000000000003</v>
      </c>
      <c r="M18" s="459"/>
      <c r="N18" s="459"/>
      <c r="O18" s="459"/>
      <c r="P18" s="459"/>
      <c r="Q18" s="459"/>
      <c r="R18" s="460"/>
      <c r="S18" s="460"/>
      <c r="T18" s="460"/>
      <c r="U18" s="460"/>
      <c r="V18" s="461"/>
      <c r="W18" s="477"/>
      <c r="X18" s="478"/>
      <c r="Y18" s="478"/>
      <c r="Z18" s="478"/>
      <c r="AA18" s="478"/>
      <c r="AB18" s="502"/>
      <c r="AC18" s="376">
        <v>79.900000000000006</v>
      </c>
      <c r="AD18" s="377"/>
      <c r="AE18" s="377"/>
      <c r="AF18" s="377"/>
      <c r="AG18" s="462"/>
      <c r="AH18" s="376">
        <v>78.3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18030919</v>
      </c>
      <c r="BO18" s="407"/>
      <c r="BP18" s="407"/>
      <c r="BQ18" s="407"/>
      <c r="BR18" s="407"/>
      <c r="BS18" s="407"/>
      <c r="BT18" s="407"/>
      <c r="BU18" s="408"/>
      <c r="BV18" s="406">
        <v>17219887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2711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24942847</v>
      </c>
      <c r="BO19" s="407"/>
      <c r="BP19" s="407"/>
      <c r="BQ19" s="407"/>
      <c r="BR19" s="407"/>
      <c r="BS19" s="407"/>
      <c r="BT19" s="407"/>
      <c r="BU19" s="408"/>
      <c r="BV19" s="406">
        <v>25924155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38456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22239123</v>
      </c>
      <c r="BO22" s="436"/>
      <c r="BP22" s="436"/>
      <c r="BQ22" s="436"/>
      <c r="BR22" s="436"/>
      <c r="BS22" s="436"/>
      <c r="BT22" s="436"/>
      <c r="BU22" s="437"/>
      <c r="BV22" s="435">
        <v>20506960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19408929</v>
      </c>
      <c r="BO23" s="407"/>
      <c r="BP23" s="407"/>
      <c r="BQ23" s="407"/>
      <c r="BR23" s="407"/>
      <c r="BS23" s="407"/>
      <c r="BT23" s="407"/>
      <c r="BU23" s="408"/>
      <c r="BV23" s="406">
        <v>17992611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8800</v>
      </c>
      <c r="R24" s="360"/>
      <c r="S24" s="360"/>
      <c r="T24" s="360"/>
      <c r="U24" s="360"/>
      <c r="V24" s="361"/>
      <c r="W24" s="449"/>
      <c r="X24" s="386"/>
      <c r="Y24" s="387"/>
      <c r="Z24" s="362" t="s">
        <v>162</v>
      </c>
      <c r="AA24" s="363"/>
      <c r="AB24" s="363"/>
      <c r="AC24" s="363"/>
      <c r="AD24" s="363"/>
      <c r="AE24" s="363"/>
      <c r="AF24" s="363"/>
      <c r="AG24" s="364"/>
      <c r="AH24" s="359">
        <v>598</v>
      </c>
      <c r="AI24" s="360"/>
      <c r="AJ24" s="360"/>
      <c r="AK24" s="360"/>
      <c r="AL24" s="361"/>
      <c r="AM24" s="359">
        <v>1774864</v>
      </c>
      <c r="AN24" s="360"/>
      <c r="AO24" s="360"/>
      <c r="AP24" s="360"/>
      <c r="AQ24" s="360"/>
      <c r="AR24" s="361"/>
      <c r="AS24" s="359">
        <v>2968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9907504</v>
      </c>
      <c r="BO24" s="407"/>
      <c r="BP24" s="407"/>
      <c r="BQ24" s="407"/>
      <c r="BR24" s="407"/>
      <c r="BS24" s="407"/>
      <c r="BT24" s="407"/>
      <c r="BU24" s="408"/>
      <c r="BV24" s="406">
        <v>7079697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7400</v>
      </c>
      <c r="R25" s="360"/>
      <c r="S25" s="360"/>
      <c r="T25" s="360"/>
      <c r="U25" s="360"/>
      <c r="V25" s="361"/>
      <c r="W25" s="449"/>
      <c r="X25" s="386"/>
      <c r="Y25" s="387"/>
      <c r="Z25" s="362" t="s">
        <v>165</v>
      </c>
      <c r="AA25" s="363"/>
      <c r="AB25" s="363"/>
      <c r="AC25" s="363"/>
      <c r="AD25" s="363"/>
      <c r="AE25" s="363"/>
      <c r="AF25" s="363"/>
      <c r="AG25" s="364"/>
      <c r="AH25" s="359">
        <v>117</v>
      </c>
      <c r="AI25" s="360"/>
      <c r="AJ25" s="360"/>
      <c r="AK25" s="360"/>
      <c r="AL25" s="361"/>
      <c r="AM25" s="359">
        <v>342225</v>
      </c>
      <c r="AN25" s="360"/>
      <c r="AO25" s="360"/>
      <c r="AP25" s="360"/>
      <c r="AQ25" s="360"/>
      <c r="AR25" s="361"/>
      <c r="AS25" s="359">
        <v>2925</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6628849</v>
      </c>
      <c r="BO25" s="436"/>
      <c r="BP25" s="436"/>
      <c r="BQ25" s="436"/>
      <c r="BR25" s="436"/>
      <c r="BS25" s="436"/>
      <c r="BT25" s="436"/>
      <c r="BU25" s="437"/>
      <c r="BV25" s="435">
        <v>6573235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6800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8685</v>
      </c>
      <c r="AN26" s="360"/>
      <c r="AO26" s="360"/>
      <c r="AP26" s="360"/>
      <c r="AQ26" s="360"/>
      <c r="AR26" s="361"/>
      <c r="AS26" s="359">
        <v>2895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5000</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36350</v>
      </c>
      <c r="AN27" s="360"/>
      <c r="AO27" s="360"/>
      <c r="AP27" s="360"/>
      <c r="AQ27" s="360"/>
      <c r="AR27" s="361"/>
      <c r="AS27" s="359">
        <v>3635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4500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4215762</v>
      </c>
      <c r="BO28" s="436"/>
      <c r="BP28" s="436"/>
      <c r="BQ28" s="436"/>
      <c r="BR28" s="436"/>
      <c r="BS28" s="436"/>
      <c r="BT28" s="436"/>
      <c r="BU28" s="437"/>
      <c r="BV28" s="435">
        <v>4356572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4300</v>
      </c>
      <c r="R29" s="360"/>
      <c r="S29" s="360"/>
      <c r="T29" s="360"/>
      <c r="U29" s="360"/>
      <c r="V29" s="361"/>
      <c r="W29" s="450"/>
      <c r="X29" s="451"/>
      <c r="Y29" s="452"/>
      <c r="Z29" s="362" t="s">
        <v>177</v>
      </c>
      <c r="AA29" s="363"/>
      <c r="AB29" s="363"/>
      <c r="AC29" s="363"/>
      <c r="AD29" s="363"/>
      <c r="AE29" s="363"/>
      <c r="AF29" s="363"/>
      <c r="AG29" s="364"/>
      <c r="AH29" s="359">
        <v>608</v>
      </c>
      <c r="AI29" s="360"/>
      <c r="AJ29" s="360"/>
      <c r="AK29" s="360"/>
      <c r="AL29" s="361"/>
      <c r="AM29" s="359">
        <v>1811214</v>
      </c>
      <c r="AN29" s="360"/>
      <c r="AO29" s="360"/>
      <c r="AP29" s="360"/>
      <c r="AQ29" s="360"/>
      <c r="AR29" s="361"/>
      <c r="AS29" s="359">
        <v>2979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3790226</v>
      </c>
      <c r="BO29" s="407"/>
      <c r="BP29" s="407"/>
      <c r="BQ29" s="407"/>
      <c r="BR29" s="407"/>
      <c r="BS29" s="407"/>
      <c r="BT29" s="407"/>
      <c r="BU29" s="408"/>
      <c r="BV29" s="406">
        <v>3443665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3976493</v>
      </c>
      <c r="BO30" s="441"/>
      <c r="BP30" s="441"/>
      <c r="BQ30" s="441"/>
      <c r="BR30" s="441"/>
      <c r="BS30" s="441"/>
      <c r="BT30" s="441"/>
      <c r="BU30" s="442"/>
      <c r="BV30" s="440">
        <v>4134899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印旛郡市広域市町村圏事務組合（一般会計）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四街道市地域振興財団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印旛郡市広域市町村圏事務組合（水道用水供給事業会計）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印旛衛生施設管理組合（一般会計）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佐倉市、四街道市、酒々井町葬祭組合（一般会計）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印旛利根川水防事務組合（一般会計）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千葉県市町村総合事務組合（一般会計）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千葉県市町村総合事務組合（千葉県自治会館管理運営特別会計）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千葉県市町村総合事務組合（千葉県自治研修センター特別会計）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千葉県市町村総合事務組合（千葉県市町村交通災害共済特別会計）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千葉県後期高齢者医療広域連合（一般会計）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ZOofkgnhK528Vk19lP6Sm/f66OXQnsOxM6EMfPc7GvN1rl3hPplgNKqUnyg2fLB2/HlcoXZ8d2HkWcwLDrTESA==" saltValue="QMbiI6BxLNOYDveQhCgS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19.38</v>
      </c>
      <c r="G34" s="33">
        <v>11.84</v>
      </c>
      <c r="H34" s="33">
        <v>12.89</v>
      </c>
      <c r="I34" s="33">
        <v>11.63</v>
      </c>
      <c r="J34" s="34">
        <v>10.81</v>
      </c>
      <c r="K34" s="22"/>
      <c r="L34" s="22"/>
      <c r="M34" s="22"/>
      <c r="N34" s="22"/>
      <c r="O34" s="22"/>
      <c r="P34" s="22"/>
    </row>
    <row r="35" spans="1:16" ht="39" customHeight="1" x14ac:dyDescent="0.2">
      <c r="A35" s="22"/>
      <c r="B35" s="35"/>
      <c r="C35" s="1132" t="s">
        <v>532</v>
      </c>
      <c r="D35" s="1132"/>
      <c r="E35" s="1133"/>
      <c r="F35" s="36">
        <v>7.58</v>
      </c>
      <c r="G35" s="37">
        <v>10.49</v>
      </c>
      <c r="H35" s="37">
        <v>13.81</v>
      </c>
      <c r="I35" s="37">
        <v>9.1199999999999992</v>
      </c>
      <c r="J35" s="38">
        <v>8.8699999999999992</v>
      </c>
      <c r="K35" s="22"/>
      <c r="L35" s="22"/>
      <c r="M35" s="22"/>
      <c r="N35" s="22"/>
      <c r="O35" s="22"/>
      <c r="P35" s="22"/>
    </row>
    <row r="36" spans="1:16" ht="39" customHeight="1" x14ac:dyDescent="0.2">
      <c r="A36" s="22"/>
      <c r="B36" s="35"/>
      <c r="C36" s="1132" t="s">
        <v>533</v>
      </c>
      <c r="D36" s="1132"/>
      <c r="E36" s="1133"/>
      <c r="F36" s="36">
        <v>1.46</v>
      </c>
      <c r="G36" s="37">
        <v>1.53</v>
      </c>
      <c r="H36" s="37">
        <v>1.83</v>
      </c>
      <c r="I36" s="37">
        <v>2.34</v>
      </c>
      <c r="J36" s="38">
        <v>3.05</v>
      </c>
      <c r="K36" s="22"/>
      <c r="L36" s="22"/>
      <c r="M36" s="22"/>
      <c r="N36" s="22"/>
      <c r="O36" s="22"/>
      <c r="P36" s="22"/>
    </row>
    <row r="37" spans="1:16" ht="39" customHeight="1" x14ac:dyDescent="0.2">
      <c r="A37" s="22"/>
      <c r="B37" s="35"/>
      <c r="C37" s="1132" t="s">
        <v>534</v>
      </c>
      <c r="D37" s="1132"/>
      <c r="E37" s="1133"/>
      <c r="F37" s="36">
        <v>2.68</v>
      </c>
      <c r="G37" s="37">
        <v>2.0299999999999998</v>
      </c>
      <c r="H37" s="37">
        <v>2.23</v>
      </c>
      <c r="I37" s="37">
        <v>1.56</v>
      </c>
      <c r="J37" s="38">
        <v>1.68</v>
      </c>
      <c r="K37" s="22"/>
      <c r="L37" s="22"/>
      <c r="M37" s="22"/>
      <c r="N37" s="22"/>
      <c r="O37" s="22"/>
      <c r="P37" s="22"/>
    </row>
    <row r="38" spans="1:16" ht="39" customHeight="1" x14ac:dyDescent="0.2">
      <c r="A38" s="22"/>
      <c r="B38" s="35"/>
      <c r="C38" s="1132" t="s">
        <v>535</v>
      </c>
      <c r="D38" s="1132"/>
      <c r="E38" s="1133"/>
      <c r="F38" s="36">
        <v>0.48</v>
      </c>
      <c r="G38" s="37">
        <v>0.8</v>
      </c>
      <c r="H38" s="37">
        <v>0.45</v>
      </c>
      <c r="I38" s="37">
        <v>0.05</v>
      </c>
      <c r="J38" s="38">
        <v>0.2</v>
      </c>
      <c r="K38" s="22"/>
      <c r="L38" s="22"/>
      <c r="M38" s="22"/>
      <c r="N38" s="22"/>
      <c r="O38" s="22"/>
      <c r="P38" s="22"/>
    </row>
    <row r="39" spans="1:16" ht="39" customHeight="1" x14ac:dyDescent="0.2">
      <c r="A39" s="22"/>
      <c r="B39" s="35"/>
      <c r="C39" s="1132" t="s">
        <v>536</v>
      </c>
      <c r="D39" s="1132"/>
      <c r="E39" s="1133"/>
      <c r="F39" s="36">
        <v>0.03</v>
      </c>
      <c r="G39" s="37">
        <v>0.02</v>
      </c>
      <c r="H39" s="37">
        <v>0.04</v>
      </c>
      <c r="I39" s="37">
        <v>0.02</v>
      </c>
      <c r="J39" s="38">
        <v>0.02</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500</v>
      </c>
      <c r="G42" s="37" t="s">
        <v>500</v>
      </c>
      <c r="H42" s="37" t="s">
        <v>500</v>
      </c>
      <c r="I42" s="37" t="s">
        <v>500</v>
      </c>
      <c r="J42" s="38" t="s">
        <v>500</v>
      </c>
      <c r="K42" s="22"/>
      <c r="L42" s="22"/>
      <c r="M42" s="22"/>
      <c r="N42" s="22"/>
      <c r="O42" s="22"/>
      <c r="P42" s="22"/>
    </row>
    <row r="43" spans="1:16" ht="39" customHeight="1" thickBot="1" x14ac:dyDescent="0.25">
      <c r="A43" s="22"/>
      <c r="B43" s="40"/>
      <c r="C43" s="1134" t="s">
        <v>538</v>
      </c>
      <c r="D43" s="1134"/>
      <c r="E43" s="1135"/>
      <c r="F43" s="41" t="s">
        <v>500</v>
      </c>
      <c r="G43" s="42" t="s">
        <v>500</v>
      </c>
      <c r="H43" s="42" t="s">
        <v>500</v>
      </c>
      <c r="I43" s="42" t="s">
        <v>500</v>
      </c>
      <c r="J43" s="43" t="s">
        <v>500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XgAd7gIC9DLooK14Ib0fawhUOBuudewm91BxwkpWnlkGUYXd7ISTj6oO8PcHJNIzwYji8KFSAuEtvAoWVy4HA==" saltValue="6/1cSJmVR2fO514jVHlH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2105</v>
      </c>
      <c r="L45" s="58">
        <v>2129</v>
      </c>
      <c r="M45" s="58">
        <v>2192</v>
      </c>
      <c r="N45" s="58">
        <v>2350</v>
      </c>
      <c r="O45" s="59">
        <v>2340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500</v>
      </c>
      <c r="L46" s="62" t="s">
        <v>500</v>
      </c>
      <c r="M46" s="62" t="s">
        <v>500</v>
      </c>
      <c r="N46" s="62" t="s">
        <v>500</v>
      </c>
      <c r="O46" s="63" t="s">
        <v>500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500</v>
      </c>
      <c r="L47" s="62" t="s">
        <v>500</v>
      </c>
      <c r="M47" s="62" t="s">
        <v>500</v>
      </c>
      <c r="N47" s="62" t="s">
        <v>500</v>
      </c>
      <c r="O47" s="63" t="s">
        <v>500</v>
      </c>
      <c r="P47" s="46"/>
      <c r="Q47" s="46"/>
      <c r="R47" s="46"/>
      <c r="S47" s="46"/>
      <c r="T47" s="46"/>
      <c r="U47" s="46"/>
    </row>
    <row r="48" spans="1:21" ht="30.75" customHeight="1" x14ac:dyDescent="0.2">
      <c r="A48" s="46"/>
      <c r="B48" s="1163"/>
      <c r="C48" s="1164"/>
      <c r="D48" s="60"/>
      <c r="E48" s="1140" t="s">
        <v>13</v>
      </c>
      <c r="F48" s="1140"/>
      <c r="G48" s="1140"/>
      <c r="H48" s="1140"/>
      <c r="I48" s="1140"/>
      <c r="J48" s="1141"/>
      <c r="K48" s="61">
        <v>162</v>
      </c>
      <c r="L48" s="62">
        <v>120</v>
      </c>
      <c r="M48" s="62">
        <v>139</v>
      </c>
      <c r="N48" s="62">
        <v>109</v>
      </c>
      <c r="O48" s="63">
        <v>99</v>
      </c>
      <c r="P48" s="46"/>
      <c r="Q48" s="46"/>
      <c r="R48" s="46"/>
      <c r="S48" s="46"/>
      <c r="T48" s="46"/>
      <c r="U48" s="46"/>
    </row>
    <row r="49" spans="1:21" ht="30.75" customHeight="1" x14ac:dyDescent="0.2">
      <c r="A49" s="46"/>
      <c r="B49" s="1163"/>
      <c r="C49" s="1164"/>
      <c r="D49" s="60"/>
      <c r="E49" s="1140" t="s">
        <v>14</v>
      </c>
      <c r="F49" s="1140"/>
      <c r="G49" s="1140"/>
      <c r="H49" s="1140"/>
      <c r="I49" s="1140"/>
      <c r="J49" s="1141"/>
      <c r="K49" s="61">
        <v>7</v>
      </c>
      <c r="L49" s="62">
        <v>0</v>
      </c>
      <c r="M49" s="62">
        <v>0</v>
      </c>
      <c r="N49" s="62">
        <v>0</v>
      </c>
      <c r="O49" s="63">
        <v>0</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1</v>
      </c>
      <c r="M50" s="62">
        <v>1</v>
      </c>
      <c r="N50" s="62">
        <v>1</v>
      </c>
      <c r="O50" s="63">
        <v>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500</v>
      </c>
      <c r="L51" s="62" t="s">
        <v>500</v>
      </c>
      <c r="M51" s="62" t="s">
        <v>500</v>
      </c>
      <c r="N51" s="62" t="s">
        <v>500</v>
      </c>
      <c r="O51" s="63" t="s">
        <v>500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2025</v>
      </c>
      <c r="L52" s="62">
        <v>2010</v>
      </c>
      <c r="M52" s="62">
        <v>2004</v>
      </c>
      <c r="N52" s="62">
        <v>1985</v>
      </c>
      <c r="O52" s="63">
        <v>1869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250</v>
      </c>
      <c r="L53" s="67">
        <v>240</v>
      </c>
      <c r="M53" s="67">
        <v>328</v>
      </c>
      <c r="N53" s="67">
        <v>475</v>
      </c>
      <c r="O53" s="68">
        <v>571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566</v>
      </c>
      <c r="L58" s="82" t="s">
        <v>500</v>
      </c>
      <c r="M58" s="82" t="s">
        <v>500</v>
      </c>
      <c r="N58" s="82" t="s">
        <v>500</v>
      </c>
      <c r="O58" s="83" t="s">
        <v>500</v>
      </c>
    </row>
    <row r="59" spans="1:21" ht="31.5" customHeight="1" x14ac:dyDescent="0.2">
      <c r="B59" s="1148"/>
      <c r="C59" s="1149"/>
      <c r="D59" s="1155" t="s">
        <v>26</v>
      </c>
      <c r="E59" s="1156"/>
      <c r="F59" s="1156"/>
      <c r="G59" s="1156"/>
      <c r="H59" s="1156"/>
      <c r="I59" s="1156"/>
      <c r="J59" s="1157"/>
      <c r="K59" s="84" t="s">
        <v>500</v>
      </c>
      <c r="L59" s="85" t="s">
        <v>500</v>
      </c>
      <c r="M59" s="85" t="s">
        <v>500</v>
      </c>
      <c r="N59" s="85" t="s">
        <v>500</v>
      </c>
      <c r="O59" s="86" t="s">
        <v>500</v>
      </c>
    </row>
    <row r="60" spans="1:21" ht="31.5" customHeight="1" thickBot="1" x14ac:dyDescent="0.25">
      <c r="B60" s="1150"/>
      <c r="C60" s="1151"/>
      <c r="D60" s="1158" t="s">
        <v>27</v>
      </c>
      <c r="E60" s="1159"/>
      <c r="F60" s="1159"/>
      <c r="G60" s="1159"/>
      <c r="H60" s="1159"/>
      <c r="I60" s="1159"/>
      <c r="J60" s="1160"/>
      <c r="K60" s="87" t="s">
        <v>500</v>
      </c>
      <c r="L60" s="88" t="s">
        <v>500</v>
      </c>
      <c r="M60" s="88" t="s">
        <v>500</v>
      </c>
      <c r="N60" s="88" t="s">
        <v>500</v>
      </c>
      <c r="O60" s="89" t="s">
        <v>500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evgw7btRqfH4HErSbjsHNqdKVp+XvTpEa0uGNHo0dULCgzQijvd91U7otrEiLxCSNfCaEYd63riMjBy6yxpog==" saltValue="Zu/G/Cun7omr8LuffY9J4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20578</v>
      </c>
      <c r="J41" s="331">
        <v>21162</v>
      </c>
      <c r="K41" s="331">
        <v>21660</v>
      </c>
      <c r="L41" s="331">
        <v>20507</v>
      </c>
      <c r="M41" s="332">
        <v>22239</v>
      </c>
    </row>
    <row r="42" spans="2:13" ht="27.75" customHeight="1" x14ac:dyDescent="0.2">
      <c r="B42" s="1171"/>
      <c r="C42" s="1172"/>
      <c r="D42" s="104"/>
      <c r="E42" s="1175" t="s">
        <v>32</v>
      </c>
      <c r="F42" s="1175"/>
      <c r="G42" s="1175"/>
      <c r="H42" s="1176"/>
      <c r="I42" s="333">
        <v>477</v>
      </c>
      <c r="J42" s="334">
        <v>419</v>
      </c>
      <c r="K42" s="334">
        <v>360</v>
      </c>
      <c r="L42" s="334">
        <v>799</v>
      </c>
      <c r="M42" s="335">
        <v>710</v>
      </c>
    </row>
    <row r="43" spans="2:13" ht="27.75" customHeight="1" x14ac:dyDescent="0.2">
      <c r="B43" s="1171"/>
      <c r="C43" s="1172"/>
      <c r="D43" s="104"/>
      <c r="E43" s="1175" t="s">
        <v>33</v>
      </c>
      <c r="F43" s="1175"/>
      <c r="G43" s="1175"/>
      <c r="H43" s="1176"/>
      <c r="I43" s="333">
        <v>1160</v>
      </c>
      <c r="J43" s="334">
        <v>1077</v>
      </c>
      <c r="K43" s="334">
        <v>1124</v>
      </c>
      <c r="L43" s="334">
        <v>1002</v>
      </c>
      <c r="M43" s="335">
        <v>1000</v>
      </c>
    </row>
    <row r="44" spans="2:13" ht="27.75" customHeight="1" x14ac:dyDescent="0.2">
      <c r="B44" s="1171"/>
      <c r="C44" s="1172"/>
      <c r="D44" s="104"/>
      <c r="E44" s="1175" t="s">
        <v>34</v>
      </c>
      <c r="F44" s="1175"/>
      <c r="G44" s="1175"/>
      <c r="H44" s="1176"/>
      <c r="I44" s="333" t="s">
        <v>500</v>
      </c>
      <c r="J44" s="334" t="s">
        <v>500</v>
      </c>
      <c r="K44" s="334" t="s">
        <v>500</v>
      </c>
      <c r="L44" s="334" t="s">
        <v>500</v>
      </c>
      <c r="M44" s="335" t="s">
        <v>500</v>
      </c>
    </row>
    <row r="45" spans="2:13" ht="27.75" customHeight="1" x14ac:dyDescent="0.2">
      <c r="B45" s="1171"/>
      <c r="C45" s="1172"/>
      <c r="D45" s="104"/>
      <c r="E45" s="1175" t="s">
        <v>35</v>
      </c>
      <c r="F45" s="1175"/>
      <c r="G45" s="1175"/>
      <c r="H45" s="1176"/>
      <c r="I45" s="333">
        <v>1930</v>
      </c>
      <c r="J45" s="334">
        <v>2263</v>
      </c>
      <c r="K45" s="334">
        <v>2150</v>
      </c>
      <c r="L45" s="334">
        <v>2199</v>
      </c>
      <c r="M45" s="335">
        <v>2360</v>
      </c>
    </row>
    <row r="46" spans="2:13" ht="27.75" customHeight="1" x14ac:dyDescent="0.2">
      <c r="B46" s="1171"/>
      <c r="C46" s="1172"/>
      <c r="D46" s="105"/>
      <c r="E46" s="1175" t="s">
        <v>36</v>
      </c>
      <c r="F46" s="1175"/>
      <c r="G46" s="1175"/>
      <c r="H46" s="1176"/>
      <c r="I46" s="333" t="s">
        <v>500</v>
      </c>
      <c r="J46" s="334" t="s">
        <v>500</v>
      </c>
      <c r="K46" s="334" t="s">
        <v>500</v>
      </c>
      <c r="L46" s="334" t="s">
        <v>500</v>
      </c>
      <c r="M46" s="335" t="s">
        <v>500</v>
      </c>
    </row>
    <row r="47" spans="2:13" ht="27.75" customHeight="1" x14ac:dyDescent="0.2">
      <c r="B47" s="1171"/>
      <c r="C47" s="1172"/>
      <c r="D47" s="106"/>
      <c r="E47" s="1185" t="s">
        <v>37</v>
      </c>
      <c r="F47" s="1186"/>
      <c r="G47" s="1186"/>
      <c r="H47" s="1187"/>
      <c r="I47" s="333" t="s">
        <v>500</v>
      </c>
      <c r="J47" s="334" t="s">
        <v>500</v>
      </c>
      <c r="K47" s="334" t="s">
        <v>500</v>
      </c>
      <c r="L47" s="334" t="s">
        <v>500</v>
      </c>
      <c r="M47" s="335" t="s">
        <v>500</v>
      </c>
    </row>
    <row r="48" spans="2:13" ht="27.75" customHeight="1" x14ac:dyDescent="0.2">
      <c r="B48" s="1171"/>
      <c r="C48" s="1172"/>
      <c r="D48" s="104"/>
      <c r="E48" s="1175" t="s">
        <v>38</v>
      </c>
      <c r="F48" s="1175"/>
      <c r="G48" s="1175"/>
      <c r="H48" s="1176"/>
      <c r="I48" s="333" t="s">
        <v>500</v>
      </c>
      <c r="J48" s="334" t="s">
        <v>500</v>
      </c>
      <c r="K48" s="334" t="s">
        <v>500</v>
      </c>
      <c r="L48" s="334" t="s">
        <v>500</v>
      </c>
      <c r="M48" s="335" t="s">
        <v>500</v>
      </c>
    </row>
    <row r="49" spans="2:13" ht="27.75" customHeight="1" x14ac:dyDescent="0.2">
      <c r="B49" s="1173"/>
      <c r="C49" s="1174"/>
      <c r="D49" s="104"/>
      <c r="E49" s="1175" t="s">
        <v>39</v>
      </c>
      <c r="F49" s="1175"/>
      <c r="G49" s="1175"/>
      <c r="H49" s="1176"/>
      <c r="I49" s="333" t="s">
        <v>500</v>
      </c>
      <c r="J49" s="334" t="s">
        <v>500</v>
      </c>
      <c r="K49" s="334" t="s">
        <v>500</v>
      </c>
      <c r="L49" s="334" t="s">
        <v>500</v>
      </c>
      <c r="M49" s="335" t="s">
        <v>500</v>
      </c>
    </row>
    <row r="50" spans="2:13" ht="27.75" customHeight="1" x14ac:dyDescent="0.2">
      <c r="B50" s="1169" t="s">
        <v>40</v>
      </c>
      <c r="C50" s="1170"/>
      <c r="D50" s="107"/>
      <c r="E50" s="1175" t="s">
        <v>41</v>
      </c>
      <c r="F50" s="1175"/>
      <c r="G50" s="1175"/>
      <c r="H50" s="1176"/>
      <c r="I50" s="333">
        <v>9578</v>
      </c>
      <c r="J50" s="334">
        <v>11676</v>
      </c>
      <c r="K50" s="334">
        <v>12581</v>
      </c>
      <c r="L50" s="334">
        <v>12800</v>
      </c>
      <c r="M50" s="335">
        <v>12916</v>
      </c>
    </row>
    <row r="51" spans="2:13" ht="27.75" customHeight="1" x14ac:dyDescent="0.2">
      <c r="B51" s="1171"/>
      <c r="C51" s="1172"/>
      <c r="D51" s="104"/>
      <c r="E51" s="1175" t="s">
        <v>42</v>
      </c>
      <c r="F51" s="1175"/>
      <c r="G51" s="1175"/>
      <c r="H51" s="1176"/>
      <c r="I51" s="333">
        <v>2217</v>
      </c>
      <c r="J51" s="334">
        <v>2158</v>
      </c>
      <c r="K51" s="334">
        <v>1833</v>
      </c>
      <c r="L51" s="334">
        <v>1632</v>
      </c>
      <c r="M51" s="335">
        <v>1436</v>
      </c>
    </row>
    <row r="52" spans="2:13" ht="27.75" customHeight="1" x14ac:dyDescent="0.2">
      <c r="B52" s="1173"/>
      <c r="C52" s="1174"/>
      <c r="D52" s="104"/>
      <c r="E52" s="1175" t="s">
        <v>43</v>
      </c>
      <c r="F52" s="1175"/>
      <c r="G52" s="1175"/>
      <c r="H52" s="1176"/>
      <c r="I52" s="333">
        <v>19316</v>
      </c>
      <c r="J52" s="334">
        <v>19164</v>
      </c>
      <c r="K52" s="334">
        <v>18661</v>
      </c>
      <c r="L52" s="334">
        <v>17812</v>
      </c>
      <c r="M52" s="335">
        <v>17024</v>
      </c>
    </row>
    <row r="53" spans="2:13" ht="27.75" customHeight="1" thickBot="1" x14ac:dyDescent="0.25">
      <c r="B53" s="1177" t="s">
        <v>19</v>
      </c>
      <c r="C53" s="1178"/>
      <c r="D53" s="108"/>
      <c r="E53" s="1179" t="s">
        <v>44</v>
      </c>
      <c r="F53" s="1179"/>
      <c r="G53" s="1179"/>
      <c r="H53" s="1180"/>
      <c r="I53" s="336">
        <v>-6966</v>
      </c>
      <c r="J53" s="337">
        <v>-8077</v>
      </c>
      <c r="K53" s="337">
        <v>-7781</v>
      </c>
      <c r="L53" s="337">
        <v>-7736</v>
      </c>
      <c r="M53" s="338">
        <v>-5066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R3ksX8IbVuF8E/77IzFp/e7gBtcOt49TouvvZJC3IzTF39DMwCZ8HFqRh4FPPkdvWOtkWQqwGUcht/ipZ4gXg==" saltValue="2eDdwkMDoXLSJJkYBSGc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4664</v>
      </c>
      <c r="G55" s="339">
        <v>4357</v>
      </c>
      <c r="H55" s="340">
        <v>4216</v>
      </c>
    </row>
    <row r="56" spans="2:8" ht="52.5" customHeight="1" x14ac:dyDescent="0.2">
      <c r="B56" s="120"/>
      <c r="C56" s="1198" t="s">
        <v>47</v>
      </c>
      <c r="D56" s="1198"/>
      <c r="E56" s="1199"/>
      <c r="F56" s="341">
        <v>2501</v>
      </c>
      <c r="G56" s="341">
        <v>3444</v>
      </c>
      <c r="H56" s="342">
        <v>3790</v>
      </c>
    </row>
    <row r="57" spans="2:8" ht="53.25" customHeight="1" x14ac:dyDescent="0.2">
      <c r="B57" s="120"/>
      <c r="C57" s="1200" t="s">
        <v>48</v>
      </c>
      <c r="D57" s="1200"/>
      <c r="E57" s="1201"/>
      <c r="F57" s="343">
        <v>4331</v>
      </c>
      <c r="G57" s="343">
        <v>4135</v>
      </c>
      <c r="H57" s="344">
        <v>3976</v>
      </c>
    </row>
    <row r="58" spans="2:8" ht="45.75" customHeight="1" x14ac:dyDescent="0.2">
      <c r="B58" s="121"/>
      <c r="C58" s="1188" t="s">
        <v>558</v>
      </c>
      <c r="D58" s="1189"/>
      <c r="E58" s="1190"/>
      <c r="F58" s="345">
        <v>2138</v>
      </c>
      <c r="G58" s="345">
        <v>1973</v>
      </c>
      <c r="H58" s="346">
        <v>1952</v>
      </c>
    </row>
    <row r="59" spans="2:8" ht="45.75" customHeight="1" x14ac:dyDescent="0.2">
      <c r="B59" s="121"/>
      <c r="C59" s="1188" t="s">
        <v>560</v>
      </c>
      <c r="D59" s="1189"/>
      <c r="E59" s="1190"/>
      <c r="F59" s="345">
        <v>807</v>
      </c>
      <c r="G59" s="345">
        <v>807</v>
      </c>
      <c r="H59" s="346">
        <v>807</v>
      </c>
    </row>
    <row r="60" spans="2:8" ht="45.75" customHeight="1" x14ac:dyDescent="0.2">
      <c r="B60" s="121"/>
      <c r="C60" s="1188" t="s">
        <v>559</v>
      </c>
      <c r="D60" s="1189"/>
      <c r="E60" s="1190"/>
      <c r="F60" s="345">
        <v>900</v>
      </c>
      <c r="G60" s="345">
        <v>842</v>
      </c>
      <c r="H60" s="346">
        <v>715</v>
      </c>
    </row>
    <row r="61" spans="2:8" ht="45.75" customHeight="1" x14ac:dyDescent="0.2">
      <c r="B61" s="121"/>
      <c r="C61" s="1188" t="s">
        <v>561</v>
      </c>
      <c r="D61" s="1189"/>
      <c r="E61" s="1190"/>
      <c r="F61" s="345">
        <v>227</v>
      </c>
      <c r="G61" s="345">
        <v>211</v>
      </c>
      <c r="H61" s="346">
        <v>201</v>
      </c>
    </row>
    <row r="62" spans="2:8" ht="45.75" customHeight="1" thickBot="1" x14ac:dyDescent="0.25">
      <c r="B62" s="122"/>
      <c r="C62" s="1191" t="s">
        <v>562</v>
      </c>
      <c r="D62" s="1192"/>
      <c r="E62" s="1193"/>
      <c r="F62" s="347">
        <v>139</v>
      </c>
      <c r="G62" s="347">
        <v>173</v>
      </c>
      <c r="H62" s="348">
        <v>169</v>
      </c>
    </row>
    <row r="63" spans="2:8" ht="52.5" customHeight="1" thickBot="1" x14ac:dyDescent="0.25">
      <c r="B63" s="123"/>
      <c r="C63" s="1194" t="s">
        <v>49</v>
      </c>
      <c r="D63" s="1194"/>
      <c r="E63" s="1195"/>
      <c r="F63" s="349">
        <v>11496</v>
      </c>
      <c r="G63" s="349">
        <v>11935</v>
      </c>
      <c r="H63" s="350">
        <v>11982</v>
      </c>
    </row>
    <row r="64" spans="2:8" ht="13.2" x14ac:dyDescent="0.2"/>
  </sheetData>
  <sheetProtection algorithmName="SHA-512" hashValue="RtmDlfJ9QiCNzZVgpMZYtb6638FVXXi3pzwo34F0IHC0lhpCGeiKJgb13nfS/c8M6p7l4qf9WzJ/Bo1/JKeTmw==" saltValue="aUYX1VRUzq2DGVyK8uUY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23220</v>
      </c>
      <c r="E3" s="142"/>
      <c r="F3" s="143">
        <v>45483</v>
      </c>
      <c r="G3" s="144"/>
      <c r="H3" s="145"/>
    </row>
    <row r="4" spans="1:8" x14ac:dyDescent="0.2">
      <c r="A4" s="146"/>
      <c r="B4" s="147"/>
      <c r="C4" s="148"/>
      <c r="D4" s="149">
        <v>12726</v>
      </c>
      <c r="E4" s="150"/>
      <c r="F4" s="151">
        <v>24241</v>
      </c>
      <c r="G4" s="152"/>
      <c r="H4" s="153"/>
    </row>
    <row r="5" spans="1:8" x14ac:dyDescent="0.2">
      <c r="A5" s="134" t="s">
        <v>518</v>
      </c>
      <c r="B5" s="139"/>
      <c r="C5" s="140"/>
      <c r="D5" s="141">
        <v>25831</v>
      </c>
      <c r="E5" s="142"/>
      <c r="F5" s="143">
        <v>45945</v>
      </c>
      <c r="G5" s="144"/>
      <c r="H5" s="145"/>
    </row>
    <row r="6" spans="1:8" x14ac:dyDescent="0.2">
      <c r="A6" s="146"/>
      <c r="B6" s="147"/>
      <c r="C6" s="148"/>
      <c r="D6" s="149">
        <v>16057</v>
      </c>
      <c r="E6" s="150"/>
      <c r="F6" s="151">
        <v>25180</v>
      </c>
      <c r="G6" s="152"/>
      <c r="H6" s="153"/>
    </row>
    <row r="7" spans="1:8" x14ac:dyDescent="0.2">
      <c r="A7" s="134" t="s">
        <v>519</v>
      </c>
      <c r="B7" s="139"/>
      <c r="C7" s="140"/>
      <c r="D7" s="141">
        <v>39543</v>
      </c>
      <c r="E7" s="142"/>
      <c r="F7" s="143">
        <v>44475</v>
      </c>
      <c r="G7" s="144"/>
      <c r="H7" s="145"/>
    </row>
    <row r="8" spans="1:8" x14ac:dyDescent="0.2">
      <c r="A8" s="146"/>
      <c r="B8" s="147"/>
      <c r="C8" s="148"/>
      <c r="D8" s="149">
        <v>32142</v>
      </c>
      <c r="E8" s="150"/>
      <c r="F8" s="151">
        <v>24780</v>
      </c>
      <c r="G8" s="152"/>
      <c r="H8" s="153"/>
    </row>
    <row r="9" spans="1:8" x14ac:dyDescent="0.2">
      <c r="A9" s="134" t="s">
        <v>520</v>
      </c>
      <c r="B9" s="139"/>
      <c r="C9" s="140"/>
      <c r="D9" s="141">
        <v>22018</v>
      </c>
      <c r="E9" s="142"/>
      <c r="F9" s="143">
        <v>45982</v>
      </c>
      <c r="G9" s="144"/>
      <c r="H9" s="145"/>
    </row>
    <row r="10" spans="1:8" x14ac:dyDescent="0.2">
      <c r="A10" s="146"/>
      <c r="B10" s="147"/>
      <c r="C10" s="148"/>
      <c r="D10" s="149">
        <v>19356</v>
      </c>
      <c r="E10" s="150"/>
      <c r="F10" s="151">
        <v>25583</v>
      </c>
      <c r="G10" s="152"/>
      <c r="H10" s="153"/>
    </row>
    <row r="11" spans="1:8" x14ac:dyDescent="0.2">
      <c r="A11" s="134" t="s">
        <v>521</v>
      </c>
      <c r="B11" s="139"/>
      <c r="C11" s="140"/>
      <c r="D11" s="141">
        <v>60177</v>
      </c>
      <c r="E11" s="142"/>
      <c r="F11" s="143">
        <v>50538</v>
      </c>
      <c r="G11" s="144"/>
      <c r="H11" s="145"/>
    </row>
    <row r="12" spans="1:8" x14ac:dyDescent="0.2">
      <c r="A12" s="146"/>
      <c r="B12" s="147"/>
      <c r="C12" s="154"/>
      <c r="D12" s="149">
        <v>52326</v>
      </c>
      <c r="E12" s="150"/>
      <c r="F12" s="151">
        <v>29053</v>
      </c>
      <c r="G12" s="152"/>
      <c r="H12" s="153"/>
    </row>
    <row r="13" spans="1:8" x14ac:dyDescent="0.2">
      <c r="A13" s="134"/>
      <c r="B13" s="139"/>
      <c r="C13" s="140"/>
      <c r="D13" s="141">
        <v>34158</v>
      </c>
      <c r="E13" s="142"/>
      <c r="F13" s="143">
        <v>46485</v>
      </c>
      <c r="G13" s="155"/>
      <c r="H13" s="145"/>
    </row>
    <row r="14" spans="1:8" x14ac:dyDescent="0.2">
      <c r="A14" s="146"/>
      <c r="B14" s="147"/>
      <c r="C14" s="148"/>
      <c r="D14" s="149">
        <v>26521</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7.58</v>
      </c>
      <c r="C19" s="156">
        <f>ROUND(VALUE(SUBSTITUTE(実質収支比率等に係る経年分析!G$48,"▲","-")),2)</f>
        <v>10.5</v>
      </c>
      <c r="D19" s="156">
        <f>ROUND(VALUE(SUBSTITUTE(実質収支比率等に係る経年分析!H$48,"▲","-")),2)</f>
        <v>13.81</v>
      </c>
      <c r="E19" s="156">
        <f>ROUND(VALUE(SUBSTITUTE(実質収支比率等に係る経年分析!I$48,"▲","-")),2)</f>
        <v>9.1300000000000008</v>
      </c>
      <c r="F19" s="156">
        <f>ROUND(VALUE(SUBSTITUTE(実質収支比率等に係る経年分析!J$48,"▲","-")),2)</f>
        <v>8.8699999999999992</v>
      </c>
    </row>
    <row r="20" spans="1:11" x14ac:dyDescent="0.2">
      <c r="A20" s="156" t="s">
        <v>53</v>
      </c>
      <c r="B20" s="156">
        <f>ROUND(VALUE(SUBSTITUTE(実質収支比率等に係る経年分析!F$47,"▲","-")),2)</f>
        <v>18.600000000000001</v>
      </c>
      <c r="C20" s="156">
        <f>ROUND(VALUE(SUBSTITUTE(実質収支比率等に係る経年分析!G$47,"▲","-")),2)</f>
        <v>22.81</v>
      </c>
      <c r="D20" s="156">
        <f>ROUND(VALUE(SUBSTITUTE(実質収支比率等に係る経年分析!H$47,"▲","-")),2)</f>
        <v>25.64</v>
      </c>
      <c r="E20" s="156">
        <f>ROUND(VALUE(SUBSTITUTE(実質収支比率等に係る経年分析!I$47,"▲","-")),2)</f>
        <v>23.27</v>
      </c>
      <c r="F20" s="156">
        <f>ROUND(VALUE(SUBSTITUTE(実質収支比率等に係る経年分析!J$47,"▲","-")),2)</f>
        <v>22.24</v>
      </c>
    </row>
    <row r="21" spans="1:11" x14ac:dyDescent="0.2">
      <c r="A21" s="156" t="s">
        <v>54</v>
      </c>
      <c r="B21" s="156">
        <f>IF(ISNUMBER(VALUE(SUBSTITUTE(実質収支比率等に係る経年分析!F$49,"▲","-"))),ROUND(VALUE(SUBSTITUTE(実質収支比率等に係る経年分析!F$49,"▲","-")),2),NA())</f>
        <v>1.39</v>
      </c>
      <c r="C21" s="156">
        <f>IF(ISNUMBER(VALUE(SUBSTITUTE(実質収支比率等に係る経年分析!G$49,"▲","-"))),ROUND(VALUE(SUBSTITUTE(実質収支比率等に係る経年分析!G$49,"▲","-")),2),NA())</f>
        <v>9.2100000000000009</v>
      </c>
      <c r="D21" s="156">
        <f>IF(ISNUMBER(VALUE(SUBSTITUTE(実質収支比率等に係る経年分析!H$49,"▲","-"))),ROUND(VALUE(SUBSTITUTE(実質収支比率等に係る経年分析!H$49,"▲","-")),2),NA())</f>
        <v>6.06</v>
      </c>
      <c r="E21" s="156">
        <f>IF(ISNUMBER(VALUE(SUBSTITUTE(実質収支比率等に係る経年分析!I$49,"▲","-"))),ROUND(VALUE(SUBSTITUTE(実質収支比率等に係る経年分析!I$49,"▲","-")),2),NA())</f>
        <v>-5.93</v>
      </c>
      <c r="F21" s="156">
        <f>IF(ISNUMBER(VALUE(SUBSTITUTE(実質収支比率等に係る経年分析!J$49,"▲","-"))),ROUND(VALUE(SUBSTITUTE(実質収支比率等に係る経年分析!J$49,"▲","-")),2),NA())</f>
        <v>-0.89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2.68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2.0299999999999998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10.49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13.81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9.1199999999999992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8.8699999999999992</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11.84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12.89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11.63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10.81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2025</v>
      </c>
      <c r="E42" s="158"/>
      <c r="F42" s="158"/>
      <c r="G42" s="158">
        <f>'実質公債費比率（分子）の構造'!L$52</f>
        <v>2010</v>
      </c>
      <c r="H42" s="158"/>
      <c r="I42" s="158"/>
      <c r="J42" s="158">
        <f>'実質公債費比率（分子）の構造'!M$52</f>
        <v>2004</v>
      </c>
      <c r="K42" s="158"/>
      <c r="L42" s="158"/>
      <c r="M42" s="158">
        <f>'実質公債費比率（分子）の構造'!N$52</f>
        <v>1985</v>
      </c>
      <c r="N42" s="158"/>
      <c r="O42" s="158"/>
      <c r="P42" s="158">
        <f>'実質公債費比率（分子）の構造'!O$52</f>
        <v>1869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2">
      <c r="A45" s="158" t="s">
        <v>63</v>
      </c>
      <c r="B45" s="158">
        <f>'実質公債費比率（分子）の構造'!K$49</f>
        <v>7</v>
      </c>
      <c r="C45" s="158"/>
      <c r="D45" s="158"/>
      <c r="E45" s="158">
        <f>'実質公債費比率（分子）の構造'!L$49</f>
        <v>0</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2">
      <c r="A46" s="158" t="s">
        <v>64</v>
      </c>
      <c r="B46" s="158">
        <f>'実質公債費比率（分子）の構造'!K$48</f>
        <v>162</v>
      </c>
      <c r="C46" s="158"/>
      <c r="D46" s="158"/>
      <c r="E46" s="158">
        <f>'実質公債費比率（分子）の構造'!L$48</f>
        <v>120</v>
      </c>
      <c r="F46" s="158"/>
      <c r="G46" s="158"/>
      <c r="H46" s="158">
        <f>'実質公債費比率（分子）の構造'!M$48</f>
        <v>139</v>
      </c>
      <c r="I46" s="158"/>
      <c r="J46" s="158"/>
      <c r="K46" s="158">
        <f>'実質公債費比率（分子）の構造'!N$48</f>
        <v>109</v>
      </c>
      <c r="L46" s="158"/>
      <c r="M46" s="158"/>
      <c r="N46" s="158">
        <f>'実質公債費比率（分子）の構造'!O$48</f>
        <v>99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2105</v>
      </c>
      <c r="C49" s="158"/>
      <c r="D49" s="158"/>
      <c r="E49" s="158">
        <f>'実質公債費比率（分子）の構造'!L$45</f>
        <v>2129</v>
      </c>
      <c r="F49" s="158"/>
      <c r="G49" s="158"/>
      <c r="H49" s="158">
        <f>'実質公債費比率（分子）の構造'!M$45</f>
        <v>2192</v>
      </c>
      <c r="I49" s="158"/>
      <c r="J49" s="158"/>
      <c r="K49" s="158">
        <f>'実質公債費比率（分子）の構造'!N$45</f>
        <v>2350</v>
      </c>
      <c r="L49" s="158"/>
      <c r="M49" s="158"/>
      <c r="N49" s="158">
        <f>'実質公債費比率（分子）の構造'!O$45</f>
        <v>2340</v>
      </c>
      <c r="O49" s="158"/>
      <c r="P49" s="158"/>
    </row>
    <row r="50" spans="1:16" x14ac:dyDescent="0.2">
      <c r="A50" s="158" t="s">
        <v>67</v>
      </c>
      <c r="B50" s="158" t="e">
        <f>NA()</f>
        <v>#N/A</v>
      </c>
      <c r="C50" s="158">
        <f>IF(ISNUMBER('実質公債費比率（分子）の構造'!K$53),'実質公債費比率（分子）の構造'!K$53,NA())</f>
        <v>250</v>
      </c>
      <c r="D50" s="158" t="e">
        <f>NA()</f>
        <v>#N/A</v>
      </c>
      <c r="E50" s="158" t="e">
        <f>NA()</f>
        <v>#N/A</v>
      </c>
      <c r="F50" s="158">
        <f>IF(ISNUMBER('実質公債費比率（分子）の構造'!L$53),'実質公債費比率（分子）の構造'!L$53,NA())</f>
        <v>240</v>
      </c>
      <c r="G50" s="158" t="e">
        <f>NA()</f>
        <v>#N/A</v>
      </c>
      <c r="H50" s="158" t="e">
        <f>NA()</f>
        <v>#N/A</v>
      </c>
      <c r="I50" s="158">
        <f>IF(ISNUMBER('実質公債費比率（分子）の構造'!M$53),'実質公債費比率（分子）の構造'!M$53,NA())</f>
        <v>328</v>
      </c>
      <c r="J50" s="158" t="e">
        <f>NA()</f>
        <v>#N/A</v>
      </c>
      <c r="K50" s="158" t="e">
        <f>NA()</f>
        <v>#N/A</v>
      </c>
      <c r="L50" s="158">
        <f>IF(ISNUMBER('実質公債費比率（分子）の構造'!N$53),'実質公債費比率（分子）の構造'!N$53,NA())</f>
        <v>475</v>
      </c>
      <c r="M50" s="158" t="e">
        <f>NA()</f>
        <v>#N/A</v>
      </c>
      <c r="N50" s="158" t="e">
        <f>NA()</f>
        <v>#N/A</v>
      </c>
      <c r="O50" s="158">
        <f>IF(ISNUMBER('実質公債費比率（分子）の構造'!O$53),'実質公債費比率（分子）の構造'!O$53,NA())</f>
        <v>571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19316</v>
      </c>
      <c r="E56" s="157"/>
      <c r="F56" s="157"/>
      <c r="G56" s="157">
        <f>'将来負担比率（分子）の構造'!J$52</f>
        <v>19164</v>
      </c>
      <c r="H56" s="157"/>
      <c r="I56" s="157"/>
      <c r="J56" s="157">
        <f>'将来負担比率（分子）の構造'!K$52</f>
        <v>18661</v>
      </c>
      <c r="K56" s="157"/>
      <c r="L56" s="157"/>
      <c r="M56" s="157">
        <f>'将来負担比率（分子）の構造'!L$52</f>
        <v>17812</v>
      </c>
      <c r="N56" s="157"/>
      <c r="O56" s="157"/>
      <c r="P56" s="157">
        <f>'将来負担比率（分子）の構造'!M$52</f>
        <v>17024</v>
      </c>
    </row>
    <row r="57" spans="1:16" x14ac:dyDescent="0.2">
      <c r="A57" s="157" t="s">
        <v>42</v>
      </c>
      <c r="B57" s="157"/>
      <c r="C57" s="157"/>
      <c r="D57" s="157">
        <f>'将来負担比率（分子）の構造'!I$51</f>
        <v>2217</v>
      </c>
      <c r="E57" s="157"/>
      <c r="F57" s="157"/>
      <c r="G57" s="157">
        <f>'将来負担比率（分子）の構造'!J$51</f>
        <v>2158</v>
      </c>
      <c r="H57" s="157"/>
      <c r="I57" s="157"/>
      <c r="J57" s="157">
        <f>'将来負担比率（分子）の構造'!K$51</f>
        <v>1833</v>
      </c>
      <c r="K57" s="157"/>
      <c r="L57" s="157"/>
      <c r="M57" s="157">
        <f>'将来負担比率（分子）の構造'!L$51</f>
        <v>1632</v>
      </c>
      <c r="N57" s="157"/>
      <c r="O57" s="157"/>
      <c r="P57" s="157">
        <f>'将来負担比率（分子）の構造'!M$51</f>
        <v>1436</v>
      </c>
    </row>
    <row r="58" spans="1:16" x14ac:dyDescent="0.2">
      <c r="A58" s="157" t="s">
        <v>41</v>
      </c>
      <c r="B58" s="157"/>
      <c r="C58" s="157"/>
      <c r="D58" s="157">
        <f>'将来負担比率（分子）の構造'!I$50</f>
        <v>9578</v>
      </c>
      <c r="E58" s="157"/>
      <c r="F58" s="157"/>
      <c r="G58" s="157">
        <f>'将来負担比率（分子）の構造'!J$50</f>
        <v>11676</v>
      </c>
      <c r="H58" s="157"/>
      <c r="I58" s="157"/>
      <c r="J58" s="157">
        <f>'将来負担比率（分子）の構造'!K$50</f>
        <v>12581</v>
      </c>
      <c r="K58" s="157"/>
      <c r="L58" s="157"/>
      <c r="M58" s="157">
        <f>'将来負担比率（分子）の構造'!L$50</f>
        <v>12800</v>
      </c>
      <c r="N58" s="157"/>
      <c r="O58" s="157"/>
      <c r="P58" s="157">
        <f>'将来負担比率（分子）の構造'!M$50</f>
        <v>12916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1930</v>
      </c>
      <c r="C62" s="157"/>
      <c r="D62" s="157"/>
      <c r="E62" s="157">
        <f>'将来負担比率（分子）の構造'!J$45</f>
        <v>2263</v>
      </c>
      <c r="F62" s="157"/>
      <c r="G62" s="157"/>
      <c r="H62" s="157">
        <f>'将来負担比率（分子）の構造'!K$45</f>
        <v>2150</v>
      </c>
      <c r="I62" s="157"/>
      <c r="J62" s="157"/>
      <c r="K62" s="157">
        <f>'将来負担比率（分子）の構造'!L$45</f>
        <v>2199</v>
      </c>
      <c r="L62" s="157"/>
      <c r="M62" s="157"/>
      <c r="N62" s="157">
        <f>'将来負担比率（分子）の構造'!M$45</f>
        <v>2360</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1160</v>
      </c>
      <c r="C64" s="157"/>
      <c r="D64" s="157"/>
      <c r="E64" s="157">
        <f>'将来負担比率（分子）の構造'!J$43</f>
        <v>1077</v>
      </c>
      <c r="F64" s="157"/>
      <c r="G64" s="157"/>
      <c r="H64" s="157">
        <f>'将来負担比率（分子）の構造'!K$43</f>
        <v>1124</v>
      </c>
      <c r="I64" s="157"/>
      <c r="J64" s="157"/>
      <c r="K64" s="157">
        <f>'将来負担比率（分子）の構造'!L$43</f>
        <v>1002</v>
      </c>
      <c r="L64" s="157"/>
      <c r="M64" s="157"/>
      <c r="N64" s="157">
        <f>'将来負担比率（分子）の構造'!M$43</f>
        <v>1000</v>
      </c>
      <c r="O64" s="157"/>
      <c r="P64" s="157"/>
    </row>
    <row r="65" spans="1:16" x14ac:dyDescent="0.2">
      <c r="A65" s="157" t="s">
        <v>32</v>
      </c>
      <c r="B65" s="157">
        <f>'将来負担比率（分子）の構造'!I$42</f>
        <v>477</v>
      </c>
      <c r="C65" s="157"/>
      <c r="D65" s="157"/>
      <c r="E65" s="157">
        <f>'将来負担比率（分子）の構造'!J$42</f>
        <v>419</v>
      </c>
      <c r="F65" s="157"/>
      <c r="G65" s="157"/>
      <c r="H65" s="157">
        <f>'将来負担比率（分子）の構造'!K$42</f>
        <v>360</v>
      </c>
      <c r="I65" s="157"/>
      <c r="J65" s="157"/>
      <c r="K65" s="157">
        <f>'将来負担比率（分子）の構造'!L$42</f>
        <v>799</v>
      </c>
      <c r="L65" s="157"/>
      <c r="M65" s="157"/>
      <c r="N65" s="157">
        <f>'将来負担比率（分子）の構造'!M$42</f>
        <v>710</v>
      </c>
      <c r="O65" s="157"/>
      <c r="P65" s="157"/>
    </row>
    <row r="66" spans="1:16" x14ac:dyDescent="0.2">
      <c r="A66" s="157" t="s">
        <v>31</v>
      </c>
      <c r="B66" s="157">
        <f>'将来負担比率（分子）の構造'!I$41</f>
        <v>20578</v>
      </c>
      <c r="C66" s="157"/>
      <c r="D66" s="157"/>
      <c r="E66" s="157">
        <f>'将来負担比率（分子）の構造'!J$41</f>
        <v>21162</v>
      </c>
      <c r="F66" s="157"/>
      <c r="G66" s="157"/>
      <c r="H66" s="157">
        <f>'将来負担比率（分子）の構造'!K$41</f>
        <v>21660</v>
      </c>
      <c r="I66" s="157"/>
      <c r="J66" s="157"/>
      <c r="K66" s="157">
        <f>'将来負担比率（分子）の構造'!L$41</f>
        <v>20507</v>
      </c>
      <c r="L66" s="157"/>
      <c r="M66" s="157"/>
      <c r="N66" s="157">
        <f>'将来負担比率（分子）の構造'!M$41</f>
        <v>22239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4664</v>
      </c>
      <c r="C72" s="161">
        <f>基金残高に係る経年分析!G55</f>
        <v>4357</v>
      </c>
      <c r="D72" s="161">
        <f>基金残高に係る経年分析!H55</f>
        <v>4216</v>
      </c>
    </row>
    <row r="73" spans="1:16" x14ac:dyDescent="0.2">
      <c r="A73" s="160" t="s">
        <v>74</v>
      </c>
      <c r="B73" s="161">
        <f>基金残高に係る経年分析!F56</f>
        <v>2501</v>
      </c>
      <c r="C73" s="161">
        <f>基金残高に係る経年分析!G56</f>
        <v>3444</v>
      </c>
      <c r="D73" s="161">
        <f>基金残高に係る経年分析!H56</f>
        <v>3790</v>
      </c>
    </row>
    <row r="74" spans="1:16" x14ac:dyDescent="0.2">
      <c r="A74" s="160" t="s">
        <v>75</v>
      </c>
      <c r="B74" s="161">
        <f>基金残高に係る経年分析!F57</f>
        <v>4331</v>
      </c>
      <c r="C74" s="161">
        <f>基金残高に係る経年分析!G57</f>
        <v>4135</v>
      </c>
      <c r="D74" s="161">
        <f>基金残高に係る経年分析!H57</f>
        <v>3976</v>
      </c>
    </row>
  </sheetData>
  <sheetProtection algorithmName="SHA-512" hashValue="2wvKlUtNrETLee+5EhsrQnbLO0889q8QFIhYcPDiwPtl6QacEAzXcCAmcXdr1LluqB25RmerEcPk+kBD1l825w==" saltValue="yQ8Z8QKORLDiq5AE6aHG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12021634</v>
      </c>
      <c r="S5" s="664"/>
      <c r="T5" s="664"/>
      <c r="U5" s="664"/>
      <c r="V5" s="664"/>
      <c r="W5" s="664"/>
      <c r="X5" s="664"/>
      <c r="Y5" s="689"/>
      <c r="Z5" s="702">
        <v>29.3</v>
      </c>
      <c r="AA5" s="702"/>
      <c r="AB5" s="702"/>
      <c r="AC5" s="702"/>
      <c r="AD5" s="703">
        <v>11342823</v>
      </c>
      <c r="AE5" s="703"/>
      <c r="AF5" s="703"/>
      <c r="AG5" s="703"/>
      <c r="AH5" s="703"/>
      <c r="AI5" s="703"/>
      <c r="AJ5" s="703"/>
      <c r="AK5" s="703"/>
      <c r="AL5" s="690">
        <v>58.5</v>
      </c>
      <c r="AM5" s="672"/>
      <c r="AN5" s="672"/>
      <c r="AO5" s="691"/>
      <c r="AP5" s="666" t="s">
        <v>216</v>
      </c>
      <c r="AQ5" s="667"/>
      <c r="AR5" s="667"/>
      <c r="AS5" s="667"/>
      <c r="AT5" s="667"/>
      <c r="AU5" s="667"/>
      <c r="AV5" s="667"/>
      <c r="AW5" s="667"/>
      <c r="AX5" s="667"/>
      <c r="AY5" s="667"/>
      <c r="AZ5" s="667"/>
      <c r="BA5" s="667"/>
      <c r="BB5" s="667"/>
      <c r="BC5" s="667"/>
      <c r="BD5" s="667"/>
      <c r="BE5" s="667"/>
      <c r="BF5" s="668"/>
      <c r="BG5" s="608">
        <v>11342823</v>
      </c>
      <c r="BH5" s="609"/>
      <c r="BI5" s="609"/>
      <c r="BJ5" s="609"/>
      <c r="BK5" s="609"/>
      <c r="BL5" s="609"/>
      <c r="BM5" s="609"/>
      <c r="BN5" s="610"/>
      <c r="BO5" s="646">
        <v>94.4</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225615</v>
      </c>
      <c r="S6" s="609"/>
      <c r="T6" s="609"/>
      <c r="U6" s="609"/>
      <c r="V6" s="609"/>
      <c r="W6" s="609"/>
      <c r="X6" s="609"/>
      <c r="Y6" s="610"/>
      <c r="Z6" s="646">
        <v>0.5</v>
      </c>
      <c r="AA6" s="646"/>
      <c r="AB6" s="646"/>
      <c r="AC6" s="646"/>
      <c r="AD6" s="647">
        <v>225615</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11342823</v>
      </c>
      <c r="BH6" s="609"/>
      <c r="BI6" s="609"/>
      <c r="BJ6" s="609"/>
      <c r="BK6" s="609"/>
      <c r="BL6" s="609"/>
      <c r="BM6" s="609"/>
      <c r="BN6" s="610"/>
      <c r="BO6" s="646">
        <v>94.4</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252953</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252873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8059</v>
      </c>
      <c r="S7" s="609"/>
      <c r="T7" s="609"/>
      <c r="U7" s="609"/>
      <c r="V7" s="609"/>
      <c r="W7" s="609"/>
      <c r="X7" s="609"/>
      <c r="Y7" s="610"/>
      <c r="Z7" s="646">
        <v>0</v>
      </c>
      <c r="AA7" s="646"/>
      <c r="AB7" s="646"/>
      <c r="AC7" s="646"/>
      <c r="AD7" s="647">
        <v>8059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6053419</v>
      </c>
      <c r="BH7" s="609"/>
      <c r="BI7" s="609"/>
      <c r="BJ7" s="609"/>
      <c r="BK7" s="609"/>
      <c r="BL7" s="609"/>
      <c r="BM7" s="609"/>
      <c r="BN7" s="610"/>
      <c r="BO7" s="646">
        <v>50.4</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7645812</v>
      </c>
      <c r="CS7" s="609"/>
      <c r="CT7" s="609"/>
      <c r="CU7" s="609"/>
      <c r="CV7" s="609"/>
      <c r="CW7" s="609"/>
      <c r="CX7" s="609"/>
      <c r="CY7" s="610"/>
      <c r="CZ7" s="646">
        <v>19.600000000000001</v>
      </c>
      <c r="DA7" s="646"/>
      <c r="DB7" s="646"/>
      <c r="DC7" s="646"/>
      <c r="DD7" s="614">
        <v>3249635</v>
      </c>
      <c r="DE7" s="609"/>
      <c r="DF7" s="609"/>
      <c r="DG7" s="609"/>
      <c r="DH7" s="609"/>
      <c r="DI7" s="609"/>
      <c r="DJ7" s="609"/>
      <c r="DK7" s="609"/>
      <c r="DL7" s="609"/>
      <c r="DM7" s="609"/>
      <c r="DN7" s="609"/>
      <c r="DO7" s="609"/>
      <c r="DP7" s="610"/>
      <c r="DQ7" s="614">
        <v>4190790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136010</v>
      </c>
      <c r="S8" s="609"/>
      <c r="T8" s="609"/>
      <c r="U8" s="609"/>
      <c r="V8" s="609"/>
      <c r="W8" s="609"/>
      <c r="X8" s="609"/>
      <c r="Y8" s="610"/>
      <c r="Z8" s="646">
        <v>0.3</v>
      </c>
      <c r="AA8" s="646"/>
      <c r="AB8" s="646"/>
      <c r="AC8" s="646"/>
      <c r="AD8" s="647">
        <v>136010</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162103</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17394088</v>
      </c>
      <c r="CS8" s="609"/>
      <c r="CT8" s="609"/>
      <c r="CU8" s="609"/>
      <c r="CV8" s="609"/>
      <c r="CW8" s="609"/>
      <c r="CX8" s="609"/>
      <c r="CY8" s="610"/>
      <c r="CZ8" s="646">
        <v>44.6</v>
      </c>
      <c r="DA8" s="646"/>
      <c r="DB8" s="646"/>
      <c r="DC8" s="646"/>
      <c r="DD8" s="614">
        <v>113842</v>
      </c>
      <c r="DE8" s="609"/>
      <c r="DF8" s="609"/>
      <c r="DG8" s="609"/>
      <c r="DH8" s="609"/>
      <c r="DI8" s="609"/>
      <c r="DJ8" s="609"/>
      <c r="DK8" s="609"/>
      <c r="DL8" s="609"/>
      <c r="DM8" s="609"/>
      <c r="DN8" s="609"/>
      <c r="DO8" s="609"/>
      <c r="DP8" s="610"/>
      <c r="DQ8" s="614">
        <v>8317143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204151</v>
      </c>
      <c r="S9" s="609"/>
      <c r="T9" s="609"/>
      <c r="U9" s="609"/>
      <c r="V9" s="609"/>
      <c r="W9" s="609"/>
      <c r="X9" s="609"/>
      <c r="Y9" s="610"/>
      <c r="Z9" s="646">
        <v>0.5</v>
      </c>
      <c r="AA9" s="646"/>
      <c r="AB9" s="646"/>
      <c r="AC9" s="646"/>
      <c r="AD9" s="647">
        <v>204151</v>
      </c>
      <c r="AE9" s="647"/>
      <c r="AF9" s="647"/>
      <c r="AG9" s="647"/>
      <c r="AH9" s="647"/>
      <c r="AI9" s="647"/>
      <c r="AJ9" s="647"/>
      <c r="AK9" s="647"/>
      <c r="AL9" s="611">
        <v>1.1000000000000001</v>
      </c>
      <c r="AM9" s="612"/>
      <c r="AN9" s="612"/>
      <c r="AO9" s="648"/>
      <c r="AP9" s="605" t="s">
        <v>230</v>
      </c>
      <c r="AQ9" s="606"/>
      <c r="AR9" s="606"/>
      <c r="AS9" s="606"/>
      <c r="AT9" s="606"/>
      <c r="AU9" s="606"/>
      <c r="AV9" s="606"/>
      <c r="AW9" s="606"/>
      <c r="AX9" s="606"/>
      <c r="AY9" s="606"/>
      <c r="AZ9" s="606"/>
      <c r="BA9" s="606"/>
      <c r="BB9" s="606"/>
      <c r="BC9" s="606"/>
      <c r="BD9" s="606"/>
      <c r="BE9" s="606"/>
      <c r="BF9" s="607"/>
      <c r="BG9" s="608">
        <v>5462967</v>
      </c>
      <c r="BH9" s="609"/>
      <c r="BI9" s="609"/>
      <c r="BJ9" s="609"/>
      <c r="BK9" s="609"/>
      <c r="BL9" s="609"/>
      <c r="BM9" s="609"/>
      <c r="BN9" s="610"/>
      <c r="BO9" s="646">
        <v>45.4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3130034</v>
      </c>
      <c r="CS9" s="609"/>
      <c r="CT9" s="609"/>
      <c r="CU9" s="609"/>
      <c r="CV9" s="609"/>
      <c r="CW9" s="609"/>
      <c r="CX9" s="609"/>
      <c r="CY9" s="610"/>
      <c r="CZ9" s="646">
        <v>8</v>
      </c>
      <c r="DA9" s="646"/>
      <c r="DB9" s="646"/>
      <c r="DC9" s="646"/>
      <c r="DD9" s="614">
        <v>63176</v>
      </c>
      <c r="DE9" s="609"/>
      <c r="DF9" s="609"/>
      <c r="DG9" s="609"/>
      <c r="DH9" s="609"/>
      <c r="DI9" s="609"/>
      <c r="DJ9" s="609"/>
      <c r="DK9" s="609"/>
      <c r="DL9" s="609"/>
      <c r="DM9" s="609"/>
      <c r="DN9" s="609"/>
      <c r="DO9" s="609"/>
      <c r="DP9" s="610"/>
      <c r="DQ9" s="614">
        <v>2351760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217388</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746</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746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2182457</v>
      </c>
      <c r="S11" s="609"/>
      <c r="T11" s="609"/>
      <c r="U11" s="609"/>
      <c r="V11" s="609"/>
      <c r="W11" s="609"/>
      <c r="X11" s="609"/>
      <c r="Y11" s="610"/>
      <c r="Z11" s="611">
        <v>5.3</v>
      </c>
      <c r="AA11" s="612"/>
      <c r="AB11" s="612"/>
      <c r="AC11" s="613"/>
      <c r="AD11" s="614">
        <v>2182457</v>
      </c>
      <c r="AE11" s="609"/>
      <c r="AF11" s="609"/>
      <c r="AG11" s="609"/>
      <c r="AH11" s="609"/>
      <c r="AI11" s="609"/>
      <c r="AJ11" s="609"/>
      <c r="AK11" s="610"/>
      <c r="AL11" s="611">
        <v>11.3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210961</v>
      </c>
      <c r="BH11" s="609"/>
      <c r="BI11" s="609"/>
      <c r="BJ11" s="609"/>
      <c r="BK11" s="609"/>
      <c r="BL11" s="609"/>
      <c r="BM11" s="609"/>
      <c r="BN11" s="610"/>
      <c r="BO11" s="646">
        <v>1.8</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127140</v>
      </c>
      <c r="CS11" s="609"/>
      <c r="CT11" s="609"/>
      <c r="CU11" s="609"/>
      <c r="CV11" s="609"/>
      <c r="CW11" s="609"/>
      <c r="CX11" s="609"/>
      <c r="CY11" s="610"/>
      <c r="CZ11" s="646">
        <v>0.3</v>
      </c>
      <c r="DA11" s="646"/>
      <c r="DB11" s="646"/>
      <c r="DC11" s="646"/>
      <c r="DD11" s="614">
        <v>5684</v>
      </c>
      <c r="DE11" s="609"/>
      <c r="DF11" s="609"/>
      <c r="DG11" s="609"/>
      <c r="DH11" s="609"/>
      <c r="DI11" s="609"/>
      <c r="DJ11" s="609"/>
      <c r="DK11" s="609"/>
      <c r="DL11" s="609"/>
      <c r="DM11" s="609"/>
      <c r="DN11" s="609"/>
      <c r="DO11" s="609"/>
      <c r="DP11" s="610"/>
      <c r="DQ11" s="614">
        <v>117433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16285</v>
      </c>
      <c r="S12" s="609"/>
      <c r="T12" s="609"/>
      <c r="U12" s="609"/>
      <c r="V12" s="609"/>
      <c r="W12" s="609"/>
      <c r="X12" s="609"/>
      <c r="Y12" s="610"/>
      <c r="Z12" s="646">
        <v>0</v>
      </c>
      <c r="AA12" s="646"/>
      <c r="AB12" s="646"/>
      <c r="AC12" s="646"/>
      <c r="AD12" s="647">
        <v>16285</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4449519</v>
      </c>
      <c r="BH12" s="609"/>
      <c r="BI12" s="609"/>
      <c r="BJ12" s="609"/>
      <c r="BK12" s="609"/>
      <c r="BL12" s="609"/>
      <c r="BM12" s="609"/>
      <c r="BN12" s="610"/>
      <c r="BO12" s="646">
        <v>37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234184</v>
      </c>
      <c r="CS12" s="609"/>
      <c r="CT12" s="609"/>
      <c r="CU12" s="609"/>
      <c r="CV12" s="609"/>
      <c r="CW12" s="609"/>
      <c r="CX12" s="609"/>
      <c r="CY12" s="610"/>
      <c r="CZ12" s="646">
        <v>0.6</v>
      </c>
      <c r="DA12" s="646"/>
      <c r="DB12" s="646"/>
      <c r="DC12" s="646"/>
      <c r="DD12" s="614" t="s">
        <v>122</v>
      </c>
      <c r="DE12" s="609"/>
      <c r="DF12" s="609"/>
      <c r="DG12" s="609"/>
      <c r="DH12" s="609"/>
      <c r="DI12" s="609"/>
      <c r="DJ12" s="609"/>
      <c r="DK12" s="609"/>
      <c r="DL12" s="609"/>
      <c r="DM12" s="609"/>
      <c r="DN12" s="609"/>
      <c r="DO12" s="609"/>
      <c r="DP12" s="610"/>
      <c r="DQ12" s="614">
        <v>183830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4443255</v>
      </c>
      <c r="BH13" s="609"/>
      <c r="BI13" s="609"/>
      <c r="BJ13" s="609"/>
      <c r="BK13" s="609"/>
      <c r="BL13" s="609"/>
      <c r="BM13" s="609"/>
      <c r="BN13" s="610"/>
      <c r="BO13" s="646">
        <v>37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1971313</v>
      </c>
      <c r="CS13" s="609"/>
      <c r="CT13" s="609"/>
      <c r="CU13" s="609"/>
      <c r="CV13" s="609"/>
      <c r="CW13" s="609"/>
      <c r="CX13" s="609"/>
      <c r="CY13" s="610"/>
      <c r="CZ13" s="646">
        <v>5.0999999999999996</v>
      </c>
      <c r="DA13" s="646"/>
      <c r="DB13" s="646"/>
      <c r="DC13" s="646"/>
      <c r="DD13" s="614">
        <v>1054836</v>
      </c>
      <c r="DE13" s="609"/>
      <c r="DF13" s="609"/>
      <c r="DG13" s="609"/>
      <c r="DH13" s="609"/>
      <c r="DI13" s="609"/>
      <c r="DJ13" s="609"/>
      <c r="DK13" s="609"/>
      <c r="DL13" s="609"/>
      <c r="DM13" s="609"/>
      <c r="DN13" s="609"/>
      <c r="DO13" s="609"/>
      <c r="DP13" s="610"/>
      <c r="DQ13" s="614">
        <v>1305360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228602</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1233352</v>
      </c>
      <c r="CS14" s="609"/>
      <c r="CT14" s="609"/>
      <c r="CU14" s="609"/>
      <c r="CV14" s="609"/>
      <c r="CW14" s="609"/>
      <c r="CX14" s="609"/>
      <c r="CY14" s="610"/>
      <c r="CZ14" s="646">
        <v>3.2</v>
      </c>
      <c r="DA14" s="646"/>
      <c r="DB14" s="646"/>
      <c r="DC14" s="646"/>
      <c r="DD14" s="614">
        <v>61946</v>
      </c>
      <c r="DE14" s="609"/>
      <c r="DF14" s="609"/>
      <c r="DG14" s="609"/>
      <c r="DH14" s="609"/>
      <c r="DI14" s="609"/>
      <c r="DJ14" s="609"/>
      <c r="DK14" s="609"/>
      <c r="DL14" s="609"/>
      <c r="DM14" s="609"/>
      <c r="DN14" s="609"/>
      <c r="DO14" s="609"/>
      <c r="DP14" s="610"/>
      <c r="DQ14" s="614">
        <v>1173722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44208</v>
      </c>
      <c r="S15" s="609"/>
      <c r="T15" s="609"/>
      <c r="U15" s="609"/>
      <c r="V15" s="609"/>
      <c r="W15" s="609"/>
      <c r="X15" s="609"/>
      <c r="Y15" s="610"/>
      <c r="Z15" s="646">
        <v>0.1</v>
      </c>
      <c r="AA15" s="646"/>
      <c r="AB15" s="646"/>
      <c r="AC15" s="646"/>
      <c r="AD15" s="647">
        <v>44208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611283</v>
      </c>
      <c r="BH15" s="609"/>
      <c r="BI15" s="609"/>
      <c r="BJ15" s="609"/>
      <c r="BK15" s="609"/>
      <c r="BL15" s="609"/>
      <c r="BM15" s="609"/>
      <c r="BN15" s="610"/>
      <c r="BO15" s="646">
        <v>5.0999999999999996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4693180</v>
      </c>
      <c r="CS15" s="609"/>
      <c r="CT15" s="609"/>
      <c r="CU15" s="609"/>
      <c r="CV15" s="609"/>
      <c r="CW15" s="609"/>
      <c r="CX15" s="609"/>
      <c r="CY15" s="610"/>
      <c r="CZ15" s="646">
        <v>12</v>
      </c>
      <c r="DA15" s="646"/>
      <c r="DB15" s="646"/>
      <c r="DC15" s="646"/>
      <c r="DD15" s="614">
        <v>1253394</v>
      </c>
      <c r="DE15" s="609"/>
      <c r="DF15" s="609"/>
      <c r="DG15" s="609"/>
      <c r="DH15" s="609"/>
      <c r="DI15" s="609"/>
      <c r="DJ15" s="609"/>
      <c r="DK15" s="609"/>
      <c r="DL15" s="609"/>
      <c r="DM15" s="609"/>
      <c r="DN15" s="609"/>
      <c r="DO15" s="609"/>
      <c r="DP15" s="610"/>
      <c r="DQ15" s="614">
        <v>2664746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145172</v>
      </c>
      <c r="S16" s="609"/>
      <c r="T16" s="609"/>
      <c r="U16" s="609"/>
      <c r="V16" s="609"/>
      <c r="W16" s="609"/>
      <c r="X16" s="609"/>
      <c r="Y16" s="610"/>
      <c r="Z16" s="646">
        <v>0.4</v>
      </c>
      <c r="AA16" s="646"/>
      <c r="AB16" s="646"/>
      <c r="AC16" s="646"/>
      <c r="AD16" s="647">
        <v>145172</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599283</v>
      </c>
      <c r="S17" s="609"/>
      <c r="T17" s="609"/>
      <c r="U17" s="609"/>
      <c r="V17" s="609"/>
      <c r="W17" s="609"/>
      <c r="X17" s="609"/>
      <c r="Y17" s="610"/>
      <c r="Z17" s="646">
        <v>1.5</v>
      </c>
      <c r="AA17" s="646"/>
      <c r="AB17" s="646"/>
      <c r="AC17" s="646"/>
      <c r="AD17" s="647">
        <v>599283</v>
      </c>
      <c r="AE17" s="647"/>
      <c r="AF17" s="647"/>
      <c r="AG17" s="647"/>
      <c r="AH17" s="647"/>
      <c r="AI17" s="647"/>
      <c r="AJ17" s="647"/>
      <c r="AK17" s="647"/>
      <c r="AL17" s="611">
        <v>3.1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2340462</v>
      </c>
      <c r="CS17" s="609"/>
      <c r="CT17" s="609"/>
      <c r="CU17" s="609"/>
      <c r="CV17" s="609"/>
      <c r="CW17" s="609"/>
      <c r="CX17" s="609"/>
      <c r="CY17" s="610"/>
      <c r="CZ17" s="646">
        <v>6</v>
      </c>
      <c r="DA17" s="646"/>
      <c r="DB17" s="646"/>
      <c r="DC17" s="646"/>
      <c r="DD17" s="614" t="s">
        <v>122</v>
      </c>
      <c r="DE17" s="609"/>
      <c r="DF17" s="609"/>
      <c r="DG17" s="609"/>
      <c r="DH17" s="609"/>
      <c r="DI17" s="609"/>
      <c r="DJ17" s="609"/>
      <c r="DK17" s="609"/>
      <c r="DL17" s="609"/>
      <c r="DM17" s="609"/>
      <c r="DN17" s="609"/>
      <c r="DO17" s="609"/>
      <c r="DP17" s="610"/>
      <c r="DQ17" s="614">
        <v>2340121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141122</v>
      </c>
      <c r="S18" s="609"/>
      <c r="T18" s="609"/>
      <c r="U18" s="609"/>
      <c r="V18" s="609"/>
      <c r="W18" s="609"/>
      <c r="X18" s="609"/>
      <c r="Y18" s="610"/>
      <c r="Z18" s="646">
        <v>0.3</v>
      </c>
      <c r="AA18" s="646"/>
      <c r="AB18" s="646"/>
      <c r="AC18" s="646"/>
      <c r="AD18" s="647">
        <v>141122</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457117</v>
      </c>
      <c r="S19" s="609"/>
      <c r="T19" s="609"/>
      <c r="U19" s="609"/>
      <c r="V19" s="609"/>
      <c r="W19" s="609"/>
      <c r="X19" s="609"/>
      <c r="Y19" s="610"/>
      <c r="Z19" s="646">
        <v>1.1000000000000001</v>
      </c>
      <c r="AA19" s="646"/>
      <c r="AB19" s="646"/>
      <c r="AC19" s="646"/>
      <c r="AD19" s="647">
        <v>457117</v>
      </c>
      <c r="AE19" s="647"/>
      <c r="AF19" s="647"/>
      <c r="AG19" s="647"/>
      <c r="AH19" s="647"/>
      <c r="AI19" s="647"/>
      <c r="AJ19" s="647"/>
      <c r="AK19" s="647"/>
      <c r="AL19" s="611">
        <v>2.4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678811</v>
      </c>
      <c r="BH19" s="609"/>
      <c r="BI19" s="609"/>
      <c r="BJ19" s="609"/>
      <c r="BK19" s="609"/>
      <c r="BL19" s="609"/>
      <c r="BM19" s="609"/>
      <c r="BN19" s="610"/>
      <c r="BO19" s="646">
        <v>5.6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1044</v>
      </c>
      <c r="S20" s="609"/>
      <c r="T20" s="609"/>
      <c r="U20" s="609"/>
      <c r="V20" s="609"/>
      <c r="W20" s="609"/>
      <c r="X20" s="609"/>
      <c r="Y20" s="610"/>
      <c r="Z20" s="646">
        <v>0</v>
      </c>
      <c r="AA20" s="646"/>
      <c r="AB20" s="646"/>
      <c r="AC20" s="646"/>
      <c r="AD20" s="647">
        <v>1044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678811</v>
      </c>
      <c r="BH20" s="609"/>
      <c r="BI20" s="609"/>
      <c r="BJ20" s="609"/>
      <c r="BK20" s="609"/>
      <c r="BL20" s="609"/>
      <c r="BM20" s="609"/>
      <c r="BN20" s="610"/>
      <c r="BO20" s="646">
        <v>5.6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39023264</v>
      </c>
      <c r="CS20" s="609"/>
      <c r="CT20" s="609"/>
      <c r="CU20" s="609"/>
      <c r="CV20" s="609"/>
      <c r="CW20" s="609"/>
      <c r="CX20" s="609"/>
      <c r="CY20" s="610"/>
      <c r="CZ20" s="646">
        <v>100</v>
      </c>
      <c r="DA20" s="646"/>
      <c r="DB20" s="646"/>
      <c r="DC20" s="646"/>
      <c r="DD20" s="614">
        <v>5802513</v>
      </c>
      <c r="DE20" s="609"/>
      <c r="DF20" s="609"/>
      <c r="DG20" s="609"/>
      <c r="DH20" s="609"/>
      <c r="DI20" s="609"/>
      <c r="DJ20" s="609"/>
      <c r="DK20" s="609"/>
      <c r="DL20" s="609"/>
      <c r="DM20" s="609"/>
      <c r="DN20" s="609"/>
      <c r="DO20" s="609"/>
      <c r="DP20" s="610"/>
      <c r="DQ20" s="614">
        <v>22898524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4642561</v>
      </c>
      <c r="S21" s="609"/>
      <c r="T21" s="609"/>
      <c r="U21" s="609"/>
      <c r="V21" s="609"/>
      <c r="W21" s="609"/>
      <c r="X21" s="609"/>
      <c r="Y21" s="610"/>
      <c r="Z21" s="646">
        <v>11.3</v>
      </c>
      <c r="AA21" s="646"/>
      <c r="AB21" s="646"/>
      <c r="AC21" s="646"/>
      <c r="AD21" s="647">
        <v>4373960</v>
      </c>
      <c r="AE21" s="647"/>
      <c r="AF21" s="647"/>
      <c r="AG21" s="647"/>
      <c r="AH21" s="647"/>
      <c r="AI21" s="647"/>
      <c r="AJ21" s="647"/>
      <c r="AK21" s="647"/>
      <c r="AL21" s="611">
        <v>22.6</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4373960</v>
      </c>
      <c r="S22" s="609"/>
      <c r="T22" s="609"/>
      <c r="U22" s="609"/>
      <c r="V22" s="609"/>
      <c r="W22" s="609"/>
      <c r="X22" s="609"/>
      <c r="Y22" s="610"/>
      <c r="Z22" s="646">
        <v>10.7</v>
      </c>
      <c r="AA22" s="646"/>
      <c r="AB22" s="646"/>
      <c r="AC22" s="646"/>
      <c r="AD22" s="647">
        <v>4373960</v>
      </c>
      <c r="AE22" s="647"/>
      <c r="AF22" s="647"/>
      <c r="AG22" s="647"/>
      <c r="AH22" s="647"/>
      <c r="AI22" s="647"/>
      <c r="AJ22" s="647"/>
      <c r="AK22" s="647"/>
      <c r="AL22" s="611">
        <v>22.6</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268558</v>
      </c>
      <c r="S23" s="609"/>
      <c r="T23" s="609"/>
      <c r="U23" s="609"/>
      <c r="V23" s="609"/>
      <c r="W23" s="609"/>
      <c r="X23" s="609"/>
      <c r="Y23" s="610"/>
      <c r="Z23" s="646">
        <v>0.7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678811</v>
      </c>
      <c r="BH23" s="609"/>
      <c r="BI23" s="609"/>
      <c r="BJ23" s="609"/>
      <c r="BK23" s="609"/>
      <c r="BL23" s="609"/>
      <c r="BM23" s="609"/>
      <c r="BN23" s="610"/>
      <c r="BO23" s="646">
        <v>5.6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43</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20429598</v>
      </c>
      <c r="CS24" s="664"/>
      <c r="CT24" s="664"/>
      <c r="CU24" s="664"/>
      <c r="CV24" s="664"/>
      <c r="CW24" s="664"/>
      <c r="CX24" s="664"/>
      <c r="CY24" s="689"/>
      <c r="CZ24" s="690">
        <v>52.4</v>
      </c>
      <c r="DA24" s="672"/>
      <c r="DB24" s="672"/>
      <c r="DC24" s="692"/>
      <c r="DD24" s="688">
        <v>11610205</v>
      </c>
      <c r="DE24" s="664"/>
      <c r="DF24" s="664"/>
      <c r="DG24" s="664"/>
      <c r="DH24" s="664"/>
      <c r="DI24" s="664"/>
      <c r="DJ24" s="664"/>
      <c r="DK24" s="689"/>
      <c r="DL24" s="688">
        <v>10454774</v>
      </c>
      <c r="DM24" s="664"/>
      <c r="DN24" s="664"/>
      <c r="DO24" s="664"/>
      <c r="DP24" s="664"/>
      <c r="DQ24" s="664"/>
      <c r="DR24" s="664"/>
      <c r="DS24" s="664"/>
      <c r="DT24" s="664"/>
      <c r="DU24" s="664"/>
      <c r="DV24" s="689"/>
      <c r="DW24" s="690">
        <v>53.6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20225435</v>
      </c>
      <c r="S25" s="609"/>
      <c r="T25" s="609"/>
      <c r="U25" s="609"/>
      <c r="V25" s="609"/>
      <c r="W25" s="609"/>
      <c r="X25" s="609"/>
      <c r="Y25" s="610"/>
      <c r="Z25" s="646">
        <v>49.2</v>
      </c>
      <c r="AA25" s="646"/>
      <c r="AB25" s="646"/>
      <c r="AC25" s="646"/>
      <c r="AD25" s="647">
        <v>19278023</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5347733</v>
      </c>
      <c r="CS25" s="621"/>
      <c r="CT25" s="621"/>
      <c r="CU25" s="621"/>
      <c r="CV25" s="621"/>
      <c r="CW25" s="621"/>
      <c r="CX25" s="621"/>
      <c r="CY25" s="622"/>
      <c r="CZ25" s="611">
        <v>13.7</v>
      </c>
      <c r="DA25" s="623"/>
      <c r="DB25" s="623"/>
      <c r="DC25" s="624"/>
      <c r="DD25" s="614">
        <v>4957670</v>
      </c>
      <c r="DE25" s="621"/>
      <c r="DF25" s="621"/>
      <c r="DG25" s="621"/>
      <c r="DH25" s="621"/>
      <c r="DI25" s="621"/>
      <c r="DJ25" s="621"/>
      <c r="DK25" s="622"/>
      <c r="DL25" s="614">
        <v>4948401</v>
      </c>
      <c r="DM25" s="621"/>
      <c r="DN25" s="621"/>
      <c r="DO25" s="621"/>
      <c r="DP25" s="621"/>
      <c r="DQ25" s="621"/>
      <c r="DR25" s="621"/>
      <c r="DS25" s="621"/>
      <c r="DT25" s="621"/>
      <c r="DU25" s="621"/>
      <c r="DV25" s="622"/>
      <c r="DW25" s="611">
        <v>25.4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8738</v>
      </c>
      <c r="S26" s="609"/>
      <c r="T26" s="609"/>
      <c r="U26" s="609"/>
      <c r="V26" s="609"/>
      <c r="W26" s="609"/>
      <c r="X26" s="609"/>
      <c r="Y26" s="610"/>
      <c r="Z26" s="646">
        <v>0</v>
      </c>
      <c r="AA26" s="646"/>
      <c r="AB26" s="646"/>
      <c r="AC26" s="646"/>
      <c r="AD26" s="647">
        <v>8738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3765731</v>
      </c>
      <c r="CS26" s="609"/>
      <c r="CT26" s="609"/>
      <c r="CU26" s="609"/>
      <c r="CV26" s="609"/>
      <c r="CW26" s="609"/>
      <c r="CX26" s="609"/>
      <c r="CY26" s="610"/>
      <c r="CZ26" s="611">
        <v>9.6</v>
      </c>
      <c r="DA26" s="623"/>
      <c r="DB26" s="623"/>
      <c r="DC26" s="624"/>
      <c r="DD26" s="614">
        <v>3456769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371227</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12021634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12741403</v>
      </c>
      <c r="CS27" s="621"/>
      <c r="CT27" s="621"/>
      <c r="CU27" s="621"/>
      <c r="CV27" s="621"/>
      <c r="CW27" s="621"/>
      <c r="CX27" s="621"/>
      <c r="CY27" s="622"/>
      <c r="CZ27" s="611">
        <v>32.700000000000003</v>
      </c>
      <c r="DA27" s="623"/>
      <c r="DB27" s="623"/>
      <c r="DC27" s="624"/>
      <c r="DD27" s="614">
        <v>4312414</v>
      </c>
      <c r="DE27" s="621"/>
      <c r="DF27" s="621"/>
      <c r="DG27" s="621"/>
      <c r="DH27" s="621"/>
      <c r="DI27" s="621"/>
      <c r="DJ27" s="621"/>
      <c r="DK27" s="622"/>
      <c r="DL27" s="614">
        <v>3166252</v>
      </c>
      <c r="DM27" s="621"/>
      <c r="DN27" s="621"/>
      <c r="DO27" s="621"/>
      <c r="DP27" s="621"/>
      <c r="DQ27" s="621"/>
      <c r="DR27" s="621"/>
      <c r="DS27" s="621"/>
      <c r="DT27" s="621"/>
      <c r="DU27" s="621"/>
      <c r="DV27" s="622"/>
      <c r="DW27" s="611">
        <v>16.2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298573</v>
      </c>
      <c r="S28" s="609"/>
      <c r="T28" s="609"/>
      <c r="U28" s="609"/>
      <c r="V28" s="609"/>
      <c r="W28" s="609"/>
      <c r="X28" s="609"/>
      <c r="Y28" s="610"/>
      <c r="Z28" s="646">
        <v>0.7</v>
      </c>
      <c r="AA28" s="646"/>
      <c r="AB28" s="646"/>
      <c r="AC28" s="646"/>
      <c r="AD28" s="647">
        <v>103510</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2340462</v>
      </c>
      <c r="CS28" s="609"/>
      <c r="CT28" s="609"/>
      <c r="CU28" s="609"/>
      <c r="CV28" s="609"/>
      <c r="CW28" s="609"/>
      <c r="CX28" s="609"/>
      <c r="CY28" s="610"/>
      <c r="CZ28" s="611">
        <v>6</v>
      </c>
      <c r="DA28" s="623"/>
      <c r="DB28" s="623"/>
      <c r="DC28" s="624"/>
      <c r="DD28" s="614">
        <v>2340121</v>
      </c>
      <c r="DE28" s="609"/>
      <c r="DF28" s="609"/>
      <c r="DG28" s="609"/>
      <c r="DH28" s="609"/>
      <c r="DI28" s="609"/>
      <c r="DJ28" s="609"/>
      <c r="DK28" s="610"/>
      <c r="DL28" s="614">
        <v>2340121</v>
      </c>
      <c r="DM28" s="609"/>
      <c r="DN28" s="609"/>
      <c r="DO28" s="609"/>
      <c r="DP28" s="609"/>
      <c r="DQ28" s="609"/>
      <c r="DR28" s="609"/>
      <c r="DS28" s="609"/>
      <c r="DT28" s="609"/>
      <c r="DU28" s="609"/>
      <c r="DV28" s="610"/>
      <c r="DW28" s="611">
        <v>12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363353</v>
      </c>
      <c r="S29" s="609"/>
      <c r="T29" s="609"/>
      <c r="U29" s="609"/>
      <c r="V29" s="609"/>
      <c r="W29" s="609"/>
      <c r="X29" s="609"/>
      <c r="Y29" s="610"/>
      <c r="Z29" s="646">
        <v>0.9</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2340462</v>
      </c>
      <c r="CS29" s="621"/>
      <c r="CT29" s="621"/>
      <c r="CU29" s="621"/>
      <c r="CV29" s="621"/>
      <c r="CW29" s="621"/>
      <c r="CX29" s="621"/>
      <c r="CY29" s="622"/>
      <c r="CZ29" s="611">
        <v>6</v>
      </c>
      <c r="DA29" s="623"/>
      <c r="DB29" s="623"/>
      <c r="DC29" s="624"/>
      <c r="DD29" s="614">
        <v>2340121</v>
      </c>
      <c r="DE29" s="621"/>
      <c r="DF29" s="621"/>
      <c r="DG29" s="621"/>
      <c r="DH29" s="621"/>
      <c r="DI29" s="621"/>
      <c r="DJ29" s="621"/>
      <c r="DK29" s="622"/>
      <c r="DL29" s="614">
        <v>2340121</v>
      </c>
      <c r="DM29" s="621"/>
      <c r="DN29" s="621"/>
      <c r="DO29" s="621"/>
      <c r="DP29" s="621"/>
      <c r="DQ29" s="621"/>
      <c r="DR29" s="621"/>
      <c r="DS29" s="621"/>
      <c r="DT29" s="621"/>
      <c r="DU29" s="621"/>
      <c r="DV29" s="622"/>
      <c r="DW29" s="611">
        <v>12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8031114</v>
      </c>
      <c r="S30" s="609"/>
      <c r="T30" s="609"/>
      <c r="U30" s="609"/>
      <c r="V30" s="609"/>
      <c r="W30" s="609"/>
      <c r="X30" s="609"/>
      <c r="Y30" s="610"/>
      <c r="Z30" s="646">
        <v>19.600000000000001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2275437</v>
      </c>
      <c r="CS30" s="609"/>
      <c r="CT30" s="609"/>
      <c r="CU30" s="609"/>
      <c r="CV30" s="609"/>
      <c r="CW30" s="609"/>
      <c r="CX30" s="609"/>
      <c r="CY30" s="610"/>
      <c r="CZ30" s="611">
        <v>5.8</v>
      </c>
      <c r="DA30" s="623"/>
      <c r="DB30" s="623"/>
      <c r="DC30" s="624"/>
      <c r="DD30" s="614">
        <v>2275097</v>
      </c>
      <c r="DE30" s="609"/>
      <c r="DF30" s="609"/>
      <c r="DG30" s="609"/>
      <c r="DH30" s="609"/>
      <c r="DI30" s="609"/>
      <c r="DJ30" s="609"/>
      <c r="DK30" s="610"/>
      <c r="DL30" s="614">
        <v>2275097</v>
      </c>
      <c r="DM30" s="609"/>
      <c r="DN30" s="609"/>
      <c r="DO30" s="609"/>
      <c r="DP30" s="609"/>
      <c r="DQ30" s="609"/>
      <c r="DR30" s="609"/>
      <c r="DS30" s="609"/>
      <c r="DT30" s="609"/>
      <c r="DU30" s="609"/>
      <c r="DV30" s="610"/>
      <c r="DW30" s="611">
        <v>11.7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98.8</v>
      </c>
      <c r="BH31" s="671"/>
      <c r="BI31" s="671"/>
      <c r="BJ31" s="671"/>
      <c r="BK31" s="671"/>
      <c r="BL31" s="671"/>
      <c r="BM31" s="672">
        <v>95.8</v>
      </c>
      <c r="BN31" s="671"/>
      <c r="BO31" s="671"/>
      <c r="BP31" s="671"/>
      <c r="BQ31" s="673"/>
      <c r="BR31" s="670">
        <v>98.6</v>
      </c>
      <c r="BS31" s="671"/>
      <c r="BT31" s="671"/>
      <c r="BU31" s="671"/>
      <c r="BV31" s="671"/>
      <c r="BW31" s="671"/>
      <c r="BX31" s="672">
        <v>95.6</v>
      </c>
      <c r="BY31" s="671"/>
      <c r="BZ31" s="671"/>
      <c r="CA31" s="671"/>
      <c r="CB31" s="673"/>
      <c r="CD31" s="629"/>
      <c r="CE31" s="630"/>
      <c r="CF31" s="605" t="s">
        <v>300</v>
      </c>
      <c r="CG31" s="606"/>
      <c r="CH31" s="606"/>
      <c r="CI31" s="606"/>
      <c r="CJ31" s="606"/>
      <c r="CK31" s="606"/>
      <c r="CL31" s="606"/>
      <c r="CM31" s="606"/>
      <c r="CN31" s="606"/>
      <c r="CO31" s="606"/>
      <c r="CP31" s="606"/>
      <c r="CQ31" s="607"/>
      <c r="CR31" s="608">
        <v>65025</v>
      </c>
      <c r="CS31" s="621"/>
      <c r="CT31" s="621"/>
      <c r="CU31" s="621"/>
      <c r="CV31" s="621"/>
      <c r="CW31" s="621"/>
      <c r="CX31" s="621"/>
      <c r="CY31" s="622"/>
      <c r="CZ31" s="611">
        <v>0.2</v>
      </c>
      <c r="DA31" s="623"/>
      <c r="DB31" s="623"/>
      <c r="DC31" s="624"/>
      <c r="DD31" s="614">
        <v>65024</v>
      </c>
      <c r="DE31" s="621"/>
      <c r="DF31" s="621"/>
      <c r="DG31" s="621"/>
      <c r="DH31" s="621"/>
      <c r="DI31" s="621"/>
      <c r="DJ31" s="621"/>
      <c r="DK31" s="622"/>
      <c r="DL31" s="614">
        <v>65024</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3017465</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98.7</v>
      </c>
      <c r="BH32" s="621"/>
      <c r="BI32" s="621"/>
      <c r="BJ32" s="621"/>
      <c r="BK32" s="621"/>
      <c r="BL32" s="621"/>
      <c r="BM32" s="612">
        <v>95</v>
      </c>
      <c r="BN32" s="621"/>
      <c r="BO32" s="621"/>
      <c r="BP32" s="621"/>
      <c r="BQ32" s="644"/>
      <c r="BR32" s="674">
        <v>98.4</v>
      </c>
      <c r="BS32" s="621"/>
      <c r="BT32" s="621"/>
      <c r="BU32" s="621"/>
      <c r="BV32" s="621"/>
      <c r="BW32" s="621"/>
      <c r="BX32" s="612">
        <v>95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10376</v>
      </c>
      <c r="S33" s="609"/>
      <c r="T33" s="609"/>
      <c r="U33" s="609"/>
      <c r="V33" s="609"/>
      <c r="W33" s="609"/>
      <c r="X33" s="609"/>
      <c r="Y33" s="610"/>
      <c r="Z33" s="646">
        <v>0</v>
      </c>
      <c r="AA33" s="646"/>
      <c r="AB33" s="646"/>
      <c r="AC33" s="646"/>
      <c r="AD33" s="647">
        <v>2012</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98.9</v>
      </c>
      <c r="BH33" s="593"/>
      <c r="BI33" s="593"/>
      <c r="BJ33" s="593"/>
      <c r="BK33" s="593"/>
      <c r="BL33" s="593"/>
      <c r="BM33" s="639">
        <v>96.3</v>
      </c>
      <c r="BN33" s="593"/>
      <c r="BO33" s="593"/>
      <c r="BP33" s="593"/>
      <c r="BQ33" s="656"/>
      <c r="BR33" s="669">
        <v>98.8</v>
      </c>
      <c r="BS33" s="593"/>
      <c r="BT33" s="593"/>
      <c r="BU33" s="593"/>
      <c r="BV33" s="593"/>
      <c r="BW33" s="593"/>
      <c r="BX33" s="639">
        <v>95.9</v>
      </c>
      <c r="BY33" s="593"/>
      <c r="BZ33" s="593"/>
      <c r="CA33" s="593"/>
      <c r="CB33" s="656"/>
      <c r="CD33" s="605" t="s">
        <v>307</v>
      </c>
      <c r="CE33" s="606"/>
      <c r="CF33" s="606"/>
      <c r="CG33" s="606"/>
      <c r="CH33" s="606"/>
      <c r="CI33" s="606"/>
      <c r="CJ33" s="606"/>
      <c r="CK33" s="606"/>
      <c r="CL33" s="606"/>
      <c r="CM33" s="606"/>
      <c r="CN33" s="606"/>
      <c r="CO33" s="606"/>
      <c r="CP33" s="606"/>
      <c r="CQ33" s="607"/>
      <c r="CR33" s="608">
        <v>12791153</v>
      </c>
      <c r="CS33" s="621"/>
      <c r="CT33" s="621"/>
      <c r="CU33" s="621"/>
      <c r="CV33" s="621"/>
      <c r="CW33" s="621"/>
      <c r="CX33" s="621"/>
      <c r="CY33" s="622"/>
      <c r="CZ33" s="611">
        <v>32.799999999999997</v>
      </c>
      <c r="DA33" s="623"/>
      <c r="DB33" s="623"/>
      <c r="DC33" s="624"/>
      <c r="DD33" s="614">
        <v>10363353</v>
      </c>
      <c r="DE33" s="621"/>
      <c r="DF33" s="621"/>
      <c r="DG33" s="621"/>
      <c r="DH33" s="621"/>
      <c r="DI33" s="621"/>
      <c r="DJ33" s="621"/>
      <c r="DK33" s="622"/>
      <c r="DL33" s="614">
        <v>7576145</v>
      </c>
      <c r="DM33" s="621"/>
      <c r="DN33" s="621"/>
      <c r="DO33" s="621"/>
      <c r="DP33" s="621"/>
      <c r="DQ33" s="621"/>
      <c r="DR33" s="621"/>
      <c r="DS33" s="621"/>
      <c r="DT33" s="621"/>
      <c r="DU33" s="621"/>
      <c r="DV33" s="622"/>
      <c r="DW33" s="611">
        <v>38.9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28264</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6040196</v>
      </c>
      <c r="CS34" s="609"/>
      <c r="CT34" s="609"/>
      <c r="CU34" s="609"/>
      <c r="CV34" s="609"/>
      <c r="CW34" s="609"/>
      <c r="CX34" s="609"/>
      <c r="CY34" s="610"/>
      <c r="CZ34" s="611">
        <v>15.5</v>
      </c>
      <c r="DA34" s="623"/>
      <c r="DB34" s="623"/>
      <c r="DC34" s="624"/>
      <c r="DD34" s="614">
        <v>4676631</v>
      </c>
      <c r="DE34" s="609"/>
      <c r="DF34" s="609"/>
      <c r="DG34" s="609"/>
      <c r="DH34" s="609"/>
      <c r="DI34" s="609"/>
      <c r="DJ34" s="609"/>
      <c r="DK34" s="610"/>
      <c r="DL34" s="614">
        <v>3949173</v>
      </c>
      <c r="DM34" s="609"/>
      <c r="DN34" s="609"/>
      <c r="DO34" s="609"/>
      <c r="DP34" s="609"/>
      <c r="DQ34" s="609"/>
      <c r="DR34" s="609"/>
      <c r="DS34" s="609"/>
      <c r="DT34" s="609"/>
      <c r="DU34" s="609"/>
      <c r="DV34" s="610"/>
      <c r="DW34" s="611">
        <v>20.3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1321006</v>
      </c>
      <c r="S35" s="609"/>
      <c r="T35" s="609"/>
      <c r="U35" s="609"/>
      <c r="V35" s="609"/>
      <c r="W35" s="609"/>
      <c r="X35" s="609"/>
      <c r="Y35" s="610"/>
      <c r="Z35" s="646">
        <v>3.2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498674</v>
      </c>
      <c r="CS35" s="621"/>
      <c r="CT35" s="621"/>
      <c r="CU35" s="621"/>
      <c r="CV35" s="621"/>
      <c r="CW35" s="621"/>
      <c r="CX35" s="621"/>
      <c r="CY35" s="622"/>
      <c r="CZ35" s="611">
        <v>1.3</v>
      </c>
      <c r="DA35" s="623"/>
      <c r="DB35" s="623"/>
      <c r="DC35" s="624"/>
      <c r="DD35" s="614">
        <v>367899</v>
      </c>
      <c r="DE35" s="621"/>
      <c r="DF35" s="621"/>
      <c r="DG35" s="621"/>
      <c r="DH35" s="621"/>
      <c r="DI35" s="621"/>
      <c r="DJ35" s="621"/>
      <c r="DK35" s="622"/>
      <c r="DL35" s="614">
        <v>295295</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2549496</v>
      </c>
      <c r="S36" s="609"/>
      <c r="T36" s="609"/>
      <c r="U36" s="609"/>
      <c r="V36" s="609"/>
      <c r="W36" s="609"/>
      <c r="X36" s="609"/>
      <c r="Y36" s="610"/>
      <c r="Z36" s="646">
        <v>6.2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3318505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39729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1748169</v>
      </c>
      <c r="CS36" s="609"/>
      <c r="CT36" s="609"/>
      <c r="CU36" s="609"/>
      <c r="CV36" s="609"/>
      <c r="CW36" s="609"/>
      <c r="CX36" s="609"/>
      <c r="CY36" s="610"/>
      <c r="CZ36" s="611">
        <v>4.5</v>
      </c>
      <c r="DA36" s="623"/>
      <c r="DB36" s="623"/>
      <c r="DC36" s="624"/>
      <c r="DD36" s="614">
        <v>1420043</v>
      </c>
      <c r="DE36" s="609"/>
      <c r="DF36" s="609"/>
      <c r="DG36" s="609"/>
      <c r="DH36" s="609"/>
      <c r="DI36" s="609"/>
      <c r="DJ36" s="609"/>
      <c r="DK36" s="610"/>
      <c r="DL36" s="614">
        <v>870726</v>
      </c>
      <c r="DM36" s="609"/>
      <c r="DN36" s="609"/>
      <c r="DO36" s="609"/>
      <c r="DP36" s="609"/>
      <c r="DQ36" s="609"/>
      <c r="DR36" s="609"/>
      <c r="DS36" s="609"/>
      <c r="DT36" s="609"/>
      <c r="DU36" s="609"/>
      <c r="DV36" s="610"/>
      <c r="DW36" s="611">
        <v>4.5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834940</v>
      </c>
      <c r="S37" s="609"/>
      <c r="T37" s="609"/>
      <c r="U37" s="609"/>
      <c r="V37" s="609"/>
      <c r="W37" s="609"/>
      <c r="X37" s="609"/>
      <c r="Y37" s="610"/>
      <c r="Z37" s="646">
        <v>2</v>
      </c>
      <c r="AA37" s="646"/>
      <c r="AB37" s="646"/>
      <c r="AC37" s="646"/>
      <c r="AD37" s="647">
        <v>1869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262613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22209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169839</v>
      </c>
      <c r="CS37" s="621"/>
      <c r="CT37" s="621"/>
      <c r="CU37" s="621"/>
      <c r="CV37" s="621"/>
      <c r="CW37" s="621"/>
      <c r="CX37" s="621"/>
      <c r="CY37" s="622"/>
      <c r="CZ37" s="611">
        <v>0.4</v>
      </c>
      <c r="DA37" s="623"/>
      <c r="DB37" s="623"/>
      <c r="DC37" s="624"/>
      <c r="DD37" s="614">
        <v>169839</v>
      </c>
      <c r="DE37" s="621"/>
      <c r="DF37" s="621"/>
      <c r="DG37" s="621"/>
      <c r="DH37" s="621"/>
      <c r="DI37" s="621"/>
      <c r="DJ37" s="621"/>
      <c r="DK37" s="622"/>
      <c r="DL37" s="614">
        <v>169839</v>
      </c>
      <c r="DM37" s="621"/>
      <c r="DN37" s="621"/>
      <c r="DO37" s="621"/>
      <c r="DP37" s="621"/>
      <c r="DQ37" s="621"/>
      <c r="DR37" s="621"/>
      <c r="DS37" s="621"/>
      <c r="DT37" s="621"/>
      <c r="DU37" s="621"/>
      <c r="DV37" s="622"/>
      <c r="DW37" s="611">
        <v>0.9</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4007600</v>
      </c>
      <c r="S38" s="609"/>
      <c r="T38" s="609"/>
      <c r="U38" s="609"/>
      <c r="V38" s="609"/>
      <c r="W38" s="609"/>
      <c r="X38" s="609"/>
      <c r="Y38" s="610"/>
      <c r="Z38" s="646">
        <v>9.8000000000000007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32324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10931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3023568</v>
      </c>
      <c r="CS38" s="609"/>
      <c r="CT38" s="609"/>
      <c r="CU38" s="609"/>
      <c r="CV38" s="609"/>
      <c r="CW38" s="609"/>
      <c r="CX38" s="609"/>
      <c r="CY38" s="610"/>
      <c r="CZ38" s="611">
        <v>7.7</v>
      </c>
      <c r="DA38" s="623"/>
      <c r="DB38" s="623"/>
      <c r="DC38" s="624"/>
      <c r="DD38" s="614">
        <v>2493447</v>
      </c>
      <c r="DE38" s="609"/>
      <c r="DF38" s="609"/>
      <c r="DG38" s="609"/>
      <c r="DH38" s="609"/>
      <c r="DI38" s="609"/>
      <c r="DJ38" s="609"/>
      <c r="DK38" s="610"/>
      <c r="DL38" s="614">
        <v>2460951</v>
      </c>
      <c r="DM38" s="609"/>
      <c r="DN38" s="609"/>
      <c r="DO38" s="609"/>
      <c r="DP38" s="609"/>
      <c r="DQ38" s="609"/>
      <c r="DR38" s="609"/>
      <c r="DS38" s="609"/>
      <c r="DT38" s="609"/>
      <c r="DU38" s="609"/>
      <c r="DV38" s="610"/>
      <c r="DW38" s="611">
        <v>12.6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15995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1368351</v>
      </c>
      <c r="CS39" s="621"/>
      <c r="CT39" s="621"/>
      <c r="CU39" s="621"/>
      <c r="CV39" s="621"/>
      <c r="CW39" s="621"/>
      <c r="CX39" s="621"/>
      <c r="CY39" s="622"/>
      <c r="CZ39" s="611">
        <v>3.5</v>
      </c>
      <c r="DA39" s="623"/>
      <c r="DB39" s="623"/>
      <c r="DC39" s="624"/>
      <c r="DD39" s="614">
        <v>1365038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97100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112195</v>
      </c>
      <c r="CS40" s="609"/>
      <c r="CT40" s="609"/>
      <c r="CU40" s="609"/>
      <c r="CV40" s="609"/>
      <c r="CW40" s="609"/>
      <c r="CX40" s="609"/>
      <c r="CY40" s="610"/>
      <c r="CZ40" s="611">
        <v>0.3</v>
      </c>
      <c r="DA40" s="623"/>
      <c r="DB40" s="623"/>
      <c r="DC40" s="624"/>
      <c r="DD40" s="614">
        <v>40295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41067587</v>
      </c>
      <c r="S41" s="633"/>
      <c r="T41" s="633"/>
      <c r="U41" s="633"/>
      <c r="V41" s="633"/>
      <c r="W41" s="633"/>
      <c r="X41" s="633"/>
      <c r="Y41" s="636"/>
      <c r="Z41" s="637">
        <v>100</v>
      </c>
      <c r="AA41" s="637"/>
      <c r="AB41" s="637"/>
      <c r="AC41" s="637"/>
      <c r="AD41" s="638">
        <v>19394152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600700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2422868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5802513</v>
      </c>
      <c r="CS42" s="621"/>
      <c r="CT42" s="621"/>
      <c r="CU42" s="621"/>
      <c r="CV42" s="621"/>
      <c r="CW42" s="621"/>
      <c r="CX42" s="621"/>
      <c r="CY42" s="622"/>
      <c r="CZ42" s="611">
        <v>14.9</v>
      </c>
      <c r="DA42" s="623"/>
      <c r="DB42" s="623"/>
      <c r="DC42" s="624"/>
      <c r="DD42" s="614">
        <v>924966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321904</v>
      </c>
      <c r="CS43" s="621"/>
      <c r="CT43" s="621"/>
      <c r="CU43" s="621"/>
      <c r="CV43" s="621"/>
      <c r="CW43" s="621"/>
      <c r="CX43" s="621"/>
      <c r="CY43" s="622"/>
      <c r="CZ43" s="611">
        <v>0.8</v>
      </c>
      <c r="DA43" s="623"/>
      <c r="DB43" s="623"/>
      <c r="DC43" s="624"/>
      <c r="DD43" s="614">
        <v>321857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5802513</v>
      </c>
      <c r="CS44" s="609"/>
      <c r="CT44" s="609"/>
      <c r="CU44" s="609"/>
      <c r="CV44" s="609"/>
      <c r="CW44" s="609"/>
      <c r="CX44" s="609"/>
      <c r="CY44" s="610"/>
      <c r="CZ44" s="611">
        <v>14.9</v>
      </c>
      <c r="DA44" s="612"/>
      <c r="DB44" s="612"/>
      <c r="DC44" s="613"/>
      <c r="DD44" s="614">
        <v>924966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757014</v>
      </c>
      <c r="CS45" s="621"/>
      <c r="CT45" s="621"/>
      <c r="CU45" s="621"/>
      <c r="CV45" s="621"/>
      <c r="CW45" s="621"/>
      <c r="CX45" s="621"/>
      <c r="CY45" s="622"/>
      <c r="CZ45" s="611">
        <v>1.9</v>
      </c>
      <c r="DA45" s="623"/>
      <c r="DB45" s="623"/>
      <c r="DC45" s="624"/>
      <c r="DD45" s="614">
        <v>24818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5045499</v>
      </c>
      <c r="CS46" s="609"/>
      <c r="CT46" s="609"/>
      <c r="CU46" s="609"/>
      <c r="CV46" s="609"/>
      <c r="CW46" s="609"/>
      <c r="CX46" s="609"/>
      <c r="CY46" s="610"/>
      <c r="CZ46" s="611">
        <v>12.9</v>
      </c>
      <c r="DA46" s="612"/>
      <c r="DB46" s="612"/>
      <c r="DC46" s="613"/>
      <c r="DD46" s="614">
        <v>900148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39023264</v>
      </c>
      <c r="CS49" s="593"/>
      <c r="CT49" s="593"/>
      <c r="CU49" s="593"/>
      <c r="CV49" s="593"/>
      <c r="CW49" s="593"/>
      <c r="CX49" s="593"/>
      <c r="CY49" s="594"/>
      <c r="CZ49" s="595">
        <v>100</v>
      </c>
      <c r="DA49" s="596"/>
      <c r="DB49" s="596"/>
      <c r="DC49" s="597"/>
      <c r="DD49" s="598">
        <v>22898524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C3kEmNsowmPQHKnfcEfFg98gIGXSpCClgRrESFh6vbmyW+ixiXwkSMOZUvb12ld07/SDmeNxjQO88BCM4x49iQ==" saltValue="+T/eY9/B94Wh229v3cHE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41083</v>
      </c>
      <c r="R7" s="1090"/>
      <c r="S7" s="1090"/>
      <c r="T7" s="1090"/>
      <c r="U7" s="1090"/>
      <c r="V7" s="1090">
        <v>39039</v>
      </c>
      <c r="W7" s="1090"/>
      <c r="X7" s="1090"/>
      <c r="Y7" s="1090"/>
      <c r="Z7" s="1090"/>
      <c r="AA7" s="1090">
        <v>2044</v>
      </c>
      <c r="AB7" s="1090"/>
      <c r="AC7" s="1090"/>
      <c r="AD7" s="1090"/>
      <c r="AE7" s="1091"/>
      <c r="AF7" s="1092">
        <v>1682</v>
      </c>
      <c r="AG7" s="1093"/>
      <c r="AH7" s="1093"/>
      <c r="AI7" s="1093"/>
      <c r="AJ7" s="1094"/>
      <c r="AK7" s="1095">
        <v>1321</v>
      </c>
      <c r="AL7" s="1096"/>
      <c r="AM7" s="1096"/>
      <c r="AN7" s="1096"/>
      <c r="AO7" s="1096"/>
      <c r="AP7" s="1096">
        <v>22239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544</v>
      </c>
      <c r="BT7" s="1087"/>
      <c r="BU7" s="1087"/>
      <c r="BV7" s="1087"/>
      <c r="BW7" s="1087"/>
      <c r="BX7" s="1087"/>
      <c r="BY7" s="1087"/>
      <c r="BZ7" s="1087"/>
      <c r="CA7" s="1087"/>
      <c r="CB7" s="1087"/>
      <c r="CC7" s="1087"/>
      <c r="CD7" s="1087"/>
      <c r="CE7" s="1087"/>
      <c r="CF7" s="1087"/>
      <c r="CG7" s="1099"/>
      <c r="CH7" s="1083">
        <v>0</v>
      </c>
      <c r="CI7" s="1084"/>
      <c r="CJ7" s="1084"/>
      <c r="CK7" s="1084"/>
      <c r="CL7" s="1085"/>
      <c r="CM7" s="1083">
        <v>121</v>
      </c>
      <c r="CN7" s="1084"/>
      <c r="CO7" s="1084"/>
      <c r="CP7" s="1084"/>
      <c r="CQ7" s="1085"/>
      <c r="CR7" s="1083">
        <v>10</v>
      </c>
      <c r="CS7" s="1084"/>
      <c r="CT7" s="1084"/>
      <c r="CU7" s="1084"/>
      <c r="CV7" s="1085"/>
      <c r="CW7" s="1083" t="s">
        <v>545</v>
      </c>
      <c r="CX7" s="1084"/>
      <c r="CY7" s="1084"/>
      <c r="CZ7" s="1084"/>
      <c r="DA7" s="1085"/>
      <c r="DB7" s="1083" t="s">
        <v>545</v>
      </c>
      <c r="DC7" s="1084"/>
      <c r="DD7" s="1084"/>
      <c r="DE7" s="1084"/>
      <c r="DF7" s="1085"/>
      <c r="DG7" s="1083" t="s">
        <v>500</v>
      </c>
      <c r="DH7" s="1084"/>
      <c r="DI7" s="1084"/>
      <c r="DJ7" s="1084"/>
      <c r="DK7" s="1085"/>
      <c r="DL7" s="1083" t="s">
        <v>500</v>
      </c>
      <c r="DM7" s="1084"/>
      <c r="DN7" s="1084"/>
      <c r="DO7" s="1084"/>
      <c r="DP7" s="1085"/>
      <c r="DQ7" s="1083" t="s">
        <v>500</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41068</v>
      </c>
      <c r="R23" s="1048"/>
      <c r="S23" s="1048"/>
      <c r="T23" s="1048"/>
      <c r="U23" s="1048"/>
      <c r="V23" s="1048">
        <v>39023</v>
      </c>
      <c r="W23" s="1048"/>
      <c r="X23" s="1048"/>
      <c r="Y23" s="1048"/>
      <c r="Z23" s="1048"/>
      <c r="AA23" s="1048">
        <v>2044</v>
      </c>
      <c r="AB23" s="1048"/>
      <c r="AC23" s="1048"/>
      <c r="AD23" s="1048"/>
      <c r="AE23" s="1055"/>
      <c r="AF23" s="1056">
        <v>1682</v>
      </c>
      <c r="AG23" s="1048"/>
      <c r="AH23" s="1048"/>
      <c r="AI23" s="1048"/>
      <c r="AJ23" s="1057"/>
      <c r="AK23" s="1058"/>
      <c r="AL23" s="1059"/>
      <c r="AM23" s="1059"/>
      <c r="AN23" s="1059"/>
      <c r="AO23" s="1059"/>
      <c r="AP23" s="1048">
        <v>22239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8020</v>
      </c>
      <c r="R28" s="1038"/>
      <c r="S28" s="1038"/>
      <c r="T28" s="1038"/>
      <c r="U28" s="1038"/>
      <c r="V28" s="1038">
        <v>7980</v>
      </c>
      <c r="W28" s="1038"/>
      <c r="X28" s="1038"/>
      <c r="Y28" s="1038"/>
      <c r="Z28" s="1038"/>
      <c r="AA28" s="1038">
        <v>40</v>
      </c>
      <c r="AB28" s="1038"/>
      <c r="AC28" s="1038"/>
      <c r="AD28" s="1038"/>
      <c r="AE28" s="1039"/>
      <c r="AF28" s="1040">
        <v>40</v>
      </c>
      <c r="AG28" s="1038"/>
      <c r="AH28" s="1038"/>
      <c r="AI28" s="1038"/>
      <c r="AJ28" s="1041"/>
      <c r="AK28" s="1029">
        <v>565</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7843</v>
      </c>
      <c r="R29" s="1026"/>
      <c r="S29" s="1026"/>
      <c r="T29" s="1026"/>
      <c r="U29" s="1026"/>
      <c r="V29" s="1026">
        <v>7523</v>
      </c>
      <c r="W29" s="1026"/>
      <c r="X29" s="1026"/>
      <c r="Y29" s="1026"/>
      <c r="Z29" s="1026"/>
      <c r="AA29" s="1026">
        <v>320</v>
      </c>
      <c r="AB29" s="1026"/>
      <c r="AC29" s="1026"/>
      <c r="AD29" s="1026"/>
      <c r="AE29" s="1027"/>
      <c r="AF29" s="1022">
        <v>320</v>
      </c>
      <c r="AG29" s="1023"/>
      <c r="AH29" s="1023"/>
      <c r="AI29" s="1023"/>
      <c r="AJ29" s="1024"/>
      <c r="AK29" s="967">
        <v>1261</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1863</v>
      </c>
      <c r="R30" s="1026"/>
      <c r="S30" s="1026"/>
      <c r="T30" s="1026"/>
      <c r="U30" s="1026"/>
      <c r="V30" s="1026">
        <v>1858</v>
      </c>
      <c r="W30" s="1026"/>
      <c r="X30" s="1026"/>
      <c r="Y30" s="1026"/>
      <c r="Z30" s="1026"/>
      <c r="AA30" s="1026">
        <v>5</v>
      </c>
      <c r="AB30" s="1026"/>
      <c r="AC30" s="1026"/>
      <c r="AD30" s="1026"/>
      <c r="AE30" s="1027"/>
      <c r="AF30" s="1022">
        <v>5</v>
      </c>
      <c r="AG30" s="1023"/>
      <c r="AH30" s="1023"/>
      <c r="AI30" s="1023"/>
      <c r="AJ30" s="1024"/>
      <c r="AK30" s="967">
        <v>278</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1618</v>
      </c>
      <c r="R31" s="1026"/>
      <c r="S31" s="1026"/>
      <c r="T31" s="1026"/>
      <c r="U31" s="1026"/>
      <c r="V31" s="1026">
        <v>1764</v>
      </c>
      <c r="W31" s="1026"/>
      <c r="X31" s="1026"/>
      <c r="Y31" s="1026"/>
      <c r="Z31" s="1026"/>
      <c r="AA31" s="1026">
        <v>-146</v>
      </c>
      <c r="AB31" s="1026"/>
      <c r="AC31" s="1026"/>
      <c r="AD31" s="1026"/>
      <c r="AE31" s="1027"/>
      <c r="AF31" s="1022">
        <v>2050</v>
      </c>
      <c r="AG31" s="1023"/>
      <c r="AH31" s="1023"/>
      <c r="AI31" s="1023"/>
      <c r="AJ31" s="1024"/>
      <c r="AK31" s="967">
        <v>10</v>
      </c>
      <c r="AL31" s="958"/>
      <c r="AM31" s="958"/>
      <c r="AN31" s="958"/>
      <c r="AO31" s="958"/>
      <c r="AP31" s="958">
        <v>1039</v>
      </c>
      <c r="AQ31" s="958"/>
      <c r="AR31" s="958"/>
      <c r="AS31" s="958"/>
      <c r="AT31" s="958"/>
      <c r="AU31" s="958">
        <v>4</v>
      </c>
      <c r="AV31" s="958"/>
      <c r="AW31" s="958"/>
      <c r="AX31" s="958"/>
      <c r="AY31" s="958"/>
      <c r="AZ31" s="1028" t="s">
        <v>545</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2096</v>
      </c>
      <c r="R32" s="1026"/>
      <c r="S32" s="1026"/>
      <c r="T32" s="1026"/>
      <c r="U32" s="1026"/>
      <c r="V32" s="1026">
        <v>2028</v>
      </c>
      <c r="W32" s="1026"/>
      <c r="X32" s="1026"/>
      <c r="Y32" s="1026"/>
      <c r="Z32" s="1026"/>
      <c r="AA32" s="1026">
        <v>67</v>
      </c>
      <c r="AB32" s="1026"/>
      <c r="AC32" s="1026"/>
      <c r="AD32" s="1026"/>
      <c r="AE32" s="1027"/>
      <c r="AF32" s="1022">
        <v>579</v>
      </c>
      <c r="AG32" s="1023"/>
      <c r="AH32" s="1023"/>
      <c r="AI32" s="1023"/>
      <c r="AJ32" s="1024"/>
      <c r="AK32" s="967">
        <v>263</v>
      </c>
      <c r="AL32" s="958"/>
      <c r="AM32" s="958"/>
      <c r="AN32" s="958"/>
      <c r="AO32" s="958"/>
      <c r="AP32" s="958">
        <v>3037</v>
      </c>
      <c r="AQ32" s="958"/>
      <c r="AR32" s="958"/>
      <c r="AS32" s="958"/>
      <c r="AT32" s="958"/>
      <c r="AU32" s="958">
        <v>996</v>
      </c>
      <c r="AV32" s="958"/>
      <c r="AW32" s="958"/>
      <c r="AX32" s="958"/>
      <c r="AY32" s="958"/>
      <c r="AZ32" s="1028" t="s">
        <v>545</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2994</v>
      </c>
      <c r="AG63" s="946"/>
      <c r="AH63" s="946"/>
      <c r="AI63" s="946"/>
      <c r="AJ63" s="1009"/>
      <c r="AK63" s="1010"/>
      <c r="AL63" s="950"/>
      <c r="AM63" s="950"/>
      <c r="AN63" s="950"/>
      <c r="AO63" s="950"/>
      <c r="AP63" s="946">
        <v>4076</v>
      </c>
      <c r="AQ63" s="946"/>
      <c r="AR63" s="946"/>
      <c r="AS63" s="946"/>
      <c r="AT63" s="946"/>
      <c r="AU63" s="946">
        <v>1000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547</v>
      </c>
      <c r="C68" s="973"/>
      <c r="D68" s="973"/>
      <c r="E68" s="973"/>
      <c r="F68" s="973"/>
      <c r="G68" s="973"/>
      <c r="H68" s="973"/>
      <c r="I68" s="973"/>
      <c r="J68" s="973"/>
      <c r="K68" s="973"/>
      <c r="L68" s="973"/>
      <c r="M68" s="973"/>
      <c r="N68" s="973"/>
      <c r="O68" s="973"/>
      <c r="P68" s="974"/>
      <c r="Q68" s="975">
        <v>189</v>
      </c>
      <c r="R68" s="969"/>
      <c r="S68" s="969"/>
      <c r="T68" s="969"/>
      <c r="U68" s="969"/>
      <c r="V68" s="969">
        <v>180</v>
      </c>
      <c r="W68" s="969"/>
      <c r="X68" s="969"/>
      <c r="Y68" s="969"/>
      <c r="Z68" s="969"/>
      <c r="AA68" s="969">
        <v>9</v>
      </c>
      <c r="AB68" s="969"/>
      <c r="AC68" s="969"/>
      <c r="AD68" s="969"/>
      <c r="AE68" s="969"/>
      <c r="AF68" s="969">
        <v>9</v>
      </c>
      <c r="AG68" s="969"/>
      <c r="AH68" s="969"/>
      <c r="AI68" s="969"/>
      <c r="AJ68" s="969"/>
      <c r="AK68" s="969" t="s">
        <v>564</v>
      </c>
      <c r="AL68" s="969"/>
      <c r="AM68" s="969"/>
      <c r="AN68" s="969"/>
      <c r="AO68" s="969"/>
      <c r="AP68" s="969" t="s">
        <v>546</v>
      </c>
      <c r="AQ68" s="969"/>
      <c r="AR68" s="969"/>
      <c r="AS68" s="969"/>
      <c r="AT68" s="969"/>
      <c r="AU68" s="969" t="s">
        <v>546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548</v>
      </c>
      <c r="C69" s="962"/>
      <c r="D69" s="962"/>
      <c r="E69" s="962"/>
      <c r="F69" s="962"/>
      <c r="G69" s="962"/>
      <c r="H69" s="962"/>
      <c r="I69" s="962"/>
      <c r="J69" s="962"/>
      <c r="K69" s="962"/>
      <c r="L69" s="962"/>
      <c r="M69" s="962"/>
      <c r="N69" s="962"/>
      <c r="O69" s="962"/>
      <c r="P69" s="963"/>
      <c r="Q69" s="964">
        <v>3629</v>
      </c>
      <c r="R69" s="958"/>
      <c r="S69" s="958"/>
      <c r="T69" s="958"/>
      <c r="U69" s="958"/>
      <c r="V69" s="958">
        <v>3605</v>
      </c>
      <c r="W69" s="958"/>
      <c r="X69" s="958"/>
      <c r="Y69" s="958"/>
      <c r="Z69" s="958"/>
      <c r="AA69" s="958">
        <v>24</v>
      </c>
      <c r="AB69" s="958"/>
      <c r="AC69" s="958"/>
      <c r="AD69" s="958"/>
      <c r="AE69" s="958"/>
      <c r="AF69" s="958">
        <v>5050</v>
      </c>
      <c r="AG69" s="958"/>
      <c r="AH69" s="958"/>
      <c r="AI69" s="958"/>
      <c r="AJ69" s="958"/>
      <c r="AK69" s="958" t="s">
        <v>564</v>
      </c>
      <c r="AL69" s="958"/>
      <c r="AM69" s="958"/>
      <c r="AN69" s="958"/>
      <c r="AO69" s="958"/>
      <c r="AP69" s="958">
        <v>2607</v>
      </c>
      <c r="AQ69" s="958"/>
      <c r="AR69" s="958"/>
      <c r="AS69" s="958"/>
      <c r="AT69" s="958"/>
      <c r="AU69" s="958" t="s">
        <v>546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549</v>
      </c>
      <c r="C70" s="962"/>
      <c r="D70" s="962"/>
      <c r="E70" s="962"/>
      <c r="F70" s="962"/>
      <c r="G70" s="962"/>
      <c r="H70" s="962"/>
      <c r="I70" s="962"/>
      <c r="J70" s="962"/>
      <c r="K70" s="962"/>
      <c r="L70" s="962"/>
      <c r="M70" s="962"/>
      <c r="N70" s="962"/>
      <c r="O70" s="962"/>
      <c r="P70" s="963"/>
      <c r="Q70" s="964">
        <v>379</v>
      </c>
      <c r="R70" s="958"/>
      <c r="S70" s="958"/>
      <c r="T70" s="958"/>
      <c r="U70" s="958"/>
      <c r="V70" s="958">
        <v>370</v>
      </c>
      <c r="W70" s="958"/>
      <c r="X70" s="958"/>
      <c r="Y70" s="958"/>
      <c r="Z70" s="958"/>
      <c r="AA70" s="958">
        <v>9</v>
      </c>
      <c r="AB70" s="958"/>
      <c r="AC70" s="958"/>
      <c r="AD70" s="958"/>
      <c r="AE70" s="958"/>
      <c r="AF70" s="958">
        <v>9</v>
      </c>
      <c r="AG70" s="958"/>
      <c r="AH70" s="958"/>
      <c r="AI70" s="958"/>
      <c r="AJ70" s="958"/>
      <c r="AK70" s="958">
        <v>6</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550</v>
      </c>
      <c r="C71" s="962"/>
      <c r="D71" s="962"/>
      <c r="E71" s="962"/>
      <c r="F71" s="962"/>
      <c r="G71" s="962"/>
      <c r="H71" s="962"/>
      <c r="I71" s="962"/>
      <c r="J71" s="962"/>
      <c r="K71" s="962"/>
      <c r="L71" s="962"/>
      <c r="M71" s="962"/>
      <c r="N71" s="962"/>
      <c r="O71" s="962"/>
      <c r="P71" s="963"/>
      <c r="Q71" s="964">
        <v>303</v>
      </c>
      <c r="R71" s="958"/>
      <c r="S71" s="958"/>
      <c r="T71" s="958"/>
      <c r="U71" s="958"/>
      <c r="V71" s="958">
        <v>279</v>
      </c>
      <c r="W71" s="958"/>
      <c r="X71" s="958"/>
      <c r="Y71" s="958"/>
      <c r="Z71" s="958"/>
      <c r="AA71" s="958">
        <v>24</v>
      </c>
      <c r="AB71" s="958"/>
      <c r="AC71" s="958"/>
      <c r="AD71" s="958"/>
      <c r="AE71" s="958"/>
      <c r="AF71" s="958">
        <v>24</v>
      </c>
      <c r="AG71" s="958"/>
      <c r="AH71" s="958"/>
      <c r="AI71" s="958"/>
      <c r="AJ71" s="958"/>
      <c r="AK71" s="958" t="s">
        <v>565</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551</v>
      </c>
      <c r="C72" s="962"/>
      <c r="D72" s="962"/>
      <c r="E72" s="962"/>
      <c r="F72" s="962"/>
      <c r="G72" s="962"/>
      <c r="H72" s="962"/>
      <c r="I72" s="962"/>
      <c r="J72" s="962"/>
      <c r="K72" s="962"/>
      <c r="L72" s="962"/>
      <c r="M72" s="962"/>
      <c r="N72" s="962"/>
      <c r="O72" s="962"/>
      <c r="P72" s="963"/>
      <c r="Q72" s="964">
        <v>16</v>
      </c>
      <c r="R72" s="958"/>
      <c r="S72" s="958"/>
      <c r="T72" s="958"/>
      <c r="U72" s="958"/>
      <c r="V72" s="958">
        <v>14</v>
      </c>
      <c r="W72" s="958"/>
      <c r="X72" s="958"/>
      <c r="Y72" s="958"/>
      <c r="Z72" s="958"/>
      <c r="AA72" s="958">
        <v>3</v>
      </c>
      <c r="AB72" s="958"/>
      <c r="AC72" s="958"/>
      <c r="AD72" s="958"/>
      <c r="AE72" s="958"/>
      <c r="AF72" s="958">
        <v>3</v>
      </c>
      <c r="AG72" s="958"/>
      <c r="AH72" s="958"/>
      <c r="AI72" s="958"/>
      <c r="AJ72" s="958"/>
      <c r="AK72" s="958">
        <v>6</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552</v>
      </c>
      <c r="C73" s="962" t="s">
        <v>552</v>
      </c>
      <c r="D73" s="962" t="s">
        <v>552</v>
      </c>
      <c r="E73" s="962" t="s">
        <v>552</v>
      </c>
      <c r="F73" s="962" t="s">
        <v>552</v>
      </c>
      <c r="G73" s="962" t="s">
        <v>552</v>
      </c>
      <c r="H73" s="962" t="s">
        <v>552</v>
      </c>
      <c r="I73" s="962" t="s">
        <v>552</v>
      </c>
      <c r="J73" s="962" t="s">
        <v>552</v>
      </c>
      <c r="K73" s="962" t="s">
        <v>552</v>
      </c>
      <c r="L73" s="962" t="s">
        <v>552</v>
      </c>
      <c r="M73" s="962" t="s">
        <v>552</v>
      </c>
      <c r="N73" s="962" t="s">
        <v>552</v>
      </c>
      <c r="O73" s="962" t="s">
        <v>552</v>
      </c>
      <c r="P73" s="963" t="s">
        <v>552</v>
      </c>
      <c r="Q73" s="964">
        <v>22955</v>
      </c>
      <c r="R73" s="958"/>
      <c r="S73" s="958"/>
      <c r="T73" s="958"/>
      <c r="U73" s="958"/>
      <c r="V73" s="958">
        <v>21287</v>
      </c>
      <c r="W73" s="958"/>
      <c r="X73" s="958"/>
      <c r="Y73" s="958"/>
      <c r="Z73" s="958"/>
      <c r="AA73" s="958">
        <v>1669</v>
      </c>
      <c r="AB73" s="958"/>
      <c r="AC73" s="958"/>
      <c r="AD73" s="958"/>
      <c r="AE73" s="958"/>
      <c r="AF73" s="958">
        <v>1669</v>
      </c>
      <c r="AG73" s="958"/>
      <c r="AH73" s="958"/>
      <c r="AI73" s="958"/>
      <c r="AJ73" s="958"/>
      <c r="AK73" s="958">
        <v>162</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553</v>
      </c>
      <c r="C74" s="962" t="s">
        <v>553</v>
      </c>
      <c r="D74" s="962" t="s">
        <v>553</v>
      </c>
      <c r="E74" s="962" t="s">
        <v>553</v>
      </c>
      <c r="F74" s="962" t="s">
        <v>553</v>
      </c>
      <c r="G74" s="962" t="s">
        <v>553</v>
      </c>
      <c r="H74" s="962" t="s">
        <v>553</v>
      </c>
      <c r="I74" s="962" t="s">
        <v>553</v>
      </c>
      <c r="J74" s="962" t="s">
        <v>553</v>
      </c>
      <c r="K74" s="962" t="s">
        <v>553</v>
      </c>
      <c r="L74" s="962" t="s">
        <v>553</v>
      </c>
      <c r="M74" s="962" t="s">
        <v>553</v>
      </c>
      <c r="N74" s="962" t="s">
        <v>553</v>
      </c>
      <c r="O74" s="962" t="s">
        <v>553</v>
      </c>
      <c r="P74" s="963" t="s">
        <v>553</v>
      </c>
      <c r="Q74" s="964">
        <v>167</v>
      </c>
      <c r="R74" s="958"/>
      <c r="S74" s="958"/>
      <c r="T74" s="958"/>
      <c r="U74" s="958"/>
      <c r="V74" s="958">
        <v>117</v>
      </c>
      <c r="W74" s="958"/>
      <c r="X74" s="958"/>
      <c r="Y74" s="958"/>
      <c r="Z74" s="958"/>
      <c r="AA74" s="958">
        <v>50</v>
      </c>
      <c r="AB74" s="958"/>
      <c r="AC74" s="958"/>
      <c r="AD74" s="958"/>
      <c r="AE74" s="958"/>
      <c r="AF74" s="958">
        <v>50</v>
      </c>
      <c r="AG74" s="958"/>
      <c r="AH74" s="958"/>
      <c r="AI74" s="958"/>
      <c r="AJ74" s="958"/>
      <c r="AK74" s="958" t="s">
        <v>545</v>
      </c>
      <c r="AL74" s="958"/>
      <c r="AM74" s="958"/>
      <c r="AN74" s="958"/>
      <c r="AO74" s="958"/>
      <c r="AP74" s="958" t="s">
        <v>546</v>
      </c>
      <c r="AQ74" s="958"/>
      <c r="AR74" s="958"/>
      <c r="AS74" s="958"/>
      <c r="AT74" s="958"/>
      <c r="AU74" s="958" t="s">
        <v>546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554</v>
      </c>
      <c r="C75" s="962" t="s">
        <v>554</v>
      </c>
      <c r="D75" s="962" t="s">
        <v>554</v>
      </c>
      <c r="E75" s="962" t="s">
        <v>554</v>
      </c>
      <c r="F75" s="962" t="s">
        <v>554</v>
      </c>
      <c r="G75" s="962" t="s">
        <v>554</v>
      </c>
      <c r="H75" s="962" t="s">
        <v>554</v>
      </c>
      <c r="I75" s="962" t="s">
        <v>554</v>
      </c>
      <c r="J75" s="962" t="s">
        <v>554</v>
      </c>
      <c r="K75" s="962" t="s">
        <v>554</v>
      </c>
      <c r="L75" s="962" t="s">
        <v>554</v>
      </c>
      <c r="M75" s="962" t="s">
        <v>554</v>
      </c>
      <c r="N75" s="962" t="s">
        <v>554</v>
      </c>
      <c r="O75" s="962" t="s">
        <v>554</v>
      </c>
      <c r="P75" s="963" t="s">
        <v>554</v>
      </c>
      <c r="Q75" s="965">
        <v>104</v>
      </c>
      <c r="R75" s="966"/>
      <c r="S75" s="966"/>
      <c r="T75" s="966"/>
      <c r="U75" s="967"/>
      <c r="V75" s="968">
        <v>98</v>
      </c>
      <c r="W75" s="966"/>
      <c r="X75" s="966"/>
      <c r="Y75" s="966"/>
      <c r="Z75" s="967"/>
      <c r="AA75" s="968">
        <v>6</v>
      </c>
      <c r="AB75" s="966"/>
      <c r="AC75" s="966"/>
      <c r="AD75" s="966"/>
      <c r="AE75" s="967"/>
      <c r="AF75" s="968">
        <v>6</v>
      </c>
      <c r="AG75" s="966"/>
      <c r="AH75" s="966"/>
      <c r="AI75" s="966"/>
      <c r="AJ75" s="967"/>
      <c r="AK75" s="968">
        <v>2</v>
      </c>
      <c r="AL75" s="966"/>
      <c r="AM75" s="966"/>
      <c r="AN75" s="966"/>
      <c r="AO75" s="967"/>
      <c r="AP75" s="968" t="s">
        <v>546</v>
      </c>
      <c r="AQ75" s="966"/>
      <c r="AR75" s="966"/>
      <c r="AS75" s="966"/>
      <c r="AT75" s="967"/>
      <c r="AU75" s="968" t="s">
        <v>546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555</v>
      </c>
      <c r="C76" s="962" t="s">
        <v>555</v>
      </c>
      <c r="D76" s="962" t="s">
        <v>555</v>
      </c>
      <c r="E76" s="962" t="s">
        <v>555</v>
      </c>
      <c r="F76" s="962" t="s">
        <v>555</v>
      </c>
      <c r="G76" s="962" t="s">
        <v>555</v>
      </c>
      <c r="H76" s="962" t="s">
        <v>555</v>
      </c>
      <c r="I76" s="962" t="s">
        <v>555</v>
      </c>
      <c r="J76" s="962" t="s">
        <v>555</v>
      </c>
      <c r="K76" s="962" t="s">
        <v>555</v>
      </c>
      <c r="L76" s="962" t="s">
        <v>555</v>
      </c>
      <c r="M76" s="962" t="s">
        <v>555</v>
      </c>
      <c r="N76" s="962" t="s">
        <v>555</v>
      </c>
      <c r="O76" s="962" t="s">
        <v>555</v>
      </c>
      <c r="P76" s="963" t="s">
        <v>555</v>
      </c>
      <c r="Q76" s="965">
        <v>92</v>
      </c>
      <c r="R76" s="966"/>
      <c r="S76" s="966"/>
      <c r="T76" s="966"/>
      <c r="U76" s="967"/>
      <c r="V76" s="968">
        <v>56</v>
      </c>
      <c r="W76" s="966"/>
      <c r="X76" s="966"/>
      <c r="Y76" s="966"/>
      <c r="Z76" s="967"/>
      <c r="AA76" s="968">
        <v>36</v>
      </c>
      <c r="AB76" s="966"/>
      <c r="AC76" s="966"/>
      <c r="AD76" s="966"/>
      <c r="AE76" s="967"/>
      <c r="AF76" s="968">
        <v>36</v>
      </c>
      <c r="AG76" s="966"/>
      <c r="AH76" s="966"/>
      <c r="AI76" s="966"/>
      <c r="AJ76" s="967"/>
      <c r="AK76" s="968" t="s">
        <v>545</v>
      </c>
      <c r="AL76" s="966"/>
      <c r="AM76" s="966"/>
      <c r="AN76" s="966"/>
      <c r="AO76" s="967"/>
      <c r="AP76" s="968" t="s">
        <v>546</v>
      </c>
      <c r="AQ76" s="966"/>
      <c r="AR76" s="966"/>
      <c r="AS76" s="966"/>
      <c r="AT76" s="967"/>
      <c r="AU76" s="968" t="s">
        <v>546</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556</v>
      </c>
      <c r="C77" s="962" t="s">
        <v>556</v>
      </c>
      <c r="D77" s="962" t="s">
        <v>556</v>
      </c>
      <c r="E77" s="962" t="s">
        <v>556</v>
      </c>
      <c r="F77" s="962" t="s">
        <v>556</v>
      </c>
      <c r="G77" s="962" t="s">
        <v>556</v>
      </c>
      <c r="H77" s="962" t="s">
        <v>556</v>
      </c>
      <c r="I77" s="962" t="s">
        <v>556</v>
      </c>
      <c r="J77" s="962" t="s">
        <v>556</v>
      </c>
      <c r="K77" s="962" t="s">
        <v>556</v>
      </c>
      <c r="L77" s="962" t="s">
        <v>556</v>
      </c>
      <c r="M77" s="962" t="s">
        <v>556</v>
      </c>
      <c r="N77" s="962" t="s">
        <v>556</v>
      </c>
      <c r="O77" s="962" t="s">
        <v>556</v>
      </c>
      <c r="P77" s="963" t="s">
        <v>556</v>
      </c>
      <c r="Q77" s="965">
        <v>3319</v>
      </c>
      <c r="R77" s="966"/>
      <c r="S77" s="966"/>
      <c r="T77" s="966"/>
      <c r="U77" s="967"/>
      <c r="V77" s="968">
        <v>2789</v>
      </c>
      <c r="W77" s="966"/>
      <c r="X77" s="966"/>
      <c r="Y77" s="966"/>
      <c r="Z77" s="967"/>
      <c r="AA77" s="968">
        <v>530</v>
      </c>
      <c r="AB77" s="966"/>
      <c r="AC77" s="966"/>
      <c r="AD77" s="966"/>
      <c r="AE77" s="967"/>
      <c r="AF77" s="968">
        <v>530</v>
      </c>
      <c r="AG77" s="966"/>
      <c r="AH77" s="966"/>
      <c r="AI77" s="966"/>
      <c r="AJ77" s="967"/>
      <c r="AK77" s="968">
        <v>238</v>
      </c>
      <c r="AL77" s="966"/>
      <c r="AM77" s="966"/>
      <c r="AN77" s="966"/>
      <c r="AO77" s="967"/>
      <c r="AP77" s="968" t="s">
        <v>546</v>
      </c>
      <c r="AQ77" s="966"/>
      <c r="AR77" s="966"/>
      <c r="AS77" s="966"/>
      <c r="AT77" s="967"/>
      <c r="AU77" s="968" t="s">
        <v>546</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557</v>
      </c>
      <c r="C78" s="962" t="s">
        <v>557</v>
      </c>
      <c r="D78" s="962" t="s">
        <v>557</v>
      </c>
      <c r="E78" s="962" t="s">
        <v>557</v>
      </c>
      <c r="F78" s="962" t="s">
        <v>557</v>
      </c>
      <c r="G78" s="962" t="s">
        <v>557</v>
      </c>
      <c r="H78" s="962" t="s">
        <v>557</v>
      </c>
      <c r="I78" s="962" t="s">
        <v>557</v>
      </c>
      <c r="J78" s="962" t="s">
        <v>557</v>
      </c>
      <c r="K78" s="962" t="s">
        <v>557</v>
      </c>
      <c r="L78" s="962" t="s">
        <v>557</v>
      </c>
      <c r="M78" s="962" t="s">
        <v>557</v>
      </c>
      <c r="N78" s="962" t="s">
        <v>557</v>
      </c>
      <c r="O78" s="962" t="s">
        <v>557</v>
      </c>
      <c r="P78" s="963" t="s">
        <v>557</v>
      </c>
      <c r="Q78" s="964">
        <v>798483</v>
      </c>
      <c r="R78" s="958"/>
      <c r="S78" s="958"/>
      <c r="T78" s="958"/>
      <c r="U78" s="958"/>
      <c r="V78" s="958">
        <v>787972</v>
      </c>
      <c r="W78" s="958"/>
      <c r="X78" s="958"/>
      <c r="Y78" s="958"/>
      <c r="Z78" s="958"/>
      <c r="AA78" s="958">
        <v>10511</v>
      </c>
      <c r="AB78" s="958"/>
      <c r="AC78" s="958"/>
      <c r="AD78" s="958"/>
      <c r="AE78" s="958"/>
      <c r="AF78" s="958">
        <v>10511</v>
      </c>
      <c r="AG78" s="958"/>
      <c r="AH78" s="958"/>
      <c r="AI78" s="958"/>
      <c r="AJ78" s="958"/>
      <c r="AK78" s="958">
        <v>8050</v>
      </c>
      <c r="AL78" s="958"/>
      <c r="AM78" s="958"/>
      <c r="AN78" s="958"/>
      <c r="AO78" s="958"/>
      <c r="AP78" s="958" t="s">
        <v>546</v>
      </c>
      <c r="AQ78" s="958"/>
      <c r="AR78" s="958"/>
      <c r="AS78" s="958"/>
      <c r="AT78" s="958"/>
      <c r="AU78" s="958" t="s">
        <v>546</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17897</v>
      </c>
      <c r="AG88" s="946"/>
      <c r="AH88" s="946"/>
      <c r="AI88" s="946"/>
      <c r="AJ88" s="946"/>
      <c r="AK88" s="950"/>
      <c r="AL88" s="950"/>
      <c r="AM88" s="950"/>
      <c r="AN88" s="950"/>
      <c r="AO88" s="950"/>
      <c r="AP88" s="946">
        <v>2607</v>
      </c>
      <c r="AQ88" s="946"/>
      <c r="AR88" s="946"/>
      <c r="AS88" s="946"/>
      <c r="AT88" s="946"/>
      <c r="AU88" s="946" t="s">
        <v>563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v>
      </c>
      <c r="CS102" s="940"/>
      <c r="CT102" s="940"/>
      <c r="CU102" s="940"/>
      <c r="CV102" s="941"/>
      <c r="CW102" s="939" t="s">
        <v>563</v>
      </c>
      <c r="CX102" s="940"/>
      <c r="CY102" s="940"/>
      <c r="CZ102" s="940"/>
      <c r="DA102" s="941"/>
      <c r="DB102" s="939" t="s">
        <v>563</v>
      </c>
      <c r="DC102" s="940"/>
      <c r="DD102" s="940"/>
      <c r="DE102" s="940"/>
      <c r="DF102" s="941"/>
      <c r="DG102" s="939" t="s">
        <v>563</v>
      </c>
      <c r="DH102" s="940"/>
      <c r="DI102" s="940"/>
      <c r="DJ102" s="940"/>
      <c r="DK102" s="941"/>
      <c r="DL102" s="939" t="s">
        <v>563</v>
      </c>
      <c r="DM102" s="940"/>
      <c r="DN102" s="940"/>
      <c r="DO102" s="940"/>
      <c r="DP102" s="941"/>
      <c r="DQ102" s="939" t="s">
        <v>563</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2192133</v>
      </c>
      <c r="AB110" s="876"/>
      <c r="AC110" s="876"/>
      <c r="AD110" s="876"/>
      <c r="AE110" s="877"/>
      <c r="AF110" s="878">
        <v>2350183</v>
      </c>
      <c r="AG110" s="876"/>
      <c r="AH110" s="876"/>
      <c r="AI110" s="876"/>
      <c r="AJ110" s="877"/>
      <c r="AK110" s="878">
        <v>2340462</v>
      </c>
      <c r="AL110" s="876"/>
      <c r="AM110" s="876"/>
      <c r="AN110" s="876"/>
      <c r="AO110" s="877"/>
      <c r="AP110" s="879">
        <v>13.5</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21660326</v>
      </c>
      <c r="BR110" s="829"/>
      <c r="BS110" s="829"/>
      <c r="BT110" s="829"/>
      <c r="BU110" s="829"/>
      <c r="BV110" s="829">
        <v>20506960</v>
      </c>
      <c r="BW110" s="829"/>
      <c r="BX110" s="829"/>
      <c r="BY110" s="829"/>
      <c r="BZ110" s="829"/>
      <c r="CA110" s="829">
        <v>22239123</v>
      </c>
      <c r="CB110" s="829"/>
      <c r="CC110" s="829"/>
      <c r="CD110" s="829"/>
      <c r="CE110" s="829"/>
      <c r="CF110" s="853">
        <v>127.8</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360286</v>
      </c>
      <c r="BR111" s="804"/>
      <c r="BS111" s="804"/>
      <c r="BT111" s="804"/>
      <c r="BU111" s="804"/>
      <c r="BV111" s="804">
        <v>799449</v>
      </c>
      <c r="BW111" s="804"/>
      <c r="BX111" s="804"/>
      <c r="BY111" s="804"/>
      <c r="BZ111" s="804"/>
      <c r="CA111" s="804">
        <v>710220</v>
      </c>
      <c r="CB111" s="804"/>
      <c r="CC111" s="804"/>
      <c r="CD111" s="804"/>
      <c r="CE111" s="804"/>
      <c r="CF111" s="862">
        <v>4.0999999999999996</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1124416</v>
      </c>
      <c r="BR112" s="804"/>
      <c r="BS112" s="804"/>
      <c r="BT112" s="804"/>
      <c r="BU112" s="804"/>
      <c r="BV112" s="804">
        <v>1001832</v>
      </c>
      <c r="BW112" s="804"/>
      <c r="BX112" s="804"/>
      <c r="BY112" s="804"/>
      <c r="BZ112" s="804"/>
      <c r="CA112" s="804">
        <v>1000227</v>
      </c>
      <c r="CB112" s="804"/>
      <c r="CC112" s="804"/>
      <c r="CD112" s="804"/>
      <c r="CE112" s="804"/>
      <c r="CF112" s="862">
        <v>5.7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139032</v>
      </c>
      <c r="AB113" s="906"/>
      <c r="AC113" s="906"/>
      <c r="AD113" s="906"/>
      <c r="AE113" s="907"/>
      <c r="AF113" s="908">
        <v>109328</v>
      </c>
      <c r="AG113" s="906"/>
      <c r="AH113" s="906"/>
      <c r="AI113" s="906"/>
      <c r="AJ113" s="907"/>
      <c r="AK113" s="908">
        <v>98989</v>
      </c>
      <c r="AL113" s="906"/>
      <c r="AM113" s="906"/>
      <c r="AN113" s="906"/>
      <c r="AO113" s="907"/>
      <c r="AP113" s="909">
        <v>0.6</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19</v>
      </c>
      <c r="AB114" s="767"/>
      <c r="AC114" s="767"/>
      <c r="AD114" s="767"/>
      <c r="AE114" s="768"/>
      <c r="AF114" s="769">
        <v>15</v>
      </c>
      <c r="AG114" s="767"/>
      <c r="AH114" s="767"/>
      <c r="AI114" s="767"/>
      <c r="AJ114" s="768"/>
      <c r="AK114" s="769">
        <v>6</v>
      </c>
      <c r="AL114" s="767"/>
      <c r="AM114" s="767"/>
      <c r="AN114" s="767"/>
      <c r="AO114" s="768"/>
      <c r="AP114" s="811">
        <v>0</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2149520</v>
      </c>
      <c r="BR114" s="804"/>
      <c r="BS114" s="804"/>
      <c r="BT114" s="804"/>
      <c r="BU114" s="804"/>
      <c r="BV114" s="804">
        <v>2199342</v>
      </c>
      <c r="BW114" s="804"/>
      <c r="BX114" s="804"/>
      <c r="BY114" s="804"/>
      <c r="BZ114" s="804"/>
      <c r="CA114" s="804">
        <v>2359749</v>
      </c>
      <c r="CB114" s="804"/>
      <c r="CC114" s="804"/>
      <c r="CD114" s="804"/>
      <c r="CE114" s="804"/>
      <c r="CF114" s="862">
        <v>13.6</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778</v>
      </c>
      <c r="AB115" s="906"/>
      <c r="AC115" s="906"/>
      <c r="AD115" s="906"/>
      <c r="AE115" s="907"/>
      <c r="AF115" s="908">
        <v>778</v>
      </c>
      <c r="AG115" s="906"/>
      <c r="AH115" s="906"/>
      <c r="AI115" s="906"/>
      <c r="AJ115" s="907"/>
      <c r="AK115" s="908">
        <v>778</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2331962</v>
      </c>
      <c r="AB117" s="890"/>
      <c r="AC117" s="890"/>
      <c r="AD117" s="890"/>
      <c r="AE117" s="891"/>
      <c r="AF117" s="892">
        <v>2460304</v>
      </c>
      <c r="AG117" s="890"/>
      <c r="AH117" s="890"/>
      <c r="AI117" s="890"/>
      <c r="AJ117" s="891"/>
      <c r="AK117" s="892">
        <v>2440235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25294548</v>
      </c>
      <c r="BR119" s="832"/>
      <c r="BS119" s="832"/>
      <c r="BT119" s="832"/>
      <c r="BU119" s="832"/>
      <c r="BV119" s="832">
        <v>24507583</v>
      </c>
      <c r="BW119" s="832"/>
      <c r="BX119" s="832"/>
      <c r="BY119" s="832"/>
      <c r="BZ119" s="832"/>
      <c r="CA119" s="832">
        <v>26309319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360286</v>
      </c>
      <c r="DH119" s="751"/>
      <c r="DI119" s="751"/>
      <c r="DJ119" s="751"/>
      <c r="DK119" s="752"/>
      <c r="DL119" s="753">
        <v>799449</v>
      </c>
      <c r="DM119" s="751"/>
      <c r="DN119" s="751"/>
      <c r="DO119" s="751"/>
      <c r="DP119" s="752"/>
      <c r="DQ119" s="753">
        <v>710220</v>
      </c>
      <c r="DR119" s="751"/>
      <c r="DS119" s="751"/>
      <c r="DT119" s="751"/>
      <c r="DU119" s="752"/>
      <c r="DV119" s="835">
        <v>4.0999999999999996</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12581071</v>
      </c>
      <c r="BR120" s="829"/>
      <c r="BS120" s="829"/>
      <c r="BT120" s="829"/>
      <c r="BU120" s="829"/>
      <c r="BV120" s="829">
        <v>12799807</v>
      </c>
      <c r="BW120" s="829"/>
      <c r="BX120" s="829"/>
      <c r="BY120" s="829"/>
      <c r="BZ120" s="829"/>
      <c r="CA120" s="829">
        <v>12915938</v>
      </c>
      <c r="CB120" s="829"/>
      <c r="CC120" s="829"/>
      <c r="CD120" s="829"/>
      <c r="CE120" s="829"/>
      <c r="CF120" s="853">
        <v>74.2</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1124416</v>
      </c>
      <c r="DH120" s="829"/>
      <c r="DI120" s="829"/>
      <c r="DJ120" s="829"/>
      <c r="DK120" s="829"/>
      <c r="DL120" s="829">
        <v>1001832</v>
      </c>
      <c r="DM120" s="829"/>
      <c r="DN120" s="829"/>
      <c r="DO120" s="829"/>
      <c r="DP120" s="829"/>
      <c r="DQ120" s="829">
        <v>996073</v>
      </c>
      <c r="DR120" s="829"/>
      <c r="DS120" s="829"/>
      <c r="DT120" s="829"/>
      <c r="DU120" s="829"/>
      <c r="DV120" s="830">
        <v>5.7</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778</v>
      </c>
      <c r="AB121" s="767"/>
      <c r="AC121" s="767"/>
      <c r="AD121" s="767"/>
      <c r="AE121" s="768"/>
      <c r="AF121" s="769">
        <v>778</v>
      </c>
      <c r="AG121" s="767"/>
      <c r="AH121" s="767"/>
      <c r="AI121" s="767"/>
      <c r="AJ121" s="768"/>
      <c r="AK121" s="769">
        <v>778</v>
      </c>
      <c r="AL121" s="767"/>
      <c r="AM121" s="767"/>
      <c r="AN121" s="767"/>
      <c r="AO121" s="768"/>
      <c r="AP121" s="811">
        <v>0</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1833346</v>
      </c>
      <c r="BR121" s="804"/>
      <c r="BS121" s="804"/>
      <c r="BT121" s="804"/>
      <c r="BU121" s="804"/>
      <c r="BV121" s="804">
        <v>1631731</v>
      </c>
      <c r="BW121" s="804"/>
      <c r="BX121" s="804"/>
      <c r="BY121" s="804"/>
      <c r="BZ121" s="804"/>
      <c r="CA121" s="804">
        <v>1435573</v>
      </c>
      <c r="CB121" s="804"/>
      <c r="CC121" s="804"/>
      <c r="CD121" s="804"/>
      <c r="CE121" s="804"/>
      <c r="CF121" s="862">
        <v>8.3000000000000007</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4154</v>
      </c>
      <c r="DR121" s="804"/>
      <c r="DS121" s="804"/>
      <c r="DT121" s="804"/>
      <c r="DU121" s="804"/>
      <c r="DV121" s="781">
        <v>0</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18660982</v>
      </c>
      <c r="BR122" s="832"/>
      <c r="BS122" s="832"/>
      <c r="BT122" s="832"/>
      <c r="BU122" s="832"/>
      <c r="BV122" s="832">
        <v>17811876</v>
      </c>
      <c r="BW122" s="832"/>
      <c r="BX122" s="832"/>
      <c r="BY122" s="832"/>
      <c r="BZ122" s="832"/>
      <c r="CA122" s="832">
        <v>17023904</v>
      </c>
      <c r="CB122" s="832"/>
      <c r="CC122" s="832"/>
      <c r="CD122" s="832"/>
      <c r="CE122" s="832"/>
      <c r="CF122" s="833">
        <v>97.8</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33075399</v>
      </c>
      <c r="BR123" s="820"/>
      <c r="BS123" s="820"/>
      <c r="BT123" s="820"/>
      <c r="BU123" s="820"/>
      <c r="BV123" s="820">
        <v>32243414</v>
      </c>
      <c r="BW123" s="820"/>
      <c r="BX123" s="820"/>
      <c r="BY123" s="820"/>
      <c r="BZ123" s="820"/>
      <c r="CA123" s="820">
        <v>31375415</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320465</v>
      </c>
      <c r="AB128" s="788"/>
      <c r="AC128" s="788"/>
      <c r="AD128" s="788"/>
      <c r="AE128" s="789"/>
      <c r="AF128" s="790">
        <v>336397</v>
      </c>
      <c r="AG128" s="788"/>
      <c r="AH128" s="788"/>
      <c r="AI128" s="788"/>
      <c r="AJ128" s="789"/>
      <c r="AK128" s="790">
        <v>311581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12.55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18192579</v>
      </c>
      <c r="AB129" s="767"/>
      <c r="AC129" s="767"/>
      <c r="AD129" s="767"/>
      <c r="AE129" s="768"/>
      <c r="AF129" s="769">
        <v>18724454</v>
      </c>
      <c r="AG129" s="767"/>
      <c r="AH129" s="767"/>
      <c r="AI129" s="767"/>
      <c r="AJ129" s="768"/>
      <c r="AK129" s="769">
        <v>18956671</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17.55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1684443</v>
      </c>
      <c r="AB130" s="767"/>
      <c r="AC130" s="767"/>
      <c r="AD130" s="767"/>
      <c r="AE130" s="768"/>
      <c r="AF130" s="769">
        <v>1649164</v>
      </c>
      <c r="AG130" s="767"/>
      <c r="AH130" s="767"/>
      <c r="AI130" s="767"/>
      <c r="AJ130" s="768"/>
      <c r="AK130" s="769">
        <v>1557430</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2.6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16508136</v>
      </c>
      <c r="AB131" s="751"/>
      <c r="AC131" s="751"/>
      <c r="AD131" s="751"/>
      <c r="AE131" s="752"/>
      <c r="AF131" s="753">
        <v>17075290</v>
      </c>
      <c r="AG131" s="751"/>
      <c r="AH131" s="751"/>
      <c r="AI131" s="751"/>
      <c r="AJ131" s="752"/>
      <c r="AK131" s="753">
        <v>17399241</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1.981168558</v>
      </c>
      <c r="AB132" s="732"/>
      <c r="AC132" s="732"/>
      <c r="AD132" s="732"/>
      <c r="AE132" s="733"/>
      <c r="AF132" s="734">
        <v>2.7802924579999999</v>
      </c>
      <c r="AG132" s="732"/>
      <c r="AH132" s="732"/>
      <c r="AI132" s="732"/>
      <c r="AJ132" s="733"/>
      <c r="AK132" s="734">
        <v>3.2830397599999999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1.6</v>
      </c>
      <c r="AB133" s="711"/>
      <c r="AC133" s="711"/>
      <c r="AD133" s="711"/>
      <c r="AE133" s="712"/>
      <c r="AF133" s="710">
        <v>2</v>
      </c>
      <c r="AG133" s="711"/>
      <c r="AH133" s="711"/>
      <c r="AI133" s="711"/>
      <c r="AJ133" s="712"/>
      <c r="AK133" s="710">
        <v>2.6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PQyYmH2lBI/dezIWYK6u8c1JkgNvF88znB0EhHP4+wuN2ce4+DlcOjVFqSI7HvyLx+bokn0qUjDx4KkBc+syg==" saltValue="byAQBXouHES1zYmCPhOa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F3Zac+SckGDw8HfL8ZQRffh6q0mJZWhNqkCN0KxkWMLjbD6JreXrBRmyoSonIok+rpbsZU+FDpmyJBYuiR0Ow==" saltValue="GdYtJq4f2Hg5XwnhBlvt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LR5tf7myvtFwha60VY9WLkS08CKBiOntiqi9612PHqFUHdogDOQd1aglGoOlQRm3+Ur/YrpepUUytM9+FGD1g==" saltValue="+ARLoLs51V+GlAlzcxCC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5347733</v>
      </c>
      <c r="AP9" s="262">
        <v>55461</v>
      </c>
      <c r="AQ9" s="263">
        <v>72348</v>
      </c>
      <c r="AR9" s="264">
        <v>-23.3</v>
      </c>
    </row>
    <row r="10" spans="1:46" ht="13.5" customHeight="1" x14ac:dyDescent="0.2">
      <c r="A10" s="247"/>
      <c r="AK10" s="1117" t="s">
        <v>483</v>
      </c>
      <c r="AL10" s="1118"/>
      <c r="AM10" s="1118"/>
      <c r="AN10" s="1119"/>
      <c r="AO10" s="265">
        <v>53308</v>
      </c>
      <c r="AP10" s="265">
        <v>553</v>
      </c>
      <c r="AQ10" s="266">
        <v>6364</v>
      </c>
      <c r="AR10" s="267">
        <v>-91.3</v>
      </c>
    </row>
    <row r="11" spans="1:46" ht="13.5" customHeight="1" x14ac:dyDescent="0.2">
      <c r="A11" s="247"/>
      <c r="AK11" s="1117" t="s">
        <v>484</v>
      </c>
      <c r="AL11" s="1118"/>
      <c r="AM11" s="1118"/>
      <c r="AN11" s="1119"/>
      <c r="AO11" s="265">
        <v>42811</v>
      </c>
      <c r="AP11" s="265">
        <v>444</v>
      </c>
      <c r="AQ11" s="266">
        <v>1262</v>
      </c>
      <c r="AR11" s="267">
        <v>-64.8</v>
      </c>
    </row>
    <row r="12" spans="1:46" ht="13.5" customHeight="1" x14ac:dyDescent="0.2">
      <c r="A12" s="247"/>
      <c r="AK12" s="1117" t="s">
        <v>485</v>
      </c>
      <c r="AL12" s="1118"/>
      <c r="AM12" s="1118"/>
      <c r="AN12" s="1119"/>
      <c r="AO12" s="265">
        <v>18271</v>
      </c>
      <c r="AP12" s="265">
        <v>189</v>
      </c>
      <c r="AQ12" s="266">
        <v>10</v>
      </c>
      <c r="AR12" s="267">
        <v>1790</v>
      </c>
    </row>
    <row r="13" spans="1:46" ht="13.5" customHeight="1" x14ac:dyDescent="0.2">
      <c r="A13" s="247"/>
      <c r="AK13" s="1117" t="s">
        <v>486</v>
      </c>
      <c r="AL13" s="1118"/>
      <c r="AM13" s="1118"/>
      <c r="AN13" s="1119"/>
      <c r="AO13" s="265">
        <v>267655</v>
      </c>
      <c r="AP13" s="265">
        <v>2776</v>
      </c>
      <c r="AQ13" s="266">
        <v>3257</v>
      </c>
      <c r="AR13" s="267">
        <v>-14.8</v>
      </c>
    </row>
    <row r="14" spans="1:46" ht="13.5" customHeight="1" x14ac:dyDescent="0.2">
      <c r="A14" s="247"/>
      <c r="AK14" s="1117" t="s">
        <v>487</v>
      </c>
      <c r="AL14" s="1118"/>
      <c r="AM14" s="1118"/>
      <c r="AN14" s="1119"/>
      <c r="AO14" s="265">
        <v>321904</v>
      </c>
      <c r="AP14" s="265">
        <v>3338</v>
      </c>
      <c r="AQ14" s="266">
        <v>1617</v>
      </c>
      <c r="AR14" s="267">
        <v>106.4</v>
      </c>
    </row>
    <row r="15" spans="1:46" ht="13.5" customHeight="1" x14ac:dyDescent="0.2">
      <c r="A15" s="247"/>
      <c r="AK15" s="1120" t="s">
        <v>488</v>
      </c>
      <c r="AL15" s="1121"/>
      <c r="AM15" s="1121"/>
      <c r="AN15" s="1122"/>
      <c r="AO15" s="265">
        <v>-195745</v>
      </c>
      <c r="AP15" s="265">
        <v>-2030</v>
      </c>
      <c r="AQ15" s="266">
        <v>-3947</v>
      </c>
      <c r="AR15" s="267">
        <v>-48.6</v>
      </c>
    </row>
    <row r="16" spans="1:46" ht="13.2" x14ac:dyDescent="0.2">
      <c r="A16" s="247"/>
      <c r="AK16" s="1120" t="s">
        <v>177</v>
      </c>
      <c r="AL16" s="1121"/>
      <c r="AM16" s="1121"/>
      <c r="AN16" s="1122"/>
      <c r="AO16" s="265">
        <v>5855937</v>
      </c>
      <c r="AP16" s="265">
        <v>60731</v>
      </c>
      <c r="AQ16" s="266">
        <v>80912</v>
      </c>
      <c r="AR16" s="267">
        <v>-24.9</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23" t="s">
        <v>493</v>
      </c>
      <c r="AL21" s="1124"/>
      <c r="AM21" s="1124"/>
      <c r="AN21" s="1125"/>
      <c r="AO21" s="277">
        <v>6.31</v>
      </c>
      <c r="AP21" s="278">
        <v>6.71</v>
      </c>
      <c r="AQ21" s="279">
        <v>-0.4</v>
      </c>
      <c r="AS21" s="280"/>
      <c r="AT21" s="276"/>
    </row>
    <row r="22" spans="1:46" s="248" customFormat="1" ht="13.2" x14ac:dyDescent="0.2">
      <c r="A22" s="276"/>
      <c r="AK22" s="1123" t="s">
        <v>494</v>
      </c>
      <c r="AL22" s="1124"/>
      <c r="AM22" s="1124"/>
      <c r="AN22" s="1125"/>
      <c r="AO22" s="281">
        <v>98.4</v>
      </c>
      <c r="AP22" s="282">
        <v>98.3</v>
      </c>
      <c r="AQ22" s="283">
        <v>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498</v>
      </c>
      <c r="AL32" s="1108"/>
      <c r="AM32" s="1108"/>
      <c r="AN32" s="1109"/>
      <c r="AO32" s="291">
        <v>2340462</v>
      </c>
      <c r="AP32" s="291">
        <v>24273</v>
      </c>
      <c r="AQ32" s="292">
        <v>34344</v>
      </c>
      <c r="AR32" s="293">
        <v>-29.3</v>
      </c>
    </row>
    <row r="33" spans="1:46" ht="13.5" customHeight="1" x14ac:dyDescent="0.2">
      <c r="A33" s="247"/>
      <c r="AK33" s="1107" t="s">
        <v>499</v>
      </c>
      <c r="AL33" s="1108"/>
      <c r="AM33" s="1108"/>
      <c r="AN33" s="1109"/>
      <c r="AO33" s="291" t="s">
        <v>500</v>
      </c>
      <c r="AP33" s="291" t="s">
        <v>500</v>
      </c>
      <c r="AQ33" s="292" t="s">
        <v>500</v>
      </c>
      <c r="AR33" s="293" t="s">
        <v>500</v>
      </c>
    </row>
    <row r="34" spans="1:46" ht="27" customHeight="1" x14ac:dyDescent="0.2">
      <c r="A34" s="247"/>
      <c r="AK34" s="1107" t="s">
        <v>501</v>
      </c>
      <c r="AL34" s="1108"/>
      <c r="AM34" s="1108"/>
      <c r="AN34" s="1109"/>
      <c r="AO34" s="291" t="s">
        <v>500</v>
      </c>
      <c r="AP34" s="291" t="s">
        <v>500</v>
      </c>
      <c r="AQ34" s="292">
        <v>3</v>
      </c>
      <c r="AR34" s="293" t="s">
        <v>500</v>
      </c>
    </row>
    <row r="35" spans="1:46" ht="27" customHeight="1" x14ac:dyDescent="0.2">
      <c r="A35" s="247"/>
      <c r="AK35" s="1107" t="s">
        <v>502</v>
      </c>
      <c r="AL35" s="1108"/>
      <c r="AM35" s="1108"/>
      <c r="AN35" s="1109"/>
      <c r="AO35" s="291">
        <v>98989</v>
      </c>
      <c r="AP35" s="291">
        <v>1027</v>
      </c>
      <c r="AQ35" s="292">
        <v>7806</v>
      </c>
      <c r="AR35" s="293">
        <v>-86.8</v>
      </c>
    </row>
    <row r="36" spans="1:46" ht="27" customHeight="1" x14ac:dyDescent="0.2">
      <c r="A36" s="247"/>
      <c r="AK36" s="1107" t="s">
        <v>503</v>
      </c>
      <c r="AL36" s="1108"/>
      <c r="AM36" s="1108"/>
      <c r="AN36" s="1109"/>
      <c r="AO36" s="291">
        <v>6</v>
      </c>
      <c r="AP36" s="291">
        <v>0</v>
      </c>
      <c r="AQ36" s="292">
        <v>1690</v>
      </c>
      <c r="AR36" s="293">
        <v>-100</v>
      </c>
    </row>
    <row r="37" spans="1:46" ht="13.5" customHeight="1" x14ac:dyDescent="0.2">
      <c r="A37" s="247"/>
      <c r="AK37" s="1107" t="s">
        <v>504</v>
      </c>
      <c r="AL37" s="1108"/>
      <c r="AM37" s="1108"/>
      <c r="AN37" s="1109"/>
      <c r="AO37" s="291">
        <v>778</v>
      </c>
      <c r="AP37" s="291">
        <v>8</v>
      </c>
      <c r="AQ37" s="292">
        <v>666</v>
      </c>
      <c r="AR37" s="293">
        <v>-98.8</v>
      </c>
    </row>
    <row r="38" spans="1:46" ht="27" customHeight="1" x14ac:dyDescent="0.2">
      <c r="A38" s="247"/>
      <c r="AK38" s="1110" t="s">
        <v>505</v>
      </c>
      <c r="AL38" s="1111"/>
      <c r="AM38" s="1111"/>
      <c r="AN38" s="1112"/>
      <c r="AO38" s="294" t="s">
        <v>500</v>
      </c>
      <c r="AP38" s="294" t="s">
        <v>500</v>
      </c>
      <c r="AQ38" s="295">
        <v>3</v>
      </c>
      <c r="AR38" s="283" t="s">
        <v>500</v>
      </c>
      <c r="AS38" s="290"/>
    </row>
    <row r="39" spans="1:46" ht="13.2" x14ac:dyDescent="0.2">
      <c r="A39" s="247"/>
      <c r="AK39" s="1110" t="s">
        <v>506</v>
      </c>
      <c r="AL39" s="1111"/>
      <c r="AM39" s="1111"/>
      <c r="AN39" s="1112"/>
      <c r="AO39" s="291">
        <v>-311581</v>
      </c>
      <c r="AP39" s="291">
        <v>-3231</v>
      </c>
      <c r="AQ39" s="292">
        <v>-5822</v>
      </c>
      <c r="AR39" s="293">
        <v>-44.5</v>
      </c>
      <c r="AS39" s="290"/>
    </row>
    <row r="40" spans="1:46" ht="27" customHeight="1" x14ac:dyDescent="0.2">
      <c r="A40" s="247"/>
      <c r="AK40" s="1107" t="s">
        <v>507</v>
      </c>
      <c r="AL40" s="1108"/>
      <c r="AM40" s="1108"/>
      <c r="AN40" s="1109"/>
      <c r="AO40" s="291">
        <v>-1557430</v>
      </c>
      <c r="AP40" s="291">
        <v>-16152</v>
      </c>
      <c r="AQ40" s="292">
        <v>-26710</v>
      </c>
      <c r="AR40" s="293">
        <v>-39.5</v>
      </c>
      <c r="AS40" s="290"/>
    </row>
    <row r="41" spans="1:46" ht="13.2" x14ac:dyDescent="0.2">
      <c r="A41" s="247"/>
      <c r="AK41" s="1113" t="s">
        <v>287</v>
      </c>
      <c r="AL41" s="1114"/>
      <c r="AM41" s="1114"/>
      <c r="AN41" s="1115"/>
      <c r="AO41" s="291">
        <v>571224</v>
      </c>
      <c r="AP41" s="291">
        <v>5924</v>
      </c>
      <c r="AQ41" s="292">
        <v>11979</v>
      </c>
      <c r="AR41" s="293">
        <v>-50.5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2214424</v>
      </c>
      <c r="AN51" s="313">
        <v>23220</v>
      </c>
      <c r="AO51" s="314">
        <v>34.4</v>
      </c>
      <c r="AP51" s="315">
        <v>45483</v>
      </c>
      <c r="AQ51" s="316">
        <v>-0.2</v>
      </c>
      <c r="AR51" s="317">
        <v>34.6</v>
      </c>
    </row>
    <row r="52" spans="1:44" ht="13.2" x14ac:dyDescent="0.2">
      <c r="A52" s="247"/>
      <c r="AK52" s="318"/>
      <c r="AL52" s="319" t="s">
        <v>517</v>
      </c>
      <c r="AM52" s="320">
        <v>1213610</v>
      </c>
      <c r="AN52" s="321">
        <v>12726</v>
      </c>
      <c r="AO52" s="322">
        <v>23.4</v>
      </c>
      <c r="AP52" s="323">
        <v>24241</v>
      </c>
      <c r="AQ52" s="324">
        <v>0.4</v>
      </c>
      <c r="AR52" s="325">
        <v>23</v>
      </c>
    </row>
    <row r="53" spans="1:44" ht="13.2" x14ac:dyDescent="0.2">
      <c r="A53" s="247"/>
      <c r="AK53" s="303" t="s">
        <v>518</v>
      </c>
      <c r="AL53" s="304"/>
      <c r="AM53" s="312">
        <v>2475884</v>
      </c>
      <c r="AN53" s="313">
        <v>25831</v>
      </c>
      <c r="AO53" s="314">
        <v>11.2</v>
      </c>
      <c r="AP53" s="315">
        <v>45945</v>
      </c>
      <c r="AQ53" s="316">
        <v>1</v>
      </c>
      <c r="AR53" s="317">
        <v>10.199999999999999</v>
      </c>
    </row>
    <row r="54" spans="1:44" ht="13.2" x14ac:dyDescent="0.2">
      <c r="A54" s="247"/>
      <c r="AK54" s="318"/>
      <c r="AL54" s="319" t="s">
        <v>517</v>
      </c>
      <c r="AM54" s="320">
        <v>1539107</v>
      </c>
      <c r="AN54" s="321">
        <v>16057</v>
      </c>
      <c r="AO54" s="322">
        <v>26.2</v>
      </c>
      <c r="AP54" s="323">
        <v>25180</v>
      </c>
      <c r="AQ54" s="324">
        <v>3.9</v>
      </c>
      <c r="AR54" s="325">
        <v>22.3</v>
      </c>
    </row>
    <row r="55" spans="1:44" ht="13.2" x14ac:dyDescent="0.2">
      <c r="A55" s="247"/>
      <c r="AK55" s="303" t="s">
        <v>519</v>
      </c>
      <c r="AL55" s="304"/>
      <c r="AM55" s="312">
        <v>3805110</v>
      </c>
      <c r="AN55" s="313">
        <v>39543</v>
      </c>
      <c r="AO55" s="314">
        <v>53.1</v>
      </c>
      <c r="AP55" s="315">
        <v>44475</v>
      </c>
      <c r="AQ55" s="316">
        <v>-3.2</v>
      </c>
      <c r="AR55" s="317">
        <v>56.3</v>
      </c>
    </row>
    <row r="56" spans="1:44" ht="13.2" x14ac:dyDescent="0.2">
      <c r="A56" s="247"/>
      <c r="AK56" s="318"/>
      <c r="AL56" s="319" t="s">
        <v>517</v>
      </c>
      <c r="AM56" s="320">
        <v>3092924</v>
      </c>
      <c r="AN56" s="321">
        <v>32142</v>
      </c>
      <c r="AO56" s="322">
        <v>100.2</v>
      </c>
      <c r="AP56" s="323">
        <v>24780</v>
      </c>
      <c r="AQ56" s="324">
        <v>-1.6</v>
      </c>
      <c r="AR56" s="325">
        <v>101.8</v>
      </c>
    </row>
    <row r="57" spans="1:44" ht="13.2" x14ac:dyDescent="0.2">
      <c r="A57" s="247"/>
      <c r="AK57" s="303" t="s">
        <v>520</v>
      </c>
      <c r="AL57" s="304"/>
      <c r="AM57" s="312">
        <v>2124270</v>
      </c>
      <c r="AN57" s="313">
        <v>22018</v>
      </c>
      <c r="AO57" s="314">
        <v>-44.3</v>
      </c>
      <c r="AP57" s="315">
        <v>45982</v>
      </c>
      <c r="AQ57" s="316">
        <v>3.4</v>
      </c>
      <c r="AR57" s="317">
        <v>-47.7</v>
      </c>
    </row>
    <row r="58" spans="1:44" ht="13.2" x14ac:dyDescent="0.2">
      <c r="A58" s="247"/>
      <c r="AK58" s="318"/>
      <c r="AL58" s="319" t="s">
        <v>517</v>
      </c>
      <c r="AM58" s="320">
        <v>1867411</v>
      </c>
      <c r="AN58" s="321">
        <v>19356</v>
      </c>
      <c r="AO58" s="322">
        <v>-39.799999999999997</v>
      </c>
      <c r="AP58" s="323">
        <v>25583</v>
      </c>
      <c r="AQ58" s="324">
        <v>3.2</v>
      </c>
      <c r="AR58" s="325">
        <v>-43</v>
      </c>
    </row>
    <row r="59" spans="1:44" ht="13.2" x14ac:dyDescent="0.2">
      <c r="A59" s="247"/>
      <c r="AK59" s="303" t="s">
        <v>521</v>
      </c>
      <c r="AL59" s="304"/>
      <c r="AM59" s="312">
        <v>5802513</v>
      </c>
      <c r="AN59" s="313">
        <v>60177</v>
      </c>
      <c r="AO59" s="314">
        <v>173.3</v>
      </c>
      <c r="AP59" s="315">
        <v>50538</v>
      </c>
      <c r="AQ59" s="316">
        <v>9.9</v>
      </c>
      <c r="AR59" s="317">
        <v>163.4</v>
      </c>
    </row>
    <row r="60" spans="1:44" ht="13.2" x14ac:dyDescent="0.2">
      <c r="A60" s="247"/>
      <c r="AK60" s="318"/>
      <c r="AL60" s="319" t="s">
        <v>517</v>
      </c>
      <c r="AM60" s="320">
        <v>5045499</v>
      </c>
      <c r="AN60" s="321">
        <v>52326</v>
      </c>
      <c r="AO60" s="322">
        <v>170.3</v>
      </c>
      <c r="AP60" s="323">
        <v>29053</v>
      </c>
      <c r="AQ60" s="324">
        <v>13.6</v>
      </c>
      <c r="AR60" s="325">
        <v>156.69999999999999</v>
      </c>
    </row>
    <row r="61" spans="1:44" ht="13.2" x14ac:dyDescent="0.2">
      <c r="A61" s="247"/>
      <c r="AK61" s="303" t="s">
        <v>522</v>
      </c>
      <c r="AL61" s="326"/>
      <c r="AM61" s="312">
        <v>3284440</v>
      </c>
      <c r="AN61" s="313">
        <v>34158</v>
      </c>
      <c r="AO61" s="314">
        <v>45.5</v>
      </c>
      <c r="AP61" s="315">
        <v>46485</v>
      </c>
      <c r="AQ61" s="327">
        <v>2.2000000000000002</v>
      </c>
      <c r="AR61" s="317">
        <v>43.3</v>
      </c>
    </row>
    <row r="62" spans="1:44" ht="13.2" x14ac:dyDescent="0.2">
      <c r="A62" s="247"/>
      <c r="AK62" s="318"/>
      <c r="AL62" s="319" t="s">
        <v>517</v>
      </c>
      <c r="AM62" s="320">
        <v>2551710</v>
      </c>
      <c r="AN62" s="321">
        <v>26521</v>
      </c>
      <c r="AO62" s="322">
        <v>56.1</v>
      </c>
      <c r="AP62" s="323">
        <v>25767</v>
      </c>
      <c r="AQ62" s="324">
        <v>3.9</v>
      </c>
      <c r="AR62" s="325">
        <v>52.2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bH19CuZGXO/FWkLpew01J+E60lbPbVjLK6AmJTG1BYmLiotk++GJamysAOlFpFmW0+am3A7L18I+xZD/KVoVw==" saltValue="ClQ4Ku+CFJJpCf3fH4vQ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topLeftCell="A16" zoomScaleNormal="80" zoomScaleSheetLayoutView="100"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GyliG0OXhku21koEt+7UbnZcA2lLzF74KC6Y2eHKUZNBMZdUKExnsZrBfK3rb/tNqtzuT2V5RLuOs0/Prf0w8Q==" saltValue="qaDG6VTooMijLm5pbkBq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ex2DoDVa+QghgLSGXpaIMIr0NNQOeGVzoLcYycJwrsC9FF+5CuEHNl/3Nb1eH+F4aU4c2pJdFmTWbS+4kkkTMA==" saltValue="mwiHNprE4oeTBGUTAu3k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18.600000000000001</v>
      </c>
      <c r="G47" s="12">
        <v>22.81</v>
      </c>
      <c r="H47" s="12">
        <v>25.64</v>
      </c>
      <c r="I47" s="12">
        <v>23.27</v>
      </c>
      <c r="J47" s="13">
        <v>22.24</v>
      </c>
    </row>
    <row r="48" spans="2:10" ht="57.75" customHeight="1" x14ac:dyDescent="0.2">
      <c r="B48" s="14"/>
      <c r="C48" s="1128" t="s">
        <v>4</v>
      </c>
      <c r="D48" s="1128"/>
      <c r="E48" s="1129"/>
      <c r="F48" s="15">
        <v>7.58</v>
      </c>
      <c r="G48" s="16">
        <v>10.5</v>
      </c>
      <c r="H48" s="16">
        <v>13.81</v>
      </c>
      <c r="I48" s="16">
        <v>9.1300000000000008</v>
      </c>
      <c r="J48" s="17">
        <v>8.8699999999999992</v>
      </c>
    </row>
    <row r="49" spans="2:10" ht="57.75" customHeight="1" thickBot="1" x14ac:dyDescent="0.25">
      <c r="B49" s="18"/>
      <c r="C49" s="1130" t="s">
        <v>5</v>
      </c>
      <c r="D49" s="1130"/>
      <c r="E49" s="1131"/>
      <c r="F49" s="19">
        <v>1.39</v>
      </c>
      <c r="G49" s="20">
        <v>9.2100000000000009</v>
      </c>
      <c r="H49" s="20">
        <v>6.06</v>
      </c>
      <c r="I49" s="20" t="s">
        <v>529</v>
      </c>
      <c r="J49" s="21" t="s">
        <v>530</v>
      </c>
    </row>
    <row r="50" spans="2:10" ht="13.2" x14ac:dyDescent="0.2"/>
  </sheetData>
  <sheetProtection algorithmName="SHA-512" hashValue="hJY15+pQCVrSR8i4/kuOVfKmnjG2fAbS+KtU1h/Wp4EcXccGLBGfGBb5WZqaD4KBCWHtNItj/S3MNfihS0Jkkg==" saltValue="U0AyMKqzEtc7CMZPXFRR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2026-03-19T07:55:49Z</cp:lastPrinted>
  <dcterms:created xsi:type="dcterms:W3CDTF">2026-02-23T05:41:41Z</dcterms:created>
  <dcterms:modified xsi:type="dcterms:W3CDTF">2026-03-19T07:56:05Z</dcterms:modified>
  <cp:category/>
</cp:coreProperties>
</file>