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21 鴨川市▲（山本確認中）\02_市→県\"/>
    </mc:Choice>
  </mc:AlternateContent>
  <xr:revisionPtr revIDLastSave="0" documentId="13_ncr:1_{7A21AE63-DC0D-45A2-BAD1-89531124B96B}" xr6:coauthVersionLast="47" xr6:coauthVersionMax="47" xr10:uidLastSave="{00000000-0000-0000-0000-000000000000}"/>
  <bookViews>
    <workbookView xWindow="28995" yWindow="285" windowWidth="28050" windowHeight="14370" tabRatio="78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U34" i="10"/>
  <c r="U35" i="10" s="1"/>
  <c r="C34" i="10"/>
  <c r="U36"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<sst xmlns="http://schemas.openxmlformats.org/spreadsheetml/2006/main" count="1089" uniqueCount="568">
  <si>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</si>
  <si>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</si>
  <si>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</si>
  <si>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</si>
  <si>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</si>
  <si>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</si>
  <si>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</si>
  <si>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</si>
  <si>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</si>
  <si>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</si>
  <si>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</si>
  <si>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</si>
  <si>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</si>
  <si>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</si>
  <si>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</si>
  <si>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</si>
  <si>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</si>
  <si>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</si>
  <si>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</si>
  <si>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</si>
  <si>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</si>
  <si>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</si>
  <si>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</si>
  <si>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</si>
  <si>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</si>
  <si>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</si>
  <si>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</si>
  <si>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</si>
  <si>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</si>
  <si>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</si>
  <si>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</si>
  <si>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</si>
  <si>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</si>
  <si>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</si>
  <si>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</si>
  <si>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</si>
  <si>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</si>
  <si>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</si>
  <si>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</si>
  <si>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</si>
  <si>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</si>
  <si>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</si>
  <si>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</si>
  <si>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</si>
  <si>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</si>
  <si>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</si>
  <si>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</si>
  <si>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</si>
  <si>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</si>
  <si>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</si>
  <si>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</si>
  <si>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</si>
  <si>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</si>
  <si>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</si>
  <si>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</si>
  <si>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</si>
  <si>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</si>
  <si>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</si>
  <si>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</si>
  <si>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</si>
  <si>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</si>
  <si>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</si>
  <si>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</si>
  <si>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</si>
  <si>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</si>
  <si>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</si>
  <si>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</si>
  <si>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</si>
  <si>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</si>
  <si>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</si>
  <si>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</si>
  <si>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</si>
  <si>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</si>
  <si>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</si>
  <si>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</si>
  <si>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</si>
  <si>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</si>
  <si>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</si>
  <si>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</si>
  <si>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</si>
  <si>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</si>
  <si>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</si>
  <si>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</si>
  <si>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</si>
  <si>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</si>
  <si>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</si>
  <si>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</si>
  <si>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</si>
  <si>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</si>
  <si>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</si>
  <si>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</si>
  <si>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</si>
  <si>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</si>
  <si>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</si>
  <si>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鴨川市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</si>
  <si>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</si>
  <si>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</si>
  <si>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</si>
  <si>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</si>
  <si>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</si>
  <si>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</si>
  <si>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</si>
  <si>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</si>
  <si>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</si>
  <si>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</si>
  <si>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</si>
  <si>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</si>
  <si>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</si>
  <si>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</si>
  <si>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</si>
  <si>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</si>
  <si>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</si>
  <si>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</si>
  <si>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</si>
  <si>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</si>
  <si>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</si>
  <si>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</si>
  <si>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</si>
  <si>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</si>
  <si>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</si>
  <si>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</si>
  <si>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</si>
  <si>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</si>
  <si>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</si>
  <si>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</si>
  <si>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</si>
  <si>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</si>
  <si>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</si>
  <si>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</si>
  <si>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</si>
  <si>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</si>
  <si>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</si>
  <si>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</si>
  <si>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</si>
  <si>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</si>
  <si>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</si>
  <si>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</si>
  <si>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</si>
  <si>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</si>
  <si>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</si>
  <si>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</si>
  <si>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</si>
  <si>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</si>
  <si>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</si>
  <si>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</si>
  <si>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</si>
  <si>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</si>
  <si>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</si>
  <si>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</si>
  <si>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</si>
  <si>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</si>
  <si>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</si>
  <si>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</si>
  <si>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</si>
  <si>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</si>
  <si>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</si>
  <si>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</si>
  <si>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</si>
  <si>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</si>
  <si>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</si>
  <si>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</si>
  <si>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</si>
  <si>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</si>
  <si>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</si>
  <si>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</si>
  <si>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</si>
  <si>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</si>
  <si>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</si>
  <si>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</si>
  <si>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</si>
  <si>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</si>
  <si>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</si>
  <si>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</si>
  <si>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</si>
  <si>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</si>
  <si>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</si>
  <si>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</si>
  <si>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</si>
  <si>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</si>
  <si>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</si>
  <si>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</si>
  <si>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</si>
  <si>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</si>
  <si>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</si>
  <si>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</si>
  <si>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</si>
  <si>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</si>
  <si>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</si>
  <si>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</si>
  <si>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</si>
  <si>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</si>
  <si>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</si>
  <si>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</si>
  <si>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</si>
  <si>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</si>
  <si>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</si>
  <si>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</si>
  <si>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</si>
  <si>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</si>
  <si>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</si>
  <si>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</si>
  <si>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</si>
  <si>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</si>
  <si>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千葉県鴨川市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</si>
  <si>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</si>
  <si>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</si>
  <si>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</si>
  <si>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</si>
  <si>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</si>
  <si>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</si>
  <si>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</si>
  <si>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</si>
  <si>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</si>
  <si>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</si>
  <si>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</si>
  <si>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</si>
  <si>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</si>
  <si>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</si>
  <si>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</si>
  <si>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</si>
  <si>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</si>
  <si>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</si>
  <si>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</si>
  <si>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</si>
  <si>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</si>
  <si>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</si>
  <si>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</si>
  <si>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</si>
  <si>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</si>
  <si>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</si>
  <si>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</si>
  <si>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</si>
  <si>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</si>
  <si>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</si>
  <si>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</si>
  <si>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</si>
  <si>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</si>
  <si>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</si>
  <si>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</si>
  <si>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</si>
  <si>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</si>
  <si>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</si>
  <si>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</si>
  <si>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</si>
  <si>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</si>
  <si>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</si>
  <si>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</si>
  <si>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</si>
  <si>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</si>
  <si>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</si>
  <si>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</si>
  <si>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</si>
  <si>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</si>
  <si>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</si>
  <si>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</si>
  <si>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</si>
  <si>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</si>
  <si>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</si>
  <si>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</si>
  <si>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</si>
  <si>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</si>
  <si>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</si>
  <si>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</si>
  <si>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</si>
  <si>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</si>
  <si>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</si>
  <si>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</si>
  <si>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</si>
  <si>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</si>
  <si>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</si>
  <si>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</si>
  <si>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</si>
  <si>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</si>
  <si>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</si>
  <si>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</si>
  <si>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</si>
  <si>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</si>
  <si>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</si>
  <si>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</si>
  <si>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</si>
  <si>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</si>
  <si>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</si>
  <si>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</si>
  <si>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</si>
  <si>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</si>
  <si>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</si>
  <si>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</si>
  <si>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</si>
  <si>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</si>
  <si>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</si>
  <si>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</si>
  <si>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</si>
  <si>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</si>
  <si>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</si>
  <si>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</si>
  <si>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</si>
  <si>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</si>
  <si>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</si>
  <si>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</si>
  <si>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</si>
  <si>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</si>
  <si>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</si>
  <si>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</si>
  <si>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</si>
  <si>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</si>
  <si>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</si>
  <si>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</si>
  <si>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</si>
  <si>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</si>
  <si>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</si>
  <si>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</si>
  <si>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</si>
  <si>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</si>
  <si>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</si>
  <si>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</si>
  <si>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</si>
  <si>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</si>
  <si>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</si>
  <si>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</si>
  <si>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</si>
  <si>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</si>
  <si>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</si>
  <si>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</si>
  <si>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</si>
  <si>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</si>
  <si>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</si>
  <si>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</si>
  <si>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</si>
  <si>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</si>
  <si>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</si>
  <si>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</si>
  <si>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</si>
  <si>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</si>
  <si>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</si>
  <si>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</si>
  <si>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</si>
  <si>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</si>
  <si>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</si>
  <si>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</si>
  <si>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</si>
  <si>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</si>
  <si>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</si>
  <si>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</si>
  <si>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</si>
  <si>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</si>
  <si>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</si>
  <si>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</si>
  <si>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</si>
  <si>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</si>
  <si>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</si>
  <si>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</si>
  <si>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</si>
  <si>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</si>
  <si>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</si>
  <si>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千葉県鴨川市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</si>
  <si>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</si>
  <si>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</si>
  <si>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</si>
  <si>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</si>
  <si>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</si>
  <si>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</si>
  <si>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</si>
  <si>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</si>
  <si>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</si>
  <si>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</si>
  <si>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</si>
  <si>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</si>
  <si>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</si>
  <si>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</si>
  <si>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</si>
  <si>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</si>
  <si>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</si>
  <si>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</si>
  <si>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</si>
  <si>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</si>
  <si>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</si>
  <si>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</si>
  <si>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</si>
  <si>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</si>
  <si>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</si>
  <si>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</si>
  <si>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</si>
  <si>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</si>
  <si>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</si>
  <si>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</si>
  <si>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</si>
  <si>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</si>
  <si>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</si>
  <si>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</si>
  <si>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</si>
  <si>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</si>
  <si>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</si>
  <si>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</si>
  <si>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</si>
  <si>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</si>
  <si>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</si>
  <si>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</si>
  <si>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</si>
  <si>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</si>
  <si>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</si>
  <si>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</si>
  <si>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</si>
  <si>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</si>
  <si>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</si>
  <si>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</si>
  <si>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</si>
  <si>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</si>
  <si>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</si>
  <si>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</si>
  <si>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</si>
  <si>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</si>
  <si>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</si>
  <si>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</si>
  <si>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</si>
  <si>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</si>
  <si>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</si>
  <si>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</si>
  <si>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</si>
  <si>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</si>
  <si>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</si>
  <si>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</si>
  <si>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</si>
  <si>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</si>
  <si>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</si>
  <si>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</si>
  <si>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</si>
  <si>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</si>
  <si>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</si>
  <si>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</si>
  <si>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</si>
  <si>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</si>
  <si>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</si>
  <si>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</si>
  <si>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</si>
  <si>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</si>
  <si>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</si>
  <si>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</si>
  <si>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</si>
  <si>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</si>
  <si>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</si>
  <si>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</si>
  <si>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</si>
  <si>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</si>
  <si>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</si>
  <si>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</si>
  <si>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</si>
  <si>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</si>
  <si>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</si>
  <si>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</si>
  <si>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</si>
  <si>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</si>
  <si>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</si>
  <si>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</si>
  <si>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</si>
  <si>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</si>
  <si>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</si>
  <si>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</si>
  <si>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</si>
  <si>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</si>
  <si>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</si>
  <si>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</si>
  <si>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</si>
  <si>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</si>
  <si>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</si>
  <si>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</si>
  <si>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</si>
  <si>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</si>
  <si>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</si>
  <si>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</si>
  <si>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</si>
  <si>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</si>
  <si>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</si>
  <si>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</si>
  <si>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</si>
  <si>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</si>
  <si>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</si>
  <si>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</si>
  <si>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</si>
  <si>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</si>
  <si>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</si>
  <si>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</si>
  <si>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</si>
  <si>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</si>
  <si>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</si>
  <si>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</si>
  <si>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</si>
  <si>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</si>
  <si>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</si>
  <si>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</si>
  <si>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</si>
  <si>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</si>
  <si>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</si>
  <si>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</si>
  <si>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</si>
  <si>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</si>
  <si>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</si>
  <si>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</si>
  <si>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</si>
  <si>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</si>
  <si>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</si>
  <si>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</si>
  <si>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</si>
  <si>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</si>
  <si>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</si>
  <si>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</si>
  <si>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</si>
  <si>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</si>
  <si>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</si>
  <si>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</si>
  <si>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</si>
  <si>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</si>
  <si>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</si>
  <si>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</si>
  <si>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</si>
  <si>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</si>
  <si>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</si>
  <si>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</si>
  <si>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</si>
  <si>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</si>
  <si>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</si>
  <si>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</si>
  <si>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</si>
  <si>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</si>
  <si>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</si>
  <si>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</si>
  <si>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</si>
  <si>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</si>
  <si>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</si>
  <si>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</si>
  <si>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1.27</t>
  </si>
  <si>
    <t>水道事業会計</t>
  </si>
  <si>
    <t>一般会計</t>
  </si>
  <si>
    <t>病院事業会計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</si>
  <si>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</si>
  <si>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</si>
  <si>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</si>
  <si>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</si>
  <si>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</si>
  <si>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</si>
  <si>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</si>
  <si>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</si>
  <si>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</si>
  <si>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</si>
  <si>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安房郡市広域市町村圏事務組合</t>
    <rPh sb="0" eb="3">
      <t>アワグン</t>
    </rPh>
    <rPh sb="3" eb="4">
      <t>シ</t>
    </rPh>
    <rPh sb="4" eb="6">
      <t>コウイキ</t>
    </rPh>
    <rPh sb="6" eb="9">
      <t>シチョウソン</t>
    </rPh>
    <rPh sb="9" eb="10">
      <t>ケン</t>
    </rPh>
    <rPh sb="10" eb="12">
      <t>ジム</t>
    </rPh>
    <rPh sb="12" eb="14">
      <t>クミアイ</t>
    </rPh>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</si>
  <si>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</si>
  <si>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</si>
  <si>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</si>
  <si>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</si>
  <si>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千葉県後期高齢者医療広域連合特別会計（一般会計）</t>
    <rPh sb="0" eb="3">
      <t>チバケン</t>
    </rPh>
    <rPh sb="3" eb="5">
      <t>コウキ</t>
    </rPh>
    <rPh sb="5" eb="8">
      <t>コウレイシャ</t>
    </rPh>
    <rPh sb="8" eb="10">
      <t>イリョウ</t>
    </rPh>
    <rPh sb="10" eb="12">
      <t>コウイキ</t>
    </rPh>
    <rPh sb="12" eb="14">
      <t>レンゴウ</t>
    </rPh>
    <rPh sb="14" eb="16">
      <t>トクベツ</t>
    </rPh>
    <rPh sb="16" eb="18">
      <t>カイケイ</t>
    </rPh>
    <rPh sb="19" eb="21">
      <t>イッパン</t>
    </rPh>
    <rPh sb="21" eb="23">
      <t>カイケイ</t>
    </rPh>
    <phoneticPr fontId="2"/>
  </si>
  <si>
    <t>千葉県後期高齢者医療広域連合特別会計（千葉県後期高齢者医療広域連合特別会計）</t>
    <rPh sb="0" eb="3">
      <t>チバケン</t>
    </rPh>
    <rPh sb="3" eb="5">
      <t>コウキ</t>
    </rPh>
    <rPh sb="5" eb="8">
      <t>コウレイシャ</t>
    </rPh>
    <rPh sb="8" eb="10">
      <t>イリョウ</t>
    </rPh>
    <rPh sb="10" eb="12">
      <t>コウイキ</t>
    </rPh>
    <rPh sb="12" eb="14">
      <t>レンゴウ</t>
    </rPh>
    <rPh sb="14" eb="16">
      <t>トクベツ</t>
    </rPh>
    <rPh sb="16" eb="18">
      <t>カイケイ</t>
    </rPh>
    <rPh sb="19" eb="22">
      <t>チバケン</t>
    </rPh>
    <rPh sb="22" eb="24">
      <t>コウキ</t>
    </rPh>
    <rPh sb="24" eb="27">
      <t>コウレイシャ</t>
    </rPh>
    <rPh sb="27" eb="29">
      <t>イリョウ</t>
    </rPh>
    <rPh sb="29" eb="31">
      <t>コウイキ</t>
    </rPh>
    <rPh sb="31" eb="33">
      <t>レンゴウ</t>
    </rPh>
    <rPh sb="33" eb="35">
      <t>トクベツ</t>
    </rPh>
    <rPh sb="35" eb="37">
      <t>カイケイ</t>
    </rPh>
    <phoneticPr fontId="2"/>
  </si>
  <si>
    <t>南房総広域水道企業団（水道用水供給事業会計）</t>
    <rPh sb="0" eb="3">
      <t>ミナミボウソウ</t>
    </rPh>
    <rPh sb="3" eb="5">
      <t>コウイキ</t>
    </rPh>
    <rPh sb="5" eb="7">
      <t>スイドウ</t>
    </rPh>
    <rPh sb="7" eb="10">
      <t>キギョウダン</t>
    </rPh>
    <rPh sb="11" eb="13">
      <t>スイドウ</t>
    </rPh>
    <rPh sb="13" eb="15">
      <t>ヨウスイ</t>
    </rPh>
    <rPh sb="15" eb="17">
      <t>キョウキュウ</t>
    </rPh>
    <rPh sb="17" eb="19">
      <t>ジギョウ</t>
    </rPh>
    <rPh sb="19" eb="21">
      <t>カイケイ</t>
    </rPh>
    <phoneticPr fontId="2"/>
  </si>
  <si>
    <t>-</t>
    <phoneticPr fontId="2"/>
  </si>
  <si>
    <t>-</t>
    <phoneticPr fontId="2"/>
  </si>
  <si>
    <t>株式会社鴨川マリン開発</t>
    <rPh sb="0" eb="4">
      <t>カブシキガイシャ</t>
    </rPh>
    <rPh sb="4" eb="6">
      <t>カモガワ</t>
    </rPh>
    <rPh sb="9" eb="11">
      <t>カイハツ</t>
    </rPh>
    <phoneticPr fontId="2"/>
  </si>
  <si>
    <t>鴨川観光プラットフォーム株式会社</t>
    <rPh sb="0" eb="2">
      <t>カモガワ</t>
    </rPh>
    <rPh sb="2" eb="4">
      <t>カンコウ</t>
    </rPh>
    <rPh sb="12" eb="16">
      <t>カブシキガイシャ</t>
    </rPh>
    <phoneticPr fontId="2"/>
  </si>
  <si>
    <t>-</t>
    <phoneticPr fontId="2"/>
  </si>
  <si>
    <t>-</t>
    <phoneticPr fontId="2"/>
  </si>
  <si>
    <t>-</t>
    <phoneticPr fontId="2"/>
  </si>
  <si>
    <t>-</t>
    <phoneticPr fontId="2"/>
  </si>
  <si>
    <t>-</t>
    <phoneticPr fontId="2"/>
  </si>
  <si>
    <t>令和８年３月12日時点において、令和６年度決算書未作成</t>
    <phoneticPr fontId="2"/>
  </si>
  <si>
    <t>-</t>
    <phoneticPr fontId="2"/>
  </si>
  <si>
    <t>-</t>
    <phoneticPr fontId="2"/>
  </si>
  <si>
    <t>ふるさぽーと基金</t>
    <rPh sb="6" eb="8">
      <t>キキン</t>
    </rPh>
    <phoneticPr fontId="2"/>
  </si>
  <si>
    <t>教育振興基金</t>
    <rPh sb="0" eb="6">
      <t>キョウイクシンコウキキン</t>
    </rPh>
    <phoneticPr fontId="2"/>
  </si>
  <si>
    <t>三日月基金</t>
    <rPh sb="0" eb="5">
      <t>ミカヅキキキン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</si>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</sst>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FD51-4C39-8D67-9FA0B24BAC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45116</c:v>
                </c:pt>
                <c:pt idx="1">
                  <c:v>70806</c:v>
                </c:pt>
                <c:pt idx="2">
                  <c:v>47178</c:v>
                </c:pt>
                <c:pt idx="3">
                  <c:v>42760</c:v>
                </c:pt>
                <c:pt idx="4">
                  <c:v>24519</c:v>
                </c:pt>
              </c:numCache>
            </c:numRef>
          </c:val>
          <c:smooth val="0"/>
          <c:extLst>
            <c:ext xmlns:c16="http://schemas.microsoft.com/office/drawing/2014/chart" uri="{C3380CC4-5D6E-409C-BE32-E72D297353CC}">
              <c16:uniqueId val="{00000001-FD51-4C39-8D67-9FA0B24BAC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6.12</c:v>
                </c:pt>
                <c:pt idx="1">
                  <c:v>8.56</c:v>
                </c:pt>
                <c:pt idx="2">
                  <c:v>7.39</c:v>
                </c:pt>
                <c:pt idx="3">
                  <c:v>6.97</c:v>
                </c:pt>
                <c:pt idx="4">
                  <c:v>7.81</c:v>
                </c:pt>
              </c:numCache>
            </c:numRef>
          </c:val>
          <c:extLst>
            <c:ext xmlns:c16="http://schemas.microsoft.com/office/drawing/2014/chart" uri="{C3380CC4-5D6E-409C-BE32-E72D297353CC}">
              <c16:uniqueId val="{00000000-96F1-4152-984C-8FC19B08334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8.82</c:v>
                </c:pt>
                <c:pt idx="1">
                  <c:v>12.53</c:v>
                </c:pt>
                <c:pt idx="2">
                  <c:v>17.37</c:v>
                </c:pt>
                <c:pt idx="3">
                  <c:v>16.440000000000001</c:v>
                </c:pt>
                <c:pt idx="4">
                  <c:v>17.670000000000002</c:v>
                </c:pt>
              </c:numCache>
            </c:numRef>
          </c:val>
          <c:extLst>
            <c:ext xmlns:c16="http://schemas.microsoft.com/office/drawing/2014/chart" uri="{C3380CC4-5D6E-409C-BE32-E72D297353CC}">
              <c16:uniqueId val="{00000001-96F1-4152-984C-8FC19B08334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2.58</c:v>
                </c:pt>
                <c:pt idx="1">
                  <c:v>6.72</c:v>
                </c:pt>
                <c:pt idx="2">
                  <c:v>2.97</c:v>
                </c:pt>
                <c:pt idx="3">
                  <c:v>-1.27</c:v>
                </c:pt>
                <c:pt idx="4">
                  <c:v>2.41</c:v>
                </c:pt>
              </c:numCache>
            </c:numRef>
          </c:val>
          <c:smooth val="0"/>
          <c:extLst>
            <c:ext xmlns:c16="http://schemas.microsoft.com/office/drawing/2014/chart" uri="{C3380CC4-5D6E-409C-BE32-E72D297353CC}">
              <c16:uniqueId val="{00000002-96F1-4152-984C-8FC19B08334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35-435E-80E1-1702DD059C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35-435E-80E1-1702DD059C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35-435E-80E1-1702DD059C9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935-435E-80E1-1702DD059C9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0.05</c:v>
                </c:pt>
                <c:pt idx="8">
                  <c:v>#N/A</c:v>
                </c:pt>
                <c:pt idx="9">
                  <c:v>0.03</c:v>
                </c:pt>
              </c:numCache>
            </c:numRef>
          </c:val>
          <c:extLst>
            <c:ext xmlns:c16="http://schemas.microsoft.com/office/drawing/2014/chart" uri="{C3380CC4-5D6E-409C-BE32-E72D297353CC}">
              <c16:uniqueId val="{00000004-4935-435E-80E1-1702DD059C9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0.35</c:v>
                </c:pt>
                <c:pt idx="2">
                  <c:v>#N/A</c:v>
                </c:pt>
                <c:pt idx="3">
                  <c:v>0.3</c:v>
                </c:pt>
                <c:pt idx="4">
                  <c:v>#N/A</c:v>
                </c:pt>
                <c:pt idx="5">
                  <c:v>0.24</c:v>
                </c:pt>
                <c:pt idx="6">
                  <c:v>#N/A</c:v>
                </c:pt>
                <c:pt idx="7">
                  <c:v>0.32</c:v>
                </c:pt>
                <c:pt idx="8">
                  <c:v>#N/A</c:v>
                </c:pt>
                <c:pt idx="9">
                  <c:v>0.31</c:v>
                </c:pt>
              </c:numCache>
            </c:numRef>
          </c:val>
          <c:extLst>
            <c:ext xmlns:c16="http://schemas.microsoft.com/office/drawing/2014/chart" uri="{C3380CC4-5D6E-409C-BE32-E72D297353CC}">
              <c16:uniqueId val="{00000005-4935-435E-80E1-1702DD059C9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1.69</c:v>
                </c:pt>
                <c:pt idx="4">
                  <c:v>#N/A</c:v>
                </c:pt>
                <c:pt idx="5">
                  <c:v>0.95</c:v>
                </c:pt>
                <c:pt idx="6">
                  <c:v>#N/A</c:v>
                </c:pt>
                <c:pt idx="7">
                  <c:v>0.85</c:v>
                </c:pt>
                <c:pt idx="8">
                  <c:v>#N/A</c:v>
                </c:pt>
                <c:pt idx="9">
                  <c:v>1.43</c:v>
                </c:pt>
              </c:numCache>
            </c:numRef>
          </c:val>
          <c:extLst>
            <c:ext xmlns:c16="http://schemas.microsoft.com/office/drawing/2014/chart" uri="{C3380CC4-5D6E-409C-BE32-E72D297353CC}">
              <c16:uniqueId val="{00000006-4935-435E-80E1-1702DD059C9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2.42</c:v>
                </c:pt>
                <c:pt idx="2">
                  <c:v>#N/A</c:v>
                </c:pt>
                <c:pt idx="3">
                  <c:v>3.36</c:v>
                </c:pt>
                <c:pt idx="4">
                  <c:v>#N/A</c:v>
                </c:pt>
                <c:pt idx="5">
                  <c:v>5.9</c:v>
                </c:pt>
                <c:pt idx="6">
                  <c:v>#N/A</c:v>
                </c:pt>
                <c:pt idx="7">
                  <c:v>6.86</c:v>
                </c:pt>
                <c:pt idx="8">
                  <c:v>#N/A</c:v>
                </c:pt>
                <c:pt idx="9">
                  <c:v>6.48</c:v>
                </c:pt>
              </c:numCache>
            </c:numRef>
          </c:val>
          <c:extLst>
            <c:ext xmlns:c16="http://schemas.microsoft.com/office/drawing/2014/chart" uri="{C3380CC4-5D6E-409C-BE32-E72D297353CC}">
              <c16:uniqueId val="{00000007-4935-435E-80E1-1702DD059C9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6.12</c:v>
                </c:pt>
                <c:pt idx="2">
                  <c:v>#N/A</c:v>
                </c:pt>
                <c:pt idx="3">
                  <c:v>8.56</c:v>
                </c:pt>
                <c:pt idx="4">
                  <c:v>#N/A</c:v>
                </c:pt>
                <c:pt idx="5">
                  <c:v>7.38</c:v>
                </c:pt>
                <c:pt idx="6">
                  <c:v>#N/A</c:v>
                </c:pt>
                <c:pt idx="7">
                  <c:v>6.97</c:v>
                </c:pt>
                <c:pt idx="8">
                  <c:v>#N/A</c:v>
                </c:pt>
                <c:pt idx="9">
                  <c:v>7.81</c:v>
                </c:pt>
              </c:numCache>
            </c:numRef>
          </c:val>
          <c:extLst>
            <c:ext xmlns:c16="http://schemas.microsoft.com/office/drawing/2014/chart" uri="{C3380CC4-5D6E-409C-BE32-E72D297353CC}">
              <c16:uniqueId val="{00000008-4935-435E-80E1-1702DD059C9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14.02</c:v>
                </c:pt>
                <c:pt idx="2">
                  <c:v>#N/A</c:v>
                </c:pt>
                <c:pt idx="3">
                  <c:v>13.03</c:v>
                </c:pt>
                <c:pt idx="4">
                  <c:v>#N/A</c:v>
                </c:pt>
                <c:pt idx="5">
                  <c:v>10.87</c:v>
                </c:pt>
                <c:pt idx="6">
                  <c:v>#N/A</c:v>
                </c:pt>
                <c:pt idx="7">
                  <c:v>8.64</c:v>
                </c:pt>
                <c:pt idx="8">
                  <c:v>#N/A</c:v>
                </c:pt>
                <c:pt idx="9">
                  <c:v>8.2799999999999994</c:v>
                </c:pt>
              </c:numCache>
            </c:numRef>
          </c:val>
          <c:extLst>
            <c:ext xmlns:c16="http://schemas.microsoft.com/office/drawing/2014/chart" uri="{C3380CC4-5D6E-409C-BE32-E72D297353CC}">
              <c16:uniqueId val="{00000009-4935-435E-80E1-1702DD059C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1286</c:v>
                </c:pt>
                <c:pt idx="5">
                  <c:v>1258</c:v>
                </c:pt>
                <c:pt idx="8">
                  <c:v>1246</c:v>
                </c:pt>
                <c:pt idx="11">
                  <c:v>1149</c:v>
                </c:pt>
                <c:pt idx="14">
                  <c:v>1126</c:v>
                </c:pt>
              </c:numCache>
            </c:numRef>
          </c:val>
          <c:extLst>
            <c:ext xmlns:c16="http://schemas.microsoft.com/office/drawing/2014/chart" uri="{C3380CC4-5D6E-409C-BE32-E72D297353CC}">
              <c16:uniqueId val="{00000000-27C1-4E56-8E6D-97E2DF0F9E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C1-4E56-8E6D-97E2DF0F9E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16</c:v>
                </c:pt>
                <c:pt idx="9">
                  <c:v>21</c:v>
                </c:pt>
                <c:pt idx="12">
                  <c:v>21</c:v>
                </c:pt>
              </c:numCache>
            </c:numRef>
          </c:val>
          <c:extLst>
            <c:ext xmlns:c16="http://schemas.microsoft.com/office/drawing/2014/chart" uri="{C3380CC4-5D6E-409C-BE32-E72D297353CC}">
              <c16:uniqueId val="{00000002-27C1-4E56-8E6D-97E2DF0F9E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94</c:v>
                </c:pt>
                <c:pt idx="3">
                  <c:v>95</c:v>
                </c:pt>
                <c:pt idx="6">
                  <c:v>116</c:v>
                </c:pt>
                <c:pt idx="9">
                  <c:v>82</c:v>
                </c:pt>
                <c:pt idx="12">
                  <c:v>74</c:v>
                </c:pt>
              </c:numCache>
            </c:numRef>
          </c:val>
          <c:extLst>
            <c:ext xmlns:c16="http://schemas.microsoft.com/office/drawing/2014/chart" uri="{C3380CC4-5D6E-409C-BE32-E72D297353CC}">
              <c16:uniqueId val="{00000003-27C1-4E56-8E6D-97E2DF0F9E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c:v>
                </c:pt>
                <c:pt idx="3">
                  <c:v>49</c:v>
                </c:pt>
                <c:pt idx="6">
                  <c:v>51</c:v>
                </c:pt>
                <c:pt idx="9">
                  <c:v>60</c:v>
                </c:pt>
                <c:pt idx="12">
                  <c:v>60</c:v>
                </c:pt>
              </c:numCache>
            </c:numRef>
          </c:val>
          <c:extLst>
            <c:ext xmlns:c16="http://schemas.microsoft.com/office/drawing/2014/chart" uri="{C3380CC4-5D6E-409C-BE32-E72D297353CC}">
              <c16:uniqueId val="{00000004-27C1-4E56-8E6D-97E2DF0F9E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C1-4E56-8E6D-97E2DF0F9E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C1-4E56-8E6D-97E2DF0F9E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1961</c:v>
                </c:pt>
                <c:pt idx="3">
                  <c:v>1966</c:v>
                </c:pt>
                <c:pt idx="6">
                  <c:v>1977</c:v>
                </c:pt>
                <c:pt idx="9">
                  <c:v>1825</c:v>
                </c:pt>
                <c:pt idx="12">
                  <c:v>1778</c:v>
                </c:pt>
              </c:numCache>
            </c:numRef>
          </c:val>
          <c:extLst>
            <c:ext xmlns:c16="http://schemas.microsoft.com/office/drawing/2014/chart" uri="{C3380CC4-5D6E-409C-BE32-E72D297353CC}">
              <c16:uniqueId val="{00000007-27C1-4E56-8E6D-97E2DF0F9E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807</c:v>
                </c:pt>
                <c:pt idx="2">
                  <c:v>#N/A</c:v>
                </c:pt>
                <c:pt idx="3">
                  <c:v>#N/A</c:v>
                </c:pt>
                <c:pt idx="4">
                  <c:v>852</c:v>
                </c:pt>
                <c:pt idx="5">
                  <c:v>#N/A</c:v>
                </c:pt>
                <c:pt idx="6">
                  <c:v>#N/A</c:v>
                </c:pt>
                <c:pt idx="7">
                  <c:v>914</c:v>
                </c:pt>
                <c:pt idx="8">
                  <c:v>#N/A</c:v>
                </c:pt>
                <c:pt idx="9">
                  <c:v>#N/A</c:v>
                </c:pt>
                <c:pt idx="10">
                  <c:v>839</c:v>
                </c:pt>
                <c:pt idx="11">
                  <c:v>#N/A</c:v>
                </c:pt>
                <c:pt idx="12">
                  <c:v>#N/A</c:v>
                </c:pt>
                <c:pt idx="13">
                  <c:v>807</c:v>
                </c:pt>
                <c:pt idx="14">
                  <c:v>#N/A</c:v>
                </c:pt>
              </c:numCache>
            </c:numRef>
          </c:val>
          <c:smooth val="0"/>
          <c:extLst>
            <c:ext xmlns:c16="http://schemas.microsoft.com/office/drawing/2014/chart" uri="{C3380CC4-5D6E-409C-BE32-E72D297353CC}">
              <c16:uniqueId val="{00000008-27C1-4E56-8E6D-97E2DF0F9E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13655</c:v>
                </c:pt>
                <c:pt idx="5">
                  <c:v>13726</c:v>
                </c:pt>
                <c:pt idx="8">
                  <c:v>12959</c:v>
                </c:pt>
                <c:pt idx="11">
                  <c:v>12325</c:v>
                </c:pt>
                <c:pt idx="14">
                  <c:v>11588</c:v>
                </c:pt>
              </c:numCache>
            </c:numRef>
          </c:val>
          <c:extLst>
            <c:ext xmlns:c16="http://schemas.microsoft.com/office/drawing/2014/chart" uri="{C3380CC4-5D6E-409C-BE32-E72D297353CC}">
              <c16:uniqueId val="{00000000-62C0-492A-8D99-88DED60CD6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33</c:v>
                </c:pt>
                <c:pt idx="5">
                  <c:v>23</c:v>
                </c:pt>
                <c:pt idx="8">
                  <c:v>15</c:v>
                </c:pt>
                <c:pt idx="11">
                  <c:v>9</c:v>
                </c:pt>
                <c:pt idx="14">
                  <c:v>4</c:v>
                </c:pt>
              </c:numCache>
            </c:numRef>
          </c:val>
          <c:extLst>
            <c:ext xmlns:c16="http://schemas.microsoft.com/office/drawing/2014/chart" uri="{C3380CC4-5D6E-409C-BE32-E72D297353CC}">
              <c16:uniqueId val="{00000001-62C0-492A-8D99-88DED60CD6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2473</c:v>
                </c:pt>
                <c:pt idx="5">
                  <c:v>2994</c:v>
                </c:pt>
                <c:pt idx="8">
                  <c:v>3419</c:v>
                </c:pt>
                <c:pt idx="11">
                  <c:v>3294</c:v>
                </c:pt>
                <c:pt idx="14">
                  <c:v>3422</c:v>
                </c:pt>
              </c:numCache>
            </c:numRef>
          </c:val>
          <c:extLst>
            <c:ext xmlns:c16="http://schemas.microsoft.com/office/drawing/2014/chart" uri="{C3380CC4-5D6E-409C-BE32-E72D297353CC}">
              <c16:uniqueId val="{00000002-62C0-492A-8D99-88DED60CD6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C0-492A-8D99-88DED60CD6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C0-492A-8D99-88DED60CD6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c:v>
                </c:pt>
                <c:pt idx="3">
                  <c:v>8</c:v>
                </c:pt>
                <c:pt idx="6">
                  <c:v>0</c:v>
                </c:pt>
                <c:pt idx="9">
                  <c:v>0</c:v>
                </c:pt>
                <c:pt idx="12">
                  <c:v>0</c:v>
                </c:pt>
              </c:numCache>
            </c:numRef>
          </c:val>
          <c:extLst>
            <c:ext xmlns:c16="http://schemas.microsoft.com/office/drawing/2014/chart" uri="{C3380CC4-5D6E-409C-BE32-E72D297353CC}">
              <c16:uniqueId val="{00000005-62C0-492A-8D99-88DED60CD6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4304</c:v>
                </c:pt>
                <c:pt idx="3">
                  <c:v>4144</c:v>
                </c:pt>
                <c:pt idx="6">
                  <c:v>3944</c:v>
                </c:pt>
                <c:pt idx="9">
                  <c:v>3867</c:v>
                </c:pt>
                <c:pt idx="12">
                  <c:v>3775</c:v>
                </c:pt>
              </c:numCache>
            </c:numRef>
          </c:val>
          <c:extLst>
            <c:ext xmlns:c16="http://schemas.microsoft.com/office/drawing/2014/chart" uri="{C3380CC4-5D6E-409C-BE32-E72D297353CC}">
              <c16:uniqueId val="{00000006-62C0-492A-8D99-88DED60CD6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726</c:v>
                </c:pt>
                <c:pt idx="3">
                  <c:v>689</c:v>
                </c:pt>
                <c:pt idx="6">
                  <c:v>556</c:v>
                </c:pt>
                <c:pt idx="9">
                  <c:v>563</c:v>
                </c:pt>
                <c:pt idx="12">
                  <c:v>583</c:v>
                </c:pt>
              </c:numCache>
            </c:numRef>
          </c:val>
          <c:extLst>
            <c:ext xmlns:c16="http://schemas.microsoft.com/office/drawing/2014/chart" uri="{C3380CC4-5D6E-409C-BE32-E72D297353CC}">
              <c16:uniqueId val="{00000007-62C0-492A-8D99-88DED60CD6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606</c:v>
                </c:pt>
                <c:pt idx="3">
                  <c:v>970</c:v>
                </c:pt>
                <c:pt idx="6">
                  <c:v>953</c:v>
                </c:pt>
                <c:pt idx="9">
                  <c:v>906</c:v>
                </c:pt>
                <c:pt idx="12">
                  <c:v>885</c:v>
                </c:pt>
              </c:numCache>
            </c:numRef>
          </c:val>
          <c:extLst>
            <c:ext xmlns:c16="http://schemas.microsoft.com/office/drawing/2014/chart" uri="{C3380CC4-5D6E-409C-BE32-E72D297353CC}">
              <c16:uniqueId val="{00000008-62C0-492A-8D99-88DED60CD6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334</c:v>
                </c:pt>
                <c:pt idx="9">
                  <c:v>317</c:v>
                </c:pt>
                <c:pt idx="12">
                  <c:v>300</c:v>
                </c:pt>
              </c:numCache>
            </c:numRef>
          </c:val>
          <c:extLst>
            <c:ext xmlns:c16="http://schemas.microsoft.com/office/drawing/2014/chart" uri="{C3380CC4-5D6E-409C-BE32-E72D297353CC}">
              <c16:uniqueId val="{00000009-62C0-492A-8D99-88DED60CD6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18883</c:v>
                </c:pt>
                <c:pt idx="3">
                  <c:v>18652</c:v>
                </c:pt>
                <c:pt idx="6">
                  <c:v>17746</c:v>
                </c:pt>
                <c:pt idx="9">
                  <c:v>16969</c:v>
                </c:pt>
                <c:pt idx="12">
                  <c:v>16127</c:v>
                </c:pt>
              </c:numCache>
            </c:numRef>
          </c:val>
          <c:extLst>
            <c:ext xmlns:c16="http://schemas.microsoft.com/office/drawing/2014/chart" uri="{C3380CC4-5D6E-409C-BE32-E72D297353CC}">
              <c16:uniqueId val="{0000000A-62C0-492A-8D99-88DED60CD6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8372</c:v>
                </c:pt>
                <c:pt idx="2">
                  <c:v>#N/A</c:v>
                </c:pt>
                <c:pt idx="3">
                  <c:v>#N/A</c:v>
                </c:pt>
                <c:pt idx="4">
                  <c:v>7719</c:v>
                </c:pt>
                <c:pt idx="5">
                  <c:v>#N/A</c:v>
                </c:pt>
                <c:pt idx="6">
                  <c:v>#N/A</c:v>
                </c:pt>
                <c:pt idx="7">
                  <c:v>7141</c:v>
                </c:pt>
                <c:pt idx="8">
                  <c:v>#N/A</c:v>
                </c:pt>
                <c:pt idx="9">
                  <c:v>#N/A</c:v>
                </c:pt>
                <c:pt idx="10">
                  <c:v>6995</c:v>
                </c:pt>
                <c:pt idx="11">
                  <c:v>#N/A</c:v>
                </c:pt>
                <c:pt idx="12">
                  <c:v>#N/A</c:v>
                </c:pt>
                <c:pt idx="13">
                  <c:v>6655</c:v>
                </c:pt>
                <c:pt idx="14">
                  <c:v>#N/A</c:v>
                </c:pt>
              </c:numCache>
            </c:numRef>
          </c:val>
          <c:smooth val="0"/>
          <c:extLst>
            <c:ext xmlns:c16="http://schemas.microsoft.com/office/drawing/2014/chart" uri="{C3380CC4-5D6E-409C-BE32-E72D297353CC}">
              <c16:uniqueId val="{0000000B-62C0-492A-8D99-88DED60CD6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1708</c:v>
                </c:pt>
                <c:pt idx="1">
                  <c:v>1622</c:v>
                </c:pt>
                <c:pt idx="2">
                  <c:v>1769</c:v>
                </c:pt>
              </c:numCache>
            </c:numRef>
          </c:val>
          <c:extLst>
            <c:ext xmlns:c16="http://schemas.microsoft.com/office/drawing/2014/chart" uri="{C3380CC4-5D6E-409C-BE32-E72D297353CC}">
              <c16:uniqueId val="{00000000-67F7-4C75-9B5D-E22B8CB21A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c:v>
                </c:pt>
                <c:pt idx="1">
                  <c:v>46</c:v>
                </c:pt>
                <c:pt idx="2">
                  <c:v>83</c:v>
                </c:pt>
              </c:numCache>
            </c:numRef>
          </c:val>
          <c:extLst>
            <c:ext xmlns:c16="http://schemas.microsoft.com/office/drawing/2014/chart" uri="{C3380CC4-5D6E-409C-BE32-E72D297353CC}">
              <c16:uniqueId val="{00000001-67F7-4C75-9B5D-E22B8CB21A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1937</c:v>
                </c:pt>
                <c:pt idx="1">
                  <c:v>1813</c:v>
                </c:pt>
                <c:pt idx="2">
                  <c:v>1764</c:v>
                </c:pt>
              </c:numCache>
            </c:numRef>
          </c:val>
          <c:extLst>
            <c:ext xmlns:c16="http://schemas.microsoft.com/office/drawing/2014/chart" uri="{C3380CC4-5D6E-409C-BE32-E72D297353CC}">
              <c16:uniqueId val="{00000002-67F7-4C75-9B5D-E22B8CB21A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令和６年度決算における実質公債費比率の分子は、</a:t>
          </a:r>
          <a:r>
            <a:rPr kumimoji="1" lang="ja-JP" altLang="en-US" sz="1400">
              <a:solidFill>
                <a:sysClr val="windowText" lastClr="000000"/>
              </a:solidFill>
              <a:latin typeface="ＭＳ ゴシック" pitchFamily="49" charset="-128"/>
              <a:ea typeface="ＭＳ ゴシック" pitchFamily="49" charset="-128"/>
            </a:rPr>
            <a:t>平成５年度及び平成７年度に借り入れた上水道事業一般会計出資債の償還が終了したことにより、元利償還金及びこれに対する算入公債費等の減</a:t>
          </a:r>
          <a:r>
            <a:rPr kumimoji="1" lang="ja-JP" altLang="en-US" sz="1400" i="0" u="none">
              <a:latin typeface="ＭＳ ゴシック" pitchFamily="49" charset="-128"/>
              <a:ea typeface="ＭＳ ゴシック" pitchFamily="49" charset="-128"/>
            </a:rPr>
            <a:t>を主な要因とし、減となった。</a:t>
          </a: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しかしながら、財政規模に比して元利償還金は依然として多額であることから、投資的経費を抑制することで、元利償還金の低減を図っていく。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満期一括償還の借入れは行っていないため、積み立てていない。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令和６年度の将来負担比率算定における分子は、</a:t>
          </a:r>
          <a:r>
            <a:rPr kumimoji="1" lang="ja-JP" altLang="en-US" sz="1400" i="0">
              <a:latin typeface="ＭＳ ゴシック" pitchFamily="49" charset="-128"/>
              <a:ea typeface="ＭＳ ゴシック" pitchFamily="49" charset="-128"/>
            </a:rPr>
            <a:t>地方債の償還額に対し借入額が少なかったことによる地方債現在高の減、また、充当可能財源等のうち充当可能基金で財政調整基金の残高が増となったことを要因として</a:t>
          </a:r>
          <a:r>
            <a:rPr kumimoji="1" lang="ja-JP" altLang="en-US" sz="1400">
              <a:latin typeface="ＭＳ ゴシック" pitchFamily="49" charset="-128"/>
              <a:ea typeface="ＭＳ ゴシック" pitchFamily="49" charset="-128"/>
            </a:rPr>
            <a:t>減となった。</a:t>
          </a:r>
        </a:p>
        <a:p>
          <a:r>
            <a:rPr kumimoji="1" lang="ja-JP" altLang="en-US" sz="1400">
              <a:latin typeface="ＭＳ ゴシック" pitchFamily="49" charset="-128"/>
              <a:ea typeface="ＭＳ ゴシック" pitchFamily="49" charset="-128"/>
            </a:rPr>
            <a:t>　しかしながら、分子総額は依然、本市財政規模に比して多額となっていることから、投資的経費の抑制による地方債現在高の抑制、充当可能基金の確保に努め、比率の低下に向けて取り組んでいく。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千葉県鴨川市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百万円の増となっている。一般財源不足に伴う財政調整基金や目的に沿った事業の財源として活用した地域振興基金等、約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913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百万円を取り崩した一方で、ふるさと納税に係る寄附金や普通交付税再算定に係る臨時財政対策債償還基金費相当額等、約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1,048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主財源の確保、歳出削減に取り組み、一定規模の財政調整基金を確保するよう努める。また、特定目的基金に関し、公共施設等の整備に活用できるものについては施設更新等に向け適切に積み立てられるよう努め、主に寄附金を原資とするものについては増加を見込むことが難しいため、限られた残高を有効に活用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①ふるさぽーと基金：市民福祉の向上と地域の活性化に資すること。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②地域振興基金：地域住民の連携の強化及び地域振興に資すること。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③教育振興基金：将来を担う子どもたちの教育に係る諸施策を促進し、広く教育の振興とその充実を図ること。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④三日月資金：高齢者福祉の増進、子どもたちの教育振興等、広く地域福祉の充実やまちづくりに資すること。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⑤地域福祉資金：高齢者及び障害者並びに児童の保健福祉等地域福祉の増進事業に資すること。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①寄附者の希望に沿った事業の財源として取り崩した一方で、寄附金約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②使途に沿った事業の財源として活用したため、約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③使途に沿った事業の財源として活用したため、約５百万円の減となった。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④積立て及び取崩しは行っていない。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①ふるさと納税の更なる推進を図り、積み立てたものは積極的に活用する。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②基金の運用により積立てを行いつつ、使途に合致する事業の原資として、適切に活用する。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③使途に合致する事業の原資として、適切に活用する。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使途に合致する事業の原資として、適切に活用する。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使途に合致する事業の原資として、適切に活用する。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普通交付税の増等により取崩しを行わなかった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ことが要因と考えられる。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保障関連費が年々増加を続けるなか、東日本大震災を契機とする公共施設や学校施設の耐震・大規模改修事業などの安全・安心なまちづくりに積極的に取り組んできた結果拡大した財政規模は、実質単年度収支の赤字を招く要因となっているため、現行の財政構造からの転換を図り、一定規模の基金残高を維持でき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なお、維持すべき残高は、災害等の想定外の財政出動等に備えるために必要な額として標準財政規模の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％程度と考え、令和４年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月に改定した「強い鴨川づくりに向けた財政等適正化基本方針」においては令和９年度末の財政調整基金の残高を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億円以上確保することを目標としている。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臨時財政対策債償還のための財源として約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本市では満期一括償還方式での借入れを行っていないため、既積立基金は市債の償還財源として活用することとしている。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30,209
29,364
191.14
18,574,924
17,670,878
782,274
10,012,917
16,126,618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令和６年度決算における財政力指数は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増となった。類似団体の平均より高い値となっているものの、少子高齢化の進行及び人口減少による税収入の減少や財政需要の増加が懸念される。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財政基盤の安定を図るため、「強い鴨川づくりに向けた財政等適正化基本方針」に基づき、自主財源の確保、歳出削減に向けた取組を進めていく。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102870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608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102870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102870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52070</xdr:rowOff>
    </xdr:from>
    <xdr:to>
      <xdr:col>23</xdr:col>
      <xdr:colOff>184150</xdr:colOff>
      <xdr:row>40</xdr:row>
      <xdr:rowOff>153670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68597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52070</xdr:rowOff>
    </xdr:from>
    <xdr:to>
      <xdr:col>11</xdr:col>
      <xdr:colOff>82550</xdr:colOff>
      <xdr:row>40</xdr:row>
      <xdr:rowOff>153670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年度決算における経常収支比率は</a:t>
          </a:r>
          <a:r>
            <a:rPr kumimoji="1" lang="en-US" altLang="ja-JP" sz="900">
              <a:latin typeface="ＭＳ Ｐゴシック" panose="020B0600070205080204" pitchFamily="50" charset="-128"/>
              <a:ea typeface="ＭＳ Ｐゴシック" panose="020B0600070205080204" pitchFamily="50" charset="-128"/>
            </a:rPr>
            <a:t>102.1</a:t>
          </a:r>
          <a:r>
            <a:rPr kumimoji="1" lang="ja-JP" altLang="en-US" sz="900">
              <a:latin typeface="ＭＳ Ｐゴシック" panose="020B0600070205080204" pitchFamily="50" charset="-128"/>
              <a:ea typeface="ＭＳ Ｐゴシック" panose="020B0600070205080204" pitchFamily="50" charset="-128"/>
            </a:rPr>
            <a:t>％となり、</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年連続で</a:t>
          </a:r>
          <a:r>
            <a:rPr kumimoji="1" lang="en-US" altLang="ja-JP" sz="900">
              <a:latin typeface="ＭＳ Ｐゴシック" panose="020B0600070205080204" pitchFamily="50" charset="-128"/>
              <a:ea typeface="ＭＳ Ｐゴシック" panose="020B0600070205080204" pitchFamily="50" charset="-128"/>
            </a:rPr>
            <a:t>100</a:t>
          </a:r>
          <a:r>
            <a:rPr kumimoji="1" lang="ja-JP" altLang="en-US" sz="900">
              <a:latin typeface="ＭＳ Ｐゴシック" panose="020B0600070205080204" pitchFamily="50" charset="-128"/>
              <a:ea typeface="ＭＳ Ｐゴシック" panose="020B0600070205080204" pitchFamily="50" charset="-128"/>
            </a:rPr>
            <a:t>％を超過した。主な要因としては、塵芥処理費及び人件費の増加である。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塵芥処理費については、令和</a:t>
          </a:r>
          <a:r>
            <a:rPr kumimoji="1" lang="en-US" altLang="ja-JP" sz="900">
              <a:latin typeface="ＭＳ Ｐゴシック" panose="020B0600070205080204" pitchFamily="50" charset="-128"/>
              <a:ea typeface="ＭＳ Ｐゴシック" panose="020B0600070205080204" pitchFamily="50" charset="-128"/>
            </a:rPr>
            <a:t>9</a:t>
          </a:r>
          <a:r>
            <a:rPr kumimoji="1" lang="ja-JP" altLang="en-US" sz="900">
              <a:latin typeface="ＭＳ Ｐゴシック" panose="020B0600070205080204" pitchFamily="50" charset="-128"/>
              <a:ea typeface="ＭＳ Ｐゴシック" panose="020B0600070205080204" pitchFamily="50" charset="-128"/>
            </a:rPr>
            <a:t>年度に広域廃棄物処理施設が稼働するまでの間、民間事業者に可燃ごみの処理を委託していることから、塵芥処理費用が増加している。</a:t>
          </a:r>
        </a:p>
        <a:p>
          <a:r>
            <a:rPr kumimoji="1" lang="ja-JP" altLang="en-US" sz="900">
              <a:latin typeface="ＭＳ Ｐゴシック" panose="020B0600070205080204" pitchFamily="50" charset="-128"/>
              <a:ea typeface="ＭＳ Ｐゴシック" panose="020B0600070205080204" pitchFamily="50" charset="-128"/>
            </a:rPr>
            <a:t>　また、人件費については、公務員の定年延長の実施、会計年度任用職員に対する期末勤勉手当の拡充といった制度改正が重なり増加していることに加え、全国類似団体と比べ、職員数、特に一般行政部門の清掃職員及びその他の教育公務員の幼稚園教諭の数が多いこと、行政組織のうち係の数が多いこと、</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級職員の比率が高いことなど構造上の問題もあり、人件費比率が高くなっている。</a:t>
          </a:r>
          <a:endParaRPr kumimoji="1" lang="en-US" altLang="ja-JP" sz="9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latin typeface="ＭＳ Ｐゴシック" panose="020B0600070205080204" pitchFamily="50" charset="-128"/>
              <a:ea typeface="ＭＳ Ｐゴシック" panose="020B0600070205080204" pitchFamily="50" charset="-128"/>
            </a:rPr>
            <a:t>　</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このため、職員給与費の削減等による人件費の抑制、施設の廃止、統廃合による維持管理経費の削減に加え、滞納処分等の強化による市税収入の確保や使用料手数料の増収に向けた見直しなど、経常収支改善のための緊急対策を今以上に推進し、数値低減に向けて積極的に取り組んでいく。</a:t>
          </a:r>
          <a:endParaRPr lang="ja-JP" altLang="ja-JP" sz="9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65133</xdr:rowOff>
    </xdr:from>
    <xdr:to>
      <xdr:col>23</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9503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778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066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61</xdr:row>
      <xdr:rowOff>112485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0660"/>
          <a:ext cx="889000" cy="2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14333</xdr:rowOff>
    </xdr:from>
    <xdr:to>
      <xdr:col>23</xdr:col>
      <xdr:colOff>184150</xdr:colOff>
      <xdr:row>62</xdr:row>
      <xdr:rowOff>115933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4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157860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1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61685</xdr:rowOff>
    </xdr:from>
    <xdr:to>
      <xdr:col>7</xdr:col>
      <xdr:colOff>31750</xdr:colOff>
      <xdr:row>61</xdr:row>
      <xdr:rowOff>163285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148062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年度決算における人件費・物件費等の人口１人当たりの金額は、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が増となったことで全体数値が比較的増加したが、依然として類似団体平均よりは低く、全国平均や千葉県平均よりは高い数値となっている。また、類似団体との比較において、費用構成を見ると物件費が少なく、人件費が多い状況であるが、この主な要因として、清掃関連施設に係る技能労務職や保育教諭など、施設の直営運営のための職員の人数が多いことが挙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今後も業務の民間委託の拡大や施設の統廃合、定員適正化計画に基づく職員数の削減に取り組み、効率的な財政運営に努める。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44487</xdr:rowOff>
    </xdr:from>
    <xdr:to>
      <xdr:col>23</xdr:col>
      <xdr:colOff>133350</xdr:colOff>
      <xdr:row>81</xdr:row>
      <xdr:rowOff>46301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1937"/>
          <a:ext cx="8382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31079</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8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41540</xdr:rowOff>
    </xdr:from>
    <xdr:to>
      <xdr:col>19</xdr:col>
      <xdr:colOff>133350</xdr:colOff>
      <xdr:row>81</xdr:row>
      <xdr:rowOff>44487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8990"/>
          <a:ext cx="8890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36418</xdr:rowOff>
    </xdr:from>
    <xdr:to>
      <xdr:col>15</xdr:col>
      <xdr:colOff>82550</xdr:colOff>
      <xdr:row>81</xdr:row>
      <xdr:rowOff>41540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23868"/>
          <a:ext cx="889000" cy="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36418</xdr:rowOff>
    </xdr:from>
    <xdr:to>
      <xdr:col>11</xdr:col>
      <xdr:colOff>31750</xdr:colOff>
      <xdr:row>81</xdr:row>
      <xdr:rowOff>37196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23868"/>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166951</xdr:rowOff>
    </xdr:from>
    <xdr:to>
      <xdr:col>23</xdr:col>
      <xdr:colOff>184150</xdr:colOff>
      <xdr:row>81</xdr:row>
      <xdr:rowOff>97101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88228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0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165137</xdr:rowOff>
    </xdr:from>
    <xdr:to>
      <xdr:col>19</xdr:col>
      <xdr:colOff>184150</xdr:colOff>
      <xdr:row>81</xdr:row>
      <xdr:rowOff>95287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105464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5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162190</xdr:rowOff>
    </xdr:from>
    <xdr:to>
      <xdr:col>15</xdr:col>
      <xdr:colOff>133350</xdr:colOff>
      <xdr:row>81</xdr:row>
      <xdr:rowOff>92340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102517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157068</xdr:rowOff>
    </xdr:from>
    <xdr:to>
      <xdr:col>11</xdr:col>
      <xdr:colOff>82550</xdr:colOff>
      <xdr:row>81</xdr:row>
      <xdr:rowOff>87218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97395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157846</xdr:rowOff>
    </xdr:from>
    <xdr:to>
      <xdr:col>7</xdr:col>
      <xdr:colOff>31750</xdr:colOff>
      <xdr:row>81</xdr:row>
      <xdr:rowOff>87996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98173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本市の令和６年４月１日現在のラスパイレス指数は、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であり、近年低下傾向にあるが、全国平均を上回る水準となっている。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この主な要因として、国家公務員と比較して最高号給が大きい級があること、高校卒初任給の基準が高いこと、高校卒の職員であっても職務遂行能力に応じて、部長や課長などの管理職に登用されており、高校卒の職員のラスパイレス指数が高いこと等が要因としてあげられる。</a:t>
          </a:r>
        </a:p>
        <a:p>
          <a:r>
            <a:rPr kumimoji="1" lang="ja-JP" altLang="en-US" sz="1300">
              <a:latin typeface="ＭＳ Ｐゴシック" panose="020B0600070205080204" pitchFamily="50" charset="-128"/>
              <a:ea typeface="ＭＳ Ｐゴシック" panose="020B0600070205080204" pitchFamily="50" charset="-128"/>
            </a:rPr>
            <a:t>　国家公務員を超える最高号給を是正するほか給与の適正化方策を実施し、指数を抑制する。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102507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932479"/>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68943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137886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565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51707</xdr:rowOff>
    </xdr:from>
    <xdr:to>
      <xdr:col>77</xdr:col>
      <xdr:colOff>95250</xdr:colOff>
      <xdr:row>87</xdr:row>
      <xdr:rowOff>153307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138084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本市の人口千人当たりの職員数は</a:t>
          </a:r>
          <a:r>
            <a:rPr kumimoji="1" lang="en-US" altLang="ja-JP" sz="1100">
              <a:latin typeface="ＭＳ Ｐゴシック" panose="020B0600070205080204" pitchFamily="50" charset="-128"/>
              <a:ea typeface="ＭＳ Ｐゴシック" panose="020B0600070205080204" pitchFamily="50" charset="-128"/>
            </a:rPr>
            <a:t>11.95</a:t>
          </a:r>
          <a:r>
            <a:rPr kumimoji="1" lang="ja-JP" altLang="en-US" sz="1100">
              <a:latin typeface="ＭＳ Ｐゴシック" panose="020B0600070205080204" pitchFamily="50" charset="-128"/>
              <a:ea typeface="ＭＳ Ｐゴシック" panose="020B0600070205080204" pitchFamily="50" charset="-128"/>
            </a:rPr>
            <a:t>人であり、類似団体平均と比較すると高い数値となっており、この要因としては、清掃センター、衛生センター及び認定こども園など市の規模に比して本市単独での直営施設が多くなっていることが挙げられる。</a:t>
          </a:r>
        </a:p>
        <a:p>
          <a:r>
            <a:rPr kumimoji="1" lang="ja-JP" altLang="en-US" sz="1100">
              <a:latin typeface="ＭＳ Ｐゴシック" panose="020B0600070205080204" pitchFamily="50" charset="-128"/>
              <a:ea typeface="ＭＳ Ｐゴシック" panose="020B0600070205080204" pitchFamily="50" charset="-128"/>
            </a:rPr>
            <a:t>　このため、燃やせるごみの共同処理や民間委託を進めているところであるが、引き続きごみ・し尿に係る収集及び処理施設について、行政組織の見直しを行い、民間委託等（包括委託、民営化、指定管理者制度などの民間活用）を推進し、業務の効率化を図る。また、再任用職員や会計年度任用職員を活用する等、定員管理適正化計画に基づき、職員削減を進め、適正な定員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56642</xdr:rowOff>
    </xdr:from>
    <xdr:to>
      <xdr:col>81</xdr:col>
      <xdr:colOff>44450</xdr:colOff>
      <xdr:row>61</xdr:row>
      <xdr:rowOff>91229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15092"/>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56642</xdr:rowOff>
    </xdr:from>
    <xdr:to>
      <xdr:col>77</xdr:col>
      <xdr:colOff>44450</xdr:colOff>
      <xdr:row>61</xdr:row>
      <xdr:rowOff>71120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5150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75142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295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61468</xdr:rowOff>
    </xdr:from>
    <xdr:to>
      <xdr:col>68</xdr:col>
      <xdr:colOff>152400</xdr:colOff>
      <xdr:row>61</xdr:row>
      <xdr:rowOff>75142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1991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40429</xdr:rowOff>
    </xdr:from>
    <xdr:to>
      <xdr:col>81</xdr:col>
      <xdr:colOff>95250</xdr:colOff>
      <xdr:row>61</xdr:row>
      <xdr:rowOff>142029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12506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7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5842</xdr:rowOff>
    </xdr:from>
    <xdr:to>
      <xdr:col>77</xdr:col>
      <xdr:colOff>95250</xdr:colOff>
      <xdr:row>61</xdr:row>
      <xdr:rowOff>107442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92219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5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20320</xdr:rowOff>
    </xdr:from>
    <xdr:to>
      <xdr:col>73</xdr:col>
      <xdr:colOff>44450</xdr:colOff>
      <xdr:row>61</xdr:row>
      <xdr:rowOff>121920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106697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24342</xdr:rowOff>
    </xdr:from>
    <xdr:to>
      <xdr:col>68</xdr:col>
      <xdr:colOff>203200</xdr:colOff>
      <xdr:row>61</xdr:row>
      <xdr:rowOff>125942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110719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10668</xdr:rowOff>
    </xdr:from>
    <xdr:to>
      <xdr:col>64</xdr:col>
      <xdr:colOff>152400</xdr:colOff>
      <xdr:row>61</xdr:row>
      <xdr:rowOff>112268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97045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令和６年度決算における実質公債費比率は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％であり、交付税措置のない元利償還金の割合が増えていることや全国的な臨時財政対策債発行可能額の減等を主な理由とし、減少した。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本市の実質公債費比率は、類似団体平均、全国平均及び千葉県平均のいずれよりも高く、類似団体平均比では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及び千葉県平均との比較では約４ポイント程度の差が開いている。これまで、公共施設の耐震化、長寿命化等に取り組んできたものの、依然老朽化の進んでいる施設も多いことから、施設の統廃合を進め、残存施設については、計画的に長寿命化を行うこと等により、起債額の抑制や平準化を図るとともに、財政的に有利な地方債を活用し、負担軽減に努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32067</xdr:rowOff>
    </xdr:from>
    <xdr:to>
      <xdr:col>81</xdr:col>
      <xdr:colOff>44450</xdr:colOff>
      <xdr:row>37</xdr:row>
      <xdr:rowOff>36089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75717"/>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34078</xdr:rowOff>
    </xdr:from>
    <xdr:to>
      <xdr:col>77</xdr:col>
      <xdr:colOff>44450</xdr:colOff>
      <xdr:row>37</xdr:row>
      <xdr:rowOff>36089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777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34078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6968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44133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6968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152717</xdr:rowOff>
    </xdr:from>
    <xdr:to>
      <xdr:col>81</xdr:col>
      <xdr:colOff>95250</xdr:colOff>
      <xdr:row>37</xdr:row>
      <xdr:rowOff>82867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124794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156739</xdr:rowOff>
    </xdr:from>
    <xdr:to>
      <xdr:col>77</xdr:col>
      <xdr:colOff>95250</xdr:colOff>
      <xdr:row>37</xdr:row>
      <xdr:rowOff>86889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71666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154728</xdr:rowOff>
    </xdr:from>
    <xdr:to>
      <xdr:col>73</xdr:col>
      <xdr:colOff>44450</xdr:colOff>
      <xdr:row>37</xdr:row>
      <xdr:rowOff>84878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令和６年度決算における将来負担比率は</a:t>
          </a:r>
          <a:r>
            <a:rPr kumimoji="1" lang="en-US" altLang="ja-JP" sz="1000">
              <a:latin typeface="ＭＳ Ｐゴシック" panose="020B0600070205080204" pitchFamily="50" charset="-128"/>
              <a:ea typeface="ＭＳ Ｐゴシック" panose="020B0600070205080204" pitchFamily="50" charset="-128"/>
            </a:rPr>
            <a:t>74.8</a:t>
          </a:r>
          <a:r>
            <a:rPr kumimoji="1" lang="ja-JP" altLang="en-US" sz="1000">
              <a:latin typeface="ＭＳ Ｐゴシック" panose="020B0600070205080204" pitchFamily="50" charset="-128"/>
              <a:ea typeface="ＭＳ Ｐゴシック" panose="020B0600070205080204" pitchFamily="50" charset="-128"/>
            </a:rPr>
            <a:t>％であり、前年度から</a:t>
          </a:r>
          <a:r>
            <a:rPr kumimoji="1" lang="en-US" altLang="ja-JP" sz="1000">
              <a:latin typeface="ＭＳ Ｐゴシック" panose="020B0600070205080204" pitchFamily="50" charset="-128"/>
              <a:ea typeface="ＭＳ Ｐゴシック" panose="020B0600070205080204" pitchFamily="50" charset="-128"/>
            </a:rPr>
            <a:t>5.3</a:t>
          </a:r>
          <a:r>
            <a:rPr kumimoji="1" lang="ja-JP" altLang="en-US" sz="1000">
              <a:latin typeface="ＭＳ Ｐゴシック" panose="020B0600070205080204" pitchFamily="50" charset="-128"/>
              <a:ea typeface="ＭＳ Ｐゴシック" panose="020B0600070205080204" pitchFamily="50" charset="-128"/>
            </a:rPr>
            <a:t>ポイント減少した。この要因として、普通交付税等の増による標準財政規模の増、地方債現在高等の将来負担額の減が挙げられる。</a:t>
          </a:r>
        </a:p>
        <a:p>
          <a:r>
            <a:rPr kumimoji="1" lang="ja-JP" altLang="en-US" sz="1000">
              <a:latin typeface="ＭＳ Ｐゴシック" panose="020B0600070205080204" pitchFamily="50" charset="-128"/>
              <a:ea typeface="ＭＳ Ｐゴシック" panose="020B0600070205080204" pitchFamily="50" charset="-128"/>
            </a:rPr>
            <a:t>本市の将来負担比率は、類似団体平均や全国平均、千葉県平均のいずれと比較しても高い水準にあり、これは退職手当組合負担金が高止まりしていること、過去の施設整備等の事業財源に地方債を積極的に活用してきたことが主な要因となっているものである。</a:t>
          </a:r>
        </a:p>
        <a:p>
          <a:r>
            <a:rPr kumimoji="1" lang="ja-JP" altLang="en-US" sz="1000">
              <a:latin typeface="ＭＳ Ｐゴシック" panose="020B0600070205080204" pitchFamily="50" charset="-128"/>
              <a:ea typeface="ＭＳ Ｐゴシック" panose="020B0600070205080204" pitchFamily="50" charset="-128"/>
            </a:rPr>
            <a:t>　今後は、公共施設等総合管理計画をはじめ各個別施設計画に基づき、公共施設の統廃合を進めつつ、不要資産は積極的に処分していく。残存施設については、計画的に長寿命化を行うこと等により、起債額の抑制や平準化を図る。併せて、財政調整基金等の充当可能財源の適切な確保に努め、財政基盤の安定化を図っていく。</a:t>
          </a: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115852</xdr:rowOff>
    </xdr:from>
    <xdr:to>
      <xdr:col>81</xdr:col>
      <xdr:colOff>44450</xdr:colOff>
      <xdr:row>20</xdr:row>
      <xdr:rowOff>15452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73402"/>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15452</xdr:rowOff>
    </xdr:from>
    <xdr:to>
      <xdr:col>77</xdr:col>
      <xdr:colOff>44450</xdr:colOff>
      <xdr:row>20</xdr:row>
      <xdr:rowOff>54328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44452"/>
          <a:ext cx="889000" cy="3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54328</xdr:rowOff>
    </xdr:from>
    <xdr:to>
      <xdr:col>72</xdr:col>
      <xdr:colOff>203200</xdr:colOff>
      <xdr:row>20</xdr:row>
      <xdr:rowOff>102588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833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102588</xdr:rowOff>
    </xdr:from>
    <xdr:to>
      <xdr:col>68</xdr:col>
      <xdr:colOff>152400</xdr:colOff>
      <xdr:row>21</xdr:row>
      <xdr:rowOff>90664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31588"/>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65052</xdr:rowOff>
    </xdr:from>
    <xdr:to>
      <xdr:col>81</xdr:col>
      <xdr:colOff>95250</xdr:colOff>
      <xdr:row>19</xdr:row>
      <xdr:rowOff>166652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37129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136102</xdr:rowOff>
    </xdr:from>
    <xdr:to>
      <xdr:col>77</xdr:col>
      <xdr:colOff>95250</xdr:colOff>
      <xdr:row>20</xdr:row>
      <xdr:rowOff>66252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51029</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80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3528</xdr:rowOff>
    </xdr:from>
    <xdr:to>
      <xdr:col>73</xdr:col>
      <xdr:colOff>44450</xdr:colOff>
      <xdr:row>20</xdr:row>
      <xdr:rowOff>105128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89905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1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51788</xdr:rowOff>
    </xdr:from>
    <xdr:to>
      <xdr:col>68</xdr:col>
      <xdr:colOff>203200</xdr:colOff>
      <xdr:row>20</xdr:row>
      <xdr:rowOff>153388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138165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6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39864</xdr:rowOff>
    </xdr:from>
    <xdr:to>
      <xdr:col>64</xdr:col>
      <xdr:colOff>152400</xdr:colOff>
      <xdr:row>21</xdr:row>
      <xdr:rowOff>141464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6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126241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7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30,209
29,364
191.14
18,574,924
17,670,878
782,274
10,012,917
16,126,618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本市の人件費は、類似団体等に比べ極めて多い状況となっており、その要因として、特に清掃関連施設に係る技能労務職や保育教諭の人数が多いことが挙げられる。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令和６年度数値については、会計年度任用職員に係る費用の増等により経常一般財源充当額が増となり、分母の経常一般財源総額も減となっているため、比率としては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全国平均や県平均との乖離も依然としてあるため、定員適正化計画に基づき職員数の削減し、人件費を抑制する。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792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65278</xdr:rowOff>
    </xdr:from>
    <xdr:to>
      <xdr:col>19</xdr:col>
      <xdr:colOff>187325</xdr:colOff>
      <xdr:row>39</xdr:row>
      <xdr:rowOff>92710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518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51562</xdr:rowOff>
    </xdr:from>
    <xdr:to>
      <xdr:col>15</xdr:col>
      <xdr:colOff>98425</xdr:colOff>
      <xdr:row>39</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381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51562</xdr:rowOff>
    </xdr:from>
    <xdr:to>
      <xdr:col>11</xdr:col>
      <xdr:colOff>9525</xdr:colOff>
      <xdr:row>40</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381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78486</xdr:rowOff>
    </xdr:from>
    <xdr:to>
      <xdr:col>24</xdr:col>
      <xdr:colOff>76200</xdr:colOff>
      <xdr:row>40</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50563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14478</xdr:rowOff>
    </xdr:from>
    <xdr:to>
      <xdr:col>15</xdr:col>
      <xdr:colOff>149225</xdr:colOff>
      <xdr:row>39</xdr:row>
      <xdr:rowOff>116078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100855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762</xdr:rowOff>
    </xdr:from>
    <xdr:to>
      <xdr:col>11</xdr:col>
      <xdr:colOff>60325</xdr:colOff>
      <xdr:row>39</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経常収支比率については千葉県平均を下回っているものの、類似団体平均を令和４年度決算から３年連続上回る結果となった。これは、一般廃棄物中継施設の稼働開始に伴い、その運営費や外部搬出処理費が増えたことを主要因とするもので、今後も継続的に発生する費用であることから、その増分を少しでも吸収すべく、事務事業の見直し等による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81280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59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235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xdr:rowOff>
    </xdr:from>
    <xdr:to>
      <xdr:col>73</xdr:col>
      <xdr:colOff>180975</xdr:colOff>
      <xdr:row>17</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06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0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129540</xdr:rowOff>
    </xdr:from>
    <xdr:to>
      <xdr:col>74</xdr:col>
      <xdr:colOff>31750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の経常収支比率については、類似団体平均、全国平均、千葉県平均いずれと比較しても下回っている状況であるものの、国全体の社会保障経費の増大に伴い、老人福祉や児童福祉に係る扶助費等が年々増加しており、上昇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今後も適正な給付に努める。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59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129722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その他の経常収支比率については、類似団体平均を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ポイント、全国平均や千葉県平均を２ポイント程度上回っている状況であり、特別会計繰出金や道路橋梁に係る維持補修費の増等により前年度比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今後も高齢化に伴う給付費等の増による特別会計への繰出金の増加や施設等の老朽化による維持補修費の増が見込まれる。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34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19050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33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補助費等の経常収支比率については、類似団体平均を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ポイント下回っており、常備消防費に係る一部事務組合負担金の減等により前年度比率として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ポイント減少したが、千葉県平均よりは高い数値となっている。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適正かつ効果的な運用を図るため、補助金等の公益性や必要性などを再評価し、定期的な見直しを図ることが必要となる。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169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72136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72136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62992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xdr:rowOff>
    </xdr:from>
    <xdr:to>
      <xdr:col>78</xdr:col>
      <xdr:colOff>120650</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本市の経常収支比率における公債費の比率は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後の高い水準で推移している。地方債を財源に、義務教育施設の更新や公共施設の耐震化、長寿命化に取り組んできたものの、依然として老朽化の進んでいる施設も多いことから、公共施設等総合管理計画をはじめ各個別施設計画に基づき、公共施設の統廃合を進めつつ、残存施設については、計画的に長寿命化を行うこと等により、起債額の抑制や平準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153670</xdr:rowOff>
    </xdr:from>
    <xdr:to>
      <xdr:col>24</xdr:col>
      <xdr:colOff>25400</xdr:colOff>
      <xdr:row>74</xdr:row>
      <xdr:rowOff>168910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409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125747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13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168910</xdr:rowOff>
    </xdr:from>
    <xdr:to>
      <xdr:col>19</xdr:col>
      <xdr:colOff>187325</xdr:colOff>
      <xdr:row>75</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56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1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xdr:rowOff>
    </xdr:from>
    <xdr:to>
      <xdr:col>11</xdr:col>
      <xdr:colOff>9525</xdr:colOff>
      <xdr:row>75</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1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102870</xdr:rowOff>
    </xdr:from>
    <xdr:to>
      <xdr:col>24</xdr:col>
      <xdr:colOff>76200</xdr:colOff>
      <xdr:row>75</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118110</xdr:rowOff>
    </xdr:from>
    <xdr:to>
      <xdr:col>20</xdr:col>
      <xdr:colOff>38100</xdr:colOff>
      <xdr:row>75</xdr:row>
      <xdr:rowOff>48260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58437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74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140970</xdr:rowOff>
    </xdr:from>
    <xdr:to>
      <xdr:col>15</xdr:col>
      <xdr:colOff>149225</xdr:colOff>
      <xdr:row>75</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48277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公債費以外の経常収支比率については、類似団体平均、全国平均、千葉県平均いずれと比較しても上回る結果となった。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今後は、財政推計を改めて行った上で、財政等適正化基本方針を再改定し、実施計画についても全面的な見直しを行い、実効性の高い計画とすることで、徹底的な歳出削減に努める。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79</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829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79</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6809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98348"/>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78</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983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28212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117348</xdr:rowOff>
    </xdr:from>
    <xdr:to>
      <xdr:col>69</xdr:col>
      <xdr:colOff>142875</xdr:colOff>
      <xdr:row>77</xdr:row>
      <xdr:rowOff>47498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127933</xdr:rowOff>
    </xdr:from>
    <xdr:to>
      <xdr:col>29</xdr:col>
      <xdr:colOff>127000</xdr:colOff>
      <xdr:row>17</xdr:row>
      <xdr:rowOff>84156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18758"/>
          <a:ext cx="647700" cy="127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83795</xdr:rowOff>
    </xdr:from>
    <xdr:to>
      <xdr:col>26</xdr:col>
      <xdr:colOff>50800</xdr:colOff>
      <xdr:row>17</xdr:row>
      <xdr:rowOff>84156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046070"/>
          <a:ext cx="698500" cy="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83795</xdr:rowOff>
    </xdr:from>
    <xdr:to>
      <xdr:col>22</xdr:col>
      <xdr:colOff>114300</xdr:colOff>
      <xdr:row>17</xdr:row>
      <xdr:rowOff>104159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46070"/>
          <a:ext cx="698500" cy="2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48733</xdr:rowOff>
    </xdr:from>
    <xdr:to>
      <xdr:col>18</xdr:col>
      <xdr:colOff>177800</xdr:colOff>
      <xdr:row>17</xdr:row>
      <xdr:rowOff>104159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11008"/>
          <a:ext cx="698500" cy="55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77133</xdr:rowOff>
    </xdr:from>
    <xdr:to>
      <xdr:col>29</xdr:col>
      <xdr:colOff>177800</xdr:colOff>
      <xdr:row>17</xdr:row>
      <xdr:rowOff>7283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6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93660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1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33356</xdr:rowOff>
    </xdr:from>
    <xdr:to>
      <xdr:col>26</xdr:col>
      <xdr:colOff>101600</xdr:colOff>
      <xdr:row>17</xdr:row>
      <xdr:rowOff>134956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95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145133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6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32995</xdr:rowOff>
    </xdr:from>
    <xdr:to>
      <xdr:col>22</xdr:col>
      <xdr:colOff>165100</xdr:colOff>
      <xdr:row>17</xdr:row>
      <xdr:rowOff>134595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95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144772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53359</xdr:rowOff>
    </xdr:from>
    <xdr:to>
      <xdr:col>19</xdr:col>
      <xdr:colOff>38100</xdr:colOff>
      <xdr:row>17</xdr:row>
      <xdr:rowOff>154959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1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165136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8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169383</xdr:rowOff>
    </xdr:from>
    <xdr:to>
      <xdr:col>15</xdr:col>
      <xdr:colOff>101600</xdr:colOff>
      <xdr:row>17</xdr:row>
      <xdr:rowOff>99533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6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109710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2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54436</xdr:rowOff>
    </xdr:from>
    <xdr:to>
      <xdr:col>29</xdr:col>
      <xdr:colOff>127000</xdr:colOff>
      <xdr:row>38</xdr:row>
      <xdr:rowOff>56245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2036"/>
          <a:ext cx="647700" cy="1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47865</xdr:rowOff>
    </xdr:from>
    <xdr:to>
      <xdr:col>26</xdr:col>
      <xdr:colOff>50800</xdr:colOff>
      <xdr:row>38</xdr:row>
      <xdr:rowOff>54436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5465"/>
          <a:ext cx="698500" cy="6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47865</xdr:rowOff>
    </xdr:from>
    <xdr:to>
      <xdr:col>22</xdr:col>
      <xdr:colOff>114300</xdr:colOff>
      <xdr:row>38</xdr:row>
      <xdr:rowOff>56082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5465"/>
          <a:ext cx="698500" cy="8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56082</xdr:rowOff>
    </xdr:from>
    <xdr:to>
      <xdr:col>18</xdr:col>
      <xdr:colOff>177800</xdr:colOff>
      <xdr:row>38</xdr:row>
      <xdr:rowOff>61682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3682"/>
          <a:ext cx="698500" cy="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5445</xdr:rowOff>
    </xdr:from>
    <xdr:to>
      <xdr:col>29</xdr:col>
      <xdr:colOff>177800</xdr:colOff>
      <xdr:row>38</xdr:row>
      <xdr:rowOff>107045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320422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3636</xdr:rowOff>
    </xdr:from>
    <xdr:to>
      <xdr:col>26</xdr:col>
      <xdr:colOff>101600</xdr:colOff>
      <xdr:row>38</xdr:row>
      <xdr:rowOff>105236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90013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339965</xdr:rowOff>
    </xdr:from>
    <xdr:to>
      <xdr:col>22</xdr:col>
      <xdr:colOff>165100</xdr:colOff>
      <xdr:row>38</xdr:row>
      <xdr:rowOff>98665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108842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5282</xdr:rowOff>
    </xdr:from>
    <xdr:to>
      <xdr:col>19</xdr:col>
      <xdr:colOff>38100</xdr:colOff>
      <xdr:row>38</xdr:row>
      <xdr:rowOff>106882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91659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5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10882</xdr:rowOff>
    </xdr:from>
    <xdr:to>
      <xdr:col>15</xdr:col>
      <xdr:colOff>101600</xdr:colOff>
      <xdr:row>38</xdr:row>
      <xdr:rowOff>112482</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7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97259</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6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30,209
29,364
191.14
18,574,924
17,670,878
782,274
10,012,917
16,126,618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104158</xdr:rowOff>
    </xdr:from>
    <xdr:to>
      <xdr:col>24</xdr:col>
      <xdr:colOff>63500</xdr:colOff>
      <xdr:row>36</xdr:row>
      <xdr:rowOff>27360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4908"/>
          <a:ext cx="838200" cy="9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27360</xdr:rowOff>
    </xdr:from>
    <xdr:to>
      <xdr:col>19</xdr:col>
      <xdr:colOff>177800</xdr:colOff>
      <xdr:row>36</xdr:row>
      <xdr:rowOff>44602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99560"/>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44602</xdr:rowOff>
    </xdr:from>
    <xdr:to>
      <xdr:col>15</xdr:col>
      <xdr:colOff>50800</xdr:colOff>
      <xdr:row>36</xdr:row>
      <xdr:rowOff>64055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16802"/>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45288</xdr:rowOff>
    </xdr:from>
    <xdr:to>
      <xdr:col>10</xdr:col>
      <xdr:colOff>114300</xdr:colOff>
      <xdr:row>36</xdr:row>
      <xdr:rowOff>64055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17488"/>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53358</xdr:rowOff>
    </xdr:from>
    <xdr:to>
      <xdr:col>24</xdr:col>
      <xdr:colOff>114300</xdr:colOff>
      <xdr:row>35</xdr:row>
      <xdr:rowOff>154958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76235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148010</xdr:rowOff>
    </xdr:from>
    <xdr:to>
      <xdr:col>20</xdr:col>
      <xdr:colOff>38100</xdr:colOff>
      <xdr:row>36</xdr:row>
      <xdr:rowOff>78160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94687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2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165252</xdr:rowOff>
    </xdr:from>
    <xdr:to>
      <xdr:col>15</xdr:col>
      <xdr:colOff>101600</xdr:colOff>
      <xdr:row>36</xdr:row>
      <xdr:rowOff>95402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6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111929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13255</xdr:rowOff>
    </xdr:from>
    <xdr:to>
      <xdr:col>10</xdr:col>
      <xdr:colOff>165100</xdr:colOff>
      <xdr:row>36</xdr:row>
      <xdr:rowOff>114855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131382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165938</xdr:rowOff>
    </xdr:from>
    <xdr:to>
      <xdr:col>6</xdr:col>
      <xdr:colOff>38100</xdr:colOff>
      <xdr:row>36</xdr:row>
      <xdr:rowOff>96088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112615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4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115963</xdr:rowOff>
    </xdr:from>
    <xdr:to>
      <xdr:col>24</xdr:col>
      <xdr:colOff>63500</xdr:colOff>
      <xdr:row>58</xdr:row>
      <xdr:rowOff>116188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0063"/>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115963</xdr:rowOff>
    </xdr:from>
    <xdr:to>
      <xdr:col>19</xdr:col>
      <xdr:colOff>177800</xdr:colOff>
      <xdr:row>58</xdr:row>
      <xdr:rowOff>118456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0063"/>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118456</xdr:rowOff>
    </xdr:from>
    <xdr:to>
      <xdr:col>15</xdr:col>
      <xdr:colOff>50800</xdr:colOff>
      <xdr:row>58</xdr:row>
      <xdr:rowOff>123245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2556"/>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123163</xdr:rowOff>
    </xdr:from>
    <xdr:to>
      <xdr:col>10</xdr:col>
      <xdr:colOff>114300</xdr:colOff>
      <xdr:row>58</xdr:row>
      <xdr:rowOff>123245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7263"/>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65388</xdr:rowOff>
    </xdr:from>
    <xdr:to>
      <xdr:col>24</xdr:col>
      <xdr:colOff>114300</xdr:colOff>
      <xdr:row>58</xdr:row>
      <xdr:rowOff>166988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65163</xdr:rowOff>
    </xdr:from>
    <xdr:to>
      <xdr:col>20</xdr:col>
      <xdr:colOff>38100</xdr:colOff>
      <xdr:row>58</xdr:row>
      <xdr:rowOff>166763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157890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67656</xdr:rowOff>
    </xdr:from>
    <xdr:to>
      <xdr:col>15</xdr:col>
      <xdr:colOff>101600</xdr:colOff>
      <xdr:row>58</xdr:row>
      <xdr:rowOff>169256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160383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72445</xdr:rowOff>
    </xdr:from>
    <xdr:to>
      <xdr:col>10</xdr:col>
      <xdr:colOff>165100</xdr:colOff>
      <xdr:row>59</xdr:row>
      <xdr:rowOff>2595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165172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72363</xdr:rowOff>
    </xdr:from>
    <xdr:to>
      <xdr:col>6</xdr:col>
      <xdr:colOff>38100</xdr:colOff>
      <xdr:row>59</xdr:row>
      <xdr:rowOff>2513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165090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150901</xdr:rowOff>
    </xdr:from>
    <xdr:to>
      <xdr:col>24</xdr:col>
      <xdr:colOff>63500</xdr:colOff>
      <xdr:row>78</xdr:row>
      <xdr:rowOff>162509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4001"/>
          <a:ext cx="838200" cy="1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159207</xdr:rowOff>
    </xdr:from>
    <xdr:to>
      <xdr:col>19</xdr:col>
      <xdr:colOff>177800</xdr:colOff>
      <xdr:row>78</xdr:row>
      <xdr:rowOff>162509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3230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151118</xdr:rowOff>
    </xdr:from>
    <xdr:to>
      <xdr:col>15</xdr:col>
      <xdr:colOff>50800</xdr:colOff>
      <xdr:row>78</xdr:row>
      <xdr:rowOff>159207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24218"/>
          <a:ext cx="8890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141960</xdr:rowOff>
    </xdr:from>
    <xdr:to>
      <xdr:col>10</xdr:col>
      <xdr:colOff>114300</xdr:colOff>
      <xdr:row>78</xdr:row>
      <xdr:rowOff>151118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15060"/>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100101</xdr:rowOff>
    </xdr:from>
    <xdr:to>
      <xdr:col>24</xdr:col>
      <xdr:colOff>114300</xdr:colOff>
      <xdr:row>79</xdr:row>
      <xdr:rowOff>30251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15028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111709</xdr:rowOff>
    </xdr:from>
    <xdr:to>
      <xdr:col>20</xdr:col>
      <xdr:colOff>38100</xdr:colOff>
      <xdr:row>79</xdr:row>
      <xdr:rowOff>41859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8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32986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108407</xdr:rowOff>
    </xdr:from>
    <xdr:to>
      <xdr:col>15</xdr:col>
      <xdr:colOff>101600</xdr:colOff>
      <xdr:row>79</xdr:row>
      <xdr:rowOff>38557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29684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7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100318</xdr:rowOff>
    </xdr:from>
    <xdr:to>
      <xdr:col>10</xdr:col>
      <xdr:colOff>165100</xdr:colOff>
      <xdr:row>79</xdr:row>
      <xdr:rowOff>30468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21595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91160</xdr:rowOff>
    </xdr:from>
    <xdr:to>
      <xdr:col>6</xdr:col>
      <xdr:colOff>38100</xdr:colOff>
      <xdr:row>79</xdr:row>
      <xdr:rowOff>21310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12437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140119</xdr:rowOff>
    </xdr:from>
    <xdr:to>
      <xdr:col>24</xdr:col>
      <xdr:colOff>63500</xdr:colOff>
      <xdr:row>97</xdr:row>
      <xdr:rowOff>32410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9319"/>
          <a:ext cx="838200" cy="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32410</xdr:rowOff>
    </xdr:from>
    <xdr:to>
      <xdr:col>19</xdr:col>
      <xdr:colOff>177800</xdr:colOff>
      <xdr:row>97</xdr:row>
      <xdr:rowOff>65413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63060"/>
          <a:ext cx="889000" cy="3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21743</xdr:rowOff>
    </xdr:from>
    <xdr:to>
      <xdr:col>15</xdr:col>
      <xdr:colOff>50800</xdr:colOff>
      <xdr:row>97</xdr:row>
      <xdr:rowOff>65413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52393"/>
          <a:ext cx="889000" cy="4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21743</xdr:rowOff>
    </xdr:from>
    <xdr:to>
      <xdr:col>10</xdr:col>
      <xdr:colOff>114300</xdr:colOff>
      <xdr:row>98</xdr:row>
      <xdr:rowOff>4071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52393"/>
          <a:ext cx="889000" cy="1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89319</xdr:rowOff>
    </xdr:from>
    <xdr:to>
      <xdr:col>24</xdr:col>
      <xdr:colOff>114300</xdr:colOff>
      <xdr:row>97</xdr:row>
      <xdr:rowOff>19469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67746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6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153060</xdr:rowOff>
    </xdr:from>
    <xdr:to>
      <xdr:col>20</xdr:col>
      <xdr:colOff>38100</xdr:colOff>
      <xdr:row>97</xdr:row>
      <xdr:rowOff>83210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14613</xdr:rowOff>
    </xdr:from>
    <xdr:to>
      <xdr:col>15</xdr:col>
      <xdr:colOff>101600</xdr:colOff>
      <xdr:row>97</xdr:row>
      <xdr:rowOff>116213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4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3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142393</xdr:rowOff>
    </xdr:from>
    <xdr:to>
      <xdr:col>10</xdr:col>
      <xdr:colOff>165100</xdr:colOff>
      <xdr:row>97</xdr:row>
      <xdr:rowOff>72543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63670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124721</xdr:rowOff>
    </xdr:from>
    <xdr:to>
      <xdr:col>6</xdr:col>
      <xdr:colOff>38100</xdr:colOff>
      <xdr:row>98</xdr:row>
      <xdr:rowOff>54871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45998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62557</xdr:rowOff>
    </xdr:from>
    <xdr:to>
      <xdr:col>55</xdr:col>
      <xdr:colOff>0</xdr:colOff>
      <xdr:row>38</xdr:row>
      <xdr:rowOff>66999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77657"/>
          <a:ext cx="8382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40229</xdr:rowOff>
    </xdr:from>
    <xdr:to>
      <xdr:col>50</xdr:col>
      <xdr:colOff>114300</xdr:colOff>
      <xdr:row>38</xdr:row>
      <xdr:rowOff>66999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55329"/>
          <a:ext cx="889000" cy="2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40229</xdr:rowOff>
    </xdr:from>
    <xdr:to>
      <xdr:col>45</xdr:col>
      <xdr:colOff>177800</xdr:colOff>
      <xdr:row>38</xdr:row>
      <xdr:rowOff>49325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55329"/>
          <a:ext cx="889000" cy="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49952</xdr:rowOff>
    </xdr:from>
    <xdr:to>
      <xdr:col>41</xdr:col>
      <xdr:colOff>50800</xdr:colOff>
      <xdr:row>38</xdr:row>
      <xdr:rowOff>49325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22152"/>
          <a:ext cx="889000" cy="3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11757</xdr:rowOff>
    </xdr:from>
    <xdr:to>
      <xdr:col>55</xdr:col>
      <xdr:colOff>50800</xdr:colOff>
      <xdr:row>38</xdr:row>
      <xdr:rowOff>113357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161634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16199</xdr:rowOff>
    </xdr:from>
    <xdr:to>
      <xdr:col>50</xdr:col>
      <xdr:colOff>165100</xdr:colOff>
      <xdr:row>38</xdr:row>
      <xdr:rowOff>117799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108926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160879</xdr:rowOff>
    </xdr:from>
    <xdr:to>
      <xdr:col>46</xdr:col>
      <xdr:colOff>38100</xdr:colOff>
      <xdr:row>38</xdr:row>
      <xdr:rowOff>91029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5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82156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169975</xdr:rowOff>
    </xdr:from>
    <xdr:to>
      <xdr:col>41</xdr:col>
      <xdr:colOff>101600</xdr:colOff>
      <xdr:row>38</xdr:row>
      <xdr:rowOff>100125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91252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170602</xdr:rowOff>
    </xdr:from>
    <xdr:to>
      <xdr:col>36</xdr:col>
      <xdr:colOff>165100</xdr:colOff>
      <xdr:row>36</xdr:row>
      <xdr:rowOff>100752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7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91879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115651</xdr:rowOff>
    </xdr:from>
    <xdr:to>
      <xdr:col>55</xdr:col>
      <xdr:colOff>0</xdr:colOff>
      <xdr:row>58</xdr:row>
      <xdr:rowOff>27599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88301"/>
          <a:ext cx="838200" cy="8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95452</xdr:rowOff>
    </xdr:from>
    <xdr:to>
      <xdr:col>50</xdr:col>
      <xdr:colOff>114300</xdr:colOff>
      <xdr:row>57</xdr:row>
      <xdr:rowOff>115651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68102"/>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158875</xdr:rowOff>
    </xdr:from>
    <xdr:to>
      <xdr:col>45</xdr:col>
      <xdr:colOff>177800</xdr:colOff>
      <xdr:row>57</xdr:row>
      <xdr:rowOff>95452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0075"/>
          <a:ext cx="889000" cy="10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158875</xdr:rowOff>
    </xdr:from>
    <xdr:to>
      <xdr:col>41</xdr:col>
      <xdr:colOff>50800</xdr:colOff>
      <xdr:row>57</xdr:row>
      <xdr:rowOff>104880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60075"/>
          <a:ext cx="889000" cy="1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148249</xdr:rowOff>
    </xdr:from>
    <xdr:to>
      <xdr:col>55</xdr:col>
      <xdr:colOff>50800</xdr:colOff>
      <xdr:row>58</xdr:row>
      <xdr:rowOff>78399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63176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64851</xdr:rowOff>
    </xdr:from>
    <xdr:to>
      <xdr:col>50</xdr:col>
      <xdr:colOff>165100</xdr:colOff>
      <xdr:row>57</xdr:row>
      <xdr:rowOff>166451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157578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44652</xdr:rowOff>
    </xdr:from>
    <xdr:to>
      <xdr:col>46</xdr:col>
      <xdr:colOff>38100</xdr:colOff>
      <xdr:row>57</xdr:row>
      <xdr:rowOff>146252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137379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108075</xdr:rowOff>
    </xdr:from>
    <xdr:to>
      <xdr:col>41</xdr:col>
      <xdr:colOff>101600</xdr:colOff>
      <xdr:row>57</xdr:row>
      <xdr:rowOff>38225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29352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54080</xdr:rowOff>
    </xdr:from>
    <xdr:to>
      <xdr:col>36</xdr:col>
      <xdr:colOff>165100</xdr:colOff>
      <xdr:row>57</xdr:row>
      <xdr:rowOff>155680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32029</xdr:rowOff>
    </xdr:from>
    <xdr:to>
      <xdr:col>55</xdr:col>
      <xdr:colOff>0</xdr:colOff>
      <xdr:row>79</xdr:row>
      <xdr:rowOff>88776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05129"/>
          <a:ext cx="838200" cy="22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125766</xdr:rowOff>
    </xdr:from>
    <xdr:to>
      <xdr:col>50</xdr:col>
      <xdr:colOff>114300</xdr:colOff>
      <xdr:row>78</xdr:row>
      <xdr:rowOff>32029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27416"/>
          <a:ext cx="889000" cy="7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78414</xdr:rowOff>
    </xdr:from>
    <xdr:to>
      <xdr:col>45</xdr:col>
      <xdr:colOff>177800</xdr:colOff>
      <xdr:row>77</xdr:row>
      <xdr:rowOff>125766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80064"/>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78414</xdr:rowOff>
    </xdr:from>
    <xdr:to>
      <xdr:col>41</xdr:col>
      <xdr:colOff>50800</xdr:colOff>
      <xdr:row>79</xdr:row>
      <xdr:rowOff>40139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80064"/>
          <a:ext cx="889000" cy="30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37976</xdr:rowOff>
    </xdr:from>
    <xdr:to>
      <xdr:col>55</xdr:col>
      <xdr:colOff>50800</xdr:colOff>
      <xdr:row>79</xdr:row>
      <xdr:rowOff>139576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124353</xdr:rowOff>
    </xdr:from>
    <xdr:ext cx="378565"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9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152679</xdr:rowOff>
    </xdr:from>
    <xdr:to>
      <xdr:col>50</xdr:col>
      <xdr:colOff>165100</xdr:colOff>
      <xdr:row>78</xdr:row>
      <xdr:rowOff>82829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99356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74966</xdr:rowOff>
    </xdr:from>
    <xdr:to>
      <xdr:col>46</xdr:col>
      <xdr:colOff>38100</xdr:colOff>
      <xdr:row>78</xdr:row>
      <xdr:rowOff>5116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21643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05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27614</xdr:rowOff>
    </xdr:from>
    <xdr:to>
      <xdr:col>41</xdr:col>
      <xdr:colOff>101600</xdr:colOff>
      <xdr:row>77</xdr:row>
      <xdr:rowOff>129214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145741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0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160789</xdr:rowOff>
    </xdr:from>
    <xdr:to>
      <xdr:col>36</xdr:col>
      <xdr:colOff>165100</xdr:colOff>
      <xdr:row>79</xdr:row>
      <xdr:rowOff>90939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82066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88077</xdr:rowOff>
    </xdr:from>
    <xdr:to>
      <xdr:col>55</xdr:col>
      <xdr:colOff>0</xdr:colOff>
      <xdr:row>97</xdr:row>
      <xdr:rowOff>88368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18727"/>
          <a:ext cx="8382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88077</xdr:rowOff>
    </xdr:from>
    <xdr:to>
      <xdr:col>50</xdr:col>
      <xdr:colOff>114300</xdr:colOff>
      <xdr:row>97</xdr:row>
      <xdr:rowOff>120709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18727"/>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20948</xdr:rowOff>
    </xdr:from>
    <xdr:to>
      <xdr:col>45</xdr:col>
      <xdr:colOff>177800</xdr:colOff>
      <xdr:row>97</xdr:row>
      <xdr:rowOff>120709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598"/>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2705</xdr:rowOff>
    </xdr:from>
    <xdr:to>
      <xdr:col>41</xdr:col>
      <xdr:colOff>50800</xdr:colOff>
      <xdr:row>97</xdr:row>
      <xdr:rowOff>20948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33355"/>
          <a:ext cx="889000" cy="1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37568</xdr:rowOff>
    </xdr:from>
    <xdr:to>
      <xdr:col>55</xdr:col>
      <xdr:colOff>50800</xdr:colOff>
      <xdr:row>97</xdr:row>
      <xdr:rowOff>139168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123945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37277</xdr:rowOff>
    </xdr:from>
    <xdr:to>
      <xdr:col>50</xdr:col>
      <xdr:colOff>165100</xdr:colOff>
      <xdr:row>97</xdr:row>
      <xdr:rowOff>138877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6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69909</xdr:rowOff>
    </xdr:from>
    <xdr:to>
      <xdr:col>46</xdr:col>
      <xdr:colOff>38100</xdr:colOff>
      <xdr:row>98</xdr:row>
      <xdr:rowOff>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162636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141598</xdr:rowOff>
    </xdr:from>
    <xdr:to>
      <xdr:col>41</xdr:col>
      <xdr:colOff>101600</xdr:colOff>
      <xdr:row>97</xdr:row>
      <xdr:rowOff>71748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62875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123355</xdr:rowOff>
    </xdr:from>
    <xdr:to>
      <xdr:col>36</xdr:col>
      <xdr:colOff>165100</xdr:colOff>
      <xdr:row>97</xdr:row>
      <xdr:rowOff>53505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8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44632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71597</xdr:rowOff>
    </xdr:from>
    <xdr:to>
      <xdr:col>85</xdr:col>
      <xdr:colOff>127000</xdr:colOff>
      <xdr:row>39</xdr:row>
      <xdr:rowOff>86806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8147"/>
          <a:ext cx="838200" cy="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86806</xdr:rowOff>
    </xdr:from>
    <xdr:to>
      <xdr:col>81</xdr:col>
      <xdr:colOff>50800</xdr:colOff>
      <xdr:row>39</xdr:row>
      <xdr:rowOff>98089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73356"/>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97265</xdr:rowOff>
    </xdr:from>
    <xdr:to>
      <xdr:col>76</xdr:col>
      <xdr:colOff>114300</xdr:colOff>
      <xdr:row>39</xdr:row>
      <xdr:rowOff>98089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3815"/>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69157</xdr:rowOff>
    </xdr:from>
    <xdr:to>
      <xdr:col>71</xdr:col>
      <xdr:colOff>177800</xdr:colOff>
      <xdr:row>39</xdr:row>
      <xdr:rowOff>97265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55707"/>
          <a:ext cx="889000" cy="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20797</xdr:rowOff>
    </xdr:from>
    <xdr:to>
      <xdr:col>85</xdr:col>
      <xdr:colOff>177800</xdr:colOff>
      <xdr:row>39</xdr:row>
      <xdr:rowOff>122397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151624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36006</xdr:rowOff>
    </xdr:from>
    <xdr:to>
      <xdr:col>81</xdr:col>
      <xdr:colOff>101600</xdr:colOff>
      <xdr:row>39</xdr:row>
      <xdr:rowOff>137606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128733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47289</xdr:rowOff>
    </xdr:from>
    <xdr:to>
      <xdr:col>76</xdr:col>
      <xdr:colOff>165100</xdr:colOff>
      <xdr:row>39</xdr:row>
      <xdr:rowOff>148889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140016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46465</xdr:rowOff>
    </xdr:from>
    <xdr:to>
      <xdr:col>72</xdr:col>
      <xdr:colOff>38100</xdr:colOff>
      <xdr:row>39</xdr:row>
      <xdr:rowOff>148065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139192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18357</xdr:rowOff>
    </xdr:from>
    <xdr:to>
      <xdr:col>67</xdr:col>
      <xdr:colOff>101600</xdr:colOff>
      <xdr:row>39</xdr:row>
      <xdr:rowOff>119957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111084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9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4307</xdr:rowOff>
    </xdr:from>
    <xdr:to>
      <xdr:col>85</xdr:col>
      <xdr:colOff>127000</xdr:colOff>
      <xdr:row>78</xdr:row>
      <xdr:rowOff>5144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77407"/>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166652</xdr:rowOff>
    </xdr:from>
    <xdr:to>
      <xdr:col>81</xdr:col>
      <xdr:colOff>50800</xdr:colOff>
      <xdr:row>78</xdr:row>
      <xdr:rowOff>4307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68302"/>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166652</xdr:rowOff>
    </xdr:from>
    <xdr:to>
      <xdr:col>76</xdr:col>
      <xdr:colOff>114300</xdr:colOff>
      <xdr:row>77</xdr:row>
      <xdr:rowOff>170035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68302"/>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170035</xdr:rowOff>
    </xdr:from>
    <xdr:to>
      <xdr:col>71</xdr:col>
      <xdr:colOff>177800</xdr:colOff>
      <xdr:row>78</xdr:row>
      <xdr:rowOff>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1685"/>
          <a:ext cx="889000" cy="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125794</xdr:rowOff>
    </xdr:from>
    <xdr:to>
      <xdr:col>85</xdr:col>
      <xdr:colOff>177800</xdr:colOff>
      <xdr:row>78</xdr:row>
      <xdr:rowOff>55944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124957</xdr:rowOff>
    </xdr:from>
    <xdr:to>
      <xdr:col>81</xdr:col>
      <xdr:colOff>101600</xdr:colOff>
      <xdr:row>78</xdr:row>
      <xdr:rowOff>55107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46234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115852</xdr:rowOff>
    </xdr:from>
    <xdr:to>
      <xdr:col>76</xdr:col>
      <xdr:colOff>165100</xdr:colOff>
      <xdr:row>78</xdr:row>
      <xdr:rowOff>46002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1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37129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119235</xdr:rowOff>
    </xdr:from>
    <xdr:to>
      <xdr:col>72</xdr:col>
      <xdr:colOff>38100</xdr:colOff>
      <xdr:row>78</xdr:row>
      <xdr:rowOff>49385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40512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121493</xdr:rowOff>
    </xdr:from>
    <xdr:to>
      <xdr:col>67</xdr:col>
      <xdr:colOff>101600</xdr:colOff>
      <xdr:row>78</xdr:row>
      <xdr:rowOff>51643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42770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1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149789</xdr:rowOff>
    </xdr:from>
    <xdr:to>
      <xdr:col>85</xdr:col>
      <xdr:colOff>127000</xdr:colOff>
      <xdr:row>98</xdr:row>
      <xdr:rowOff>156412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51889"/>
          <a:ext cx="8382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156412</xdr:rowOff>
    </xdr:from>
    <xdr:to>
      <xdr:col>81</xdr:col>
      <xdr:colOff>50800</xdr:colOff>
      <xdr:row>98</xdr:row>
      <xdr:rowOff>161581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8512"/>
          <a:ext cx="889000" cy="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159493</xdr:rowOff>
    </xdr:from>
    <xdr:to>
      <xdr:col>76</xdr:col>
      <xdr:colOff>114300</xdr:colOff>
      <xdr:row>98</xdr:row>
      <xdr:rowOff>161581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61593"/>
          <a:ext cx="889000" cy="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159493</xdr:rowOff>
    </xdr:from>
    <xdr:to>
      <xdr:col>71</xdr:col>
      <xdr:colOff>177800</xdr:colOff>
      <xdr:row>99</xdr:row>
      <xdr:rowOff>4442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1593"/>
          <a:ext cx="889000" cy="1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98989</xdr:rowOff>
    </xdr:from>
    <xdr:to>
      <xdr:col>85</xdr:col>
      <xdr:colOff>177800</xdr:colOff>
      <xdr:row>99</xdr:row>
      <xdr:rowOff>29139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105612</xdr:rowOff>
    </xdr:from>
    <xdr:to>
      <xdr:col>81</xdr:col>
      <xdr:colOff>101600</xdr:colOff>
      <xdr:row>99</xdr:row>
      <xdr:rowOff>35762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26889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110781</xdr:rowOff>
    </xdr:from>
    <xdr:to>
      <xdr:col>76</xdr:col>
      <xdr:colOff>165100</xdr:colOff>
      <xdr:row>99</xdr:row>
      <xdr:rowOff>40931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32058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108693</xdr:rowOff>
    </xdr:from>
    <xdr:to>
      <xdr:col>72</xdr:col>
      <xdr:colOff>38100</xdr:colOff>
      <xdr:row>99</xdr:row>
      <xdr:rowOff>38843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29970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125092</xdr:rowOff>
    </xdr:from>
    <xdr:to>
      <xdr:col>67</xdr:col>
      <xdr:colOff>101600</xdr:colOff>
      <xdr:row>99</xdr:row>
      <xdr:rowOff>55242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46369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57208</xdr:rowOff>
    </xdr:from>
    <xdr:to>
      <xdr:col>116</xdr:col>
      <xdr:colOff>63500</xdr:colOff>
      <xdr:row>39</xdr:row>
      <xdr:rowOff>61094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43758"/>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61094</xdr:rowOff>
    </xdr:from>
    <xdr:to>
      <xdr:col>111</xdr:col>
      <xdr:colOff>177800</xdr:colOff>
      <xdr:row>39</xdr:row>
      <xdr:rowOff>69781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47644"/>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5480</xdr:rowOff>
    </xdr:from>
    <xdr:to>
      <xdr:col>107</xdr:col>
      <xdr:colOff>50800</xdr:colOff>
      <xdr:row>39</xdr:row>
      <xdr:rowOff>69781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92030"/>
          <a:ext cx="889000" cy="6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5218</xdr:rowOff>
    </xdr:from>
    <xdr:to>
      <xdr:col>102</xdr:col>
      <xdr:colOff>114300</xdr:colOff>
      <xdr:row>39</xdr:row>
      <xdr:rowOff>5480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177418"/>
          <a:ext cx="889000" cy="5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6408</xdr:rowOff>
    </xdr:from>
    <xdr:to>
      <xdr:col>116</xdr:col>
      <xdr:colOff>114300</xdr:colOff>
      <xdr:row>39</xdr:row>
      <xdr:rowOff>108008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9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92785</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0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10294</xdr:rowOff>
    </xdr:from>
    <xdr:to>
      <xdr:col>112</xdr:col>
      <xdr:colOff>38100</xdr:colOff>
      <xdr:row>39</xdr:row>
      <xdr:rowOff>111894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103021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18981</xdr:rowOff>
    </xdr:from>
    <xdr:to>
      <xdr:col>107</xdr:col>
      <xdr:colOff>101600</xdr:colOff>
      <xdr:row>39</xdr:row>
      <xdr:rowOff>120581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111708</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98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126130</xdr:rowOff>
    </xdr:from>
    <xdr:to>
      <xdr:col>102</xdr:col>
      <xdr:colOff>165100</xdr:colOff>
      <xdr:row>39</xdr:row>
      <xdr:rowOff>56280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47407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3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125868</xdr:rowOff>
    </xdr:from>
    <xdr:to>
      <xdr:col>98</xdr:col>
      <xdr:colOff>38100</xdr:colOff>
      <xdr:row>36</xdr:row>
      <xdr:rowOff>56018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12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72545</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5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22100</xdr:rowOff>
    </xdr:from>
    <xdr:to>
      <xdr:col>116</xdr:col>
      <xdr:colOff>63500</xdr:colOff>
      <xdr:row>59</xdr:row>
      <xdr:rowOff>22733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37650"/>
          <a:ext cx="8382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20950</xdr:rowOff>
    </xdr:from>
    <xdr:to>
      <xdr:col>111</xdr:col>
      <xdr:colOff>177800</xdr:colOff>
      <xdr:row>59</xdr:row>
      <xdr:rowOff>22100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6500"/>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20950</xdr:rowOff>
    </xdr:from>
    <xdr:to>
      <xdr:col>107</xdr:col>
      <xdr:colOff>50800</xdr:colOff>
      <xdr:row>59</xdr:row>
      <xdr:rowOff>21179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650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21179</xdr:rowOff>
    </xdr:from>
    <xdr:to>
      <xdr:col>102</xdr:col>
      <xdr:colOff>114300</xdr:colOff>
      <xdr:row>59</xdr:row>
      <xdr:rowOff>21971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6729"/>
          <a:ext cx="8890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143383</xdr:rowOff>
    </xdr:from>
    <xdr:to>
      <xdr:col>116</xdr:col>
      <xdr:colOff>114300</xdr:colOff>
      <xdr:row>59</xdr:row>
      <xdr:rowOff>73533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142750</xdr:rowOff>
    </xdr:from>
    <xdr:to>
      <xdr:col>112</xdr:col>
      <xdr:colOff>38100</xdr:colOff>
      <xdr:row>59</xdr:row>
      <xdr:rowOff>72900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64027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7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141600</xdr:rowOff>
    </xdr:from>
    <xdr:to>
      <xdr:col>107</xdr:col>
      <xdr:colOff>101600</xdr:colOff>
      <xdr:row>59</xdr:row>
      <xdr:rowOff>71750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62877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7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141829</xdr:rowOff>
    </xdr:from>
    <xdr:to>
      <xdr:col>102</xdr:col>
      <xdr:colOff>165100</xdr:colOff>
      <xdr:row>59</xdr:row>
      <xdr:rowOff>71979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63106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142621</xdr:rowOff>
    </xdr:from>
    <xdr:to>
      <xdr:col>98</xdr:col>
      <xdr:colOff>38100</xdr:colOff>
      <xdr:row>59</xdr:row>
      <xdr:rowOff>72771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63898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57023</xdr:rowOff>
    </xdr:from>
    <xdr:to>
      <xdr:col>116</xdr:col>
      <xdr:colOff>63500</xdr:colOff>
      <xdr:row>75</xdr:row>
      <xdr:rowOff>94114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15773"/>
          <a:ext cx="8382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94114</xdr:rowOff>
    </xdr:from>
    <xdr:to>
      <xdr:col>111</xdr:col>
      <xdr:colOff>177800</xdr:colOff>
      <xdr:row>75</xdr:row>
      <xdr:rowOff>123031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52864"/>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112935</xdr:rowOff>
    </xdr:from>
    <xdr:to>
      <xdr:col>107</xdr:col>
      <xdr:colOff>50800</xdr:colOff>
      <xdr:row>75</xdr:row>
      <xdr:rowOff>123031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971685"/>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112935</xdr:rowOff>
    </xdr:from>
    <xdr:to>
      <xdr:col>102</xdr:col>
      <xdr:colOff>114300</xdr:colOff>
      <xdr:row>75</xdr:row>
      <xdr:rowOff>153358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71685"/>
          <a:ext cx="889000" cy="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6223</xdr:rowOff>
    </xdr:from>
    <xdr:to>
      <xdr:col>116</xdr:col>
      <xdr:colOff>114300</xdr:colOff>
      <xdr:row>75</xdr:row>
      <xdr:rowOff>107823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6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156100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4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43314</xdr:rowOff>
    </xdr:from>
    <xdr:to>
      <xdr:col>112</xdr:col>
      <xdr:colOff>38100</xdr:colOff>
      <xdr:row>75</xdr:row>
      <xdr:rowOff>144914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0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136041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9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72231</xdr:rowOff>
    </xdr:from>
    <xdr:to>
      <xdr:col>107</xdr:col>
      <xdr:colOff>101600</xdr:colOff>
      <xdr:row>76</xdr:row>
      <xdr:rowOff>2381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62135</xdr:rowOff>
    </xdr:from>
    <xdr:to>
      <xdr:col>102</xdr:col>
      <xdr:colOff>165100</xdr:colOff>
      <xdr:row>75</xdr:row>
      <xdr:rowOff>163736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208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154861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102559</xdr:rowOff>
    </xdr:from>
    <xdr:to>
      <xdr:col>98</xdr:col>
      <xdr:colOff>38100</xdr:colOff>
      <xdr:row>76</xdr:row>
      <xdr:rowOff>32708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61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23835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歳出決算総額の住民一人当たりのコストは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584,954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575,094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その主な要因は扶助費であり、物価高騰対応重点支援給付金や社会保障経費の増が挙げられる。類似団体平均との比較においては、人件費と災害復旧事業費のみその数値を上回っている。特に人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122,515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円程度上回っており、全国平均、千葉県平均と比較しても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度上回っている状況となっている。この要因として職員数が多いことが挙げられ、特に清掃関連施設に係る技能労務職や保育教諭が多い状況となっている。今後も定員適正化計画に基づき職員数の削減を図ることで、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千葉県鴨川市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30,209
29,364
191.14
18,574,924
17,670,878
782,274
10,012,917
16,126,618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74.8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162179</xdr:rowOff>
    </xdr:from>
    <xdr:to>
      <xdr:col>24</xdr:col>
      <xdr:colOff>63500</xdr:colOff>
      <xdr:row>37</xdr:row>
      <xdr:rowOff>12255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34379"/>
          <a:ext cx="8382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12255</xdr:rowOff>
    </xdr:from>
    <xdr:to>
      <xdr:col>19</xdr:col>
      <xdr:colOff>177800</xdr:colOff>
      <xdr:row>37</xdr:row>
      <xdr:rowOff>75883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5905"/>
          <a:ext cx="889000" cy="6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75883</xdr:rowOff>
    </xdr:from>
    <xdr:to>
      <xdr:col>15</xdr:col>
      <xdr:colOff>50800</xdr:colOff>
      <xdr:row>37</xdr:row>
      <xdr:rowOff>80645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9533"/>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36640</xdr:rowOff>
    </xdr:from>
    <xdr:to>
      <xdr:col>10</xdr:col>
      <xdr:colOff>114300</xdr:colOff>
      <xdr:row>37</xdr:row>
      <xdr:rowOff>80645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029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111379</xdr:rowOff>
    </xdr:from>
    <xdr:to>
      <xdr:col>24</xdr:col>
      <xdr:colOff>114300</xdr:colOff>
      <xdr:row>37</xdr:row>
      <xdr:rowOff>41529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134256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132905</xdr:rowOff>
    </xdr:from>
    <xdr:to>
      <xdr:col>20</xdr:col>
      <xdr:colOff>38100</xdr:colOff>
      <xdr:row>37</xdr:row>
      <xdr:rowOff>63055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79582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0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25083</xdr:rowOff>
    </xdr:from>
    <xdr:to>
      <xdr:col>15</xdr:col>
      <xdr:colOff>101600</xdr:colOff>
      <xdr:row>37</xdr:row>
      <xdr:rowOff>126683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143210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29845</xdr:rowOff>
    </xdr:from>
    <xdr:to>
      <xdr:col>10</xdr:col>
      <xdr:colOff>165100</xdr:colOff>
      <xdr:row>37</xdr:row>
      <xdr:rowOff>131445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147972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157290</xdr:rowOff>
    </xdr:from>
    <xdr:to>
      <xdr:col>6</xdr:col>
      <xdr:colOff>38100</xdr:colOff>
      <xdr:row>37</xdr:row>
      <xdr:rowOff>87440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103967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76471</xdr:rowOff>
    </xdr:from>
    <xdr:to>
      <xdr:col>24</xdr:col>
      <xdr:colOff>63500</xdr:colOff>
      <xdr:row>58</xdr:row>
      <xdr:rowOff>86289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0571"/>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86289</xdr:rowOff>
    </xdr:from>
    <xdr:to>
      <xdr:col>19</xdr:col>
      <xdr:colOff>177800</xdr:colOff>
      <xdr:row>58</xdr:row>
      <xdr:rowOff>89762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30389"/>
          <a:ext cx="8890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78776</xdr:rowOff>
    </xdr:from>
    <xdr:to>
      <xdr:col>15</xdr:col>
      <xdr:colOff>50800</xdr:colOff>
      <xdr:row>58</xdr:row>
      <xdr:rowOff>89762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2876"/>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138485</xdr:rowOff>
    </xdr:from>
    <xdr:to>
      <xdr:col>10</xdr:col>
      <xdr:colOff>114300</xdr:colOff>
      <xdr:row>58</xdr:row>
      <xdr:rowOff>78776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1135"/>
          <a:ext cx="889000" cy="1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25671</xdr:rowOff>
    </xdr:from>
    <xdr:to>
      <xdr:col>24</xdr:col>
      <xdr:colOff>114300</xdr:colOff>
      <xdr:row>58</xdr:row>
      <xdr:rowOff>127271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35489</xdr:rowOff>
    </xdr:from>
    <xdr:to>
      <xdr:col>20</xdr:col>
      <xdr:colOff>38100</xdr:colOff>
      <xdr:row>58</xdr:row>
      <xdr:rowOff>137089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128216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7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38962</xdr:rowOff>
    </xdr:from>
    <xdr:to>
      <xdr:col>15</xdr:col>
      <xdr:colOff>101600</xdr:colOff>
      <xdr:row>58</xdr:row>
      <xdr:rowOff>140562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131689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7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27976</xdr:rowOff>
    </xdr:from>
    <xdr:to>
      <xdr:col>10</xdr:col>
      <xdr:colOff>165100</xdr:colOff>
      <xdr:row>58</xdr:row>
      <xdr:rowOff>129576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120703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87685</xdr:rowOff>
    </xdr:from>
    <xdr:to>
      <xdr:col>6</xdr:col>
      <xdr:colOff>38100</xdr:colOff>
      <xdr:row>58</xdr:row>
      <xdr:rowOff>17835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8962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3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119658</xdr:rowOff>
    </xdr:from>
    <xdr:to>
      <xdr:col>24</xdr:col>
      <xdr:colOff>63500</xdr:colOff>
      <xdr:row>77</xdr:row>
      <xdr:rowOff>165365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1308"/>
          <a:ext cx="838200" cy="4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165365</xdr:rowOff>
    </xdr:from>
    <xdr:to>
      <xdr:col>19</xdr:col>
      <xdr:colOff>177800</xdr:colOff>
      <xdr:row>78</xdr:row>
      <xdr:rowOff>6455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7015"/>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165784</xdr:rowOff>
    </xdr:from>
    <xdr:to>
      <xdr:col>15</xdr:col>
      <xdr:colOff>50800</xdr:colOff>
      <xdr:row>78</xdr:row>
      <xdr:rowOff>6455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67434"/>
          <a:ext cx="889000" cy="1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165784</xdr:rowOff>
    </xdr:from>
    <xdr:to>
      <xdr:col>10</xdr:col>
      <xdr:colOff>114300</xdr:colOff>
      <xdr:row>78</xdr:row>
      <xdr:rowOff>53880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7434"/>
          <a:ext cx="889000" cy="5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68858</xdr:rowOff>
    </xdr:from>
    <xdr:to>
      <xdr:col>24</xdr:col>
      <xdr:colOff>114300</xdr:colOff>
      <xdr:row>77</xdr:row>
      <xdr:rowOff>170458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155235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114565</xdr:rowOff>
    </xdr:from>
    <xdr:to>
      <xdr:col>20</xdr:col>
      <xdr:colOff>38100</xdr:colOff>
      <xdr:row>78</xdr:row>
      <xdr:rowOff>44715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35842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127105</xdr:rowOff>
    </xdr:from>
    <xdr:to>
      <xdr:col>15</xdr:col>
      <xdr:colOff>101600</xdr:colOff>
      <xdr:row>78</xdr:row>
      <xdr:rowOff>57255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2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48382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114984</xdr:rowOff>
    </xdr:from>
    <xdr:to>
      <xdr:col>10</xdr:col>
      <xdr:colOff>165100</xdr:colOff>
      <xdr:row>78</xdr:row>
      <xdr:rowOff>45134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36261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3080</xdr:rowOff>
    </xdr:from>
    <xdr:to>
      <xdr:col>6</xdr:col>
      <xdr:colOff>38100</xdr:colOff>
      <xdr:row>78</xdr:row>
      <xdr:rowOff>104680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95807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75130</xdr:rowOff>
    </xdr:from>
    <xdr:to>
      <xdr:col>24</xdr:col>
      <xdr:colOff>63500</xdr:colOff>
      <xdr:row>99</xdr:row>
      <xdr:rowOff>75493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48680"/>
          <a:ext cx="838200" cy="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72414</xdr:rowOff>
    </xdr:from>
    <xdr:to>
      <xdr:col>19</xdr:col>
      <xdr:colOff>177800</xdr:colOff>
      <xdr:row>99</xdr:row>
      <xdr:rowOff>75130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45964"/>
          <a:ext cx="889000" cy="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72414</xdr:rowOff>
    </xdr:from>
    <xdr:to>
      <xdr:col>15</xdr:col>
      <xdr:colOff>50800</xdr:colOff>
      <xdr:row>99</xdr:row>
      <xdr:rowOff>72524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45964"/>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72524</xdr:rowOff>
    </xdr:from>
    <xdr:to>
      <xdr:col>10</xdr:col>
      <xdr:colOff>114300</xdr:colOff>
      <xdr:row>99</xdr:row>
      <xdr:rowOff>77913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6074"/>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24693</xdr:rowOff>
    </xdr:from>
    <xdr:to>
      <xdr:col>24</xdr:col>
      <xdr:colOff>114300</xdr:colOff>
      <xdr:row>99</xdr:row>
      <xdr:rowOff>126293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155520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8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24330</xdr:rowOff>
    </xdr:from>
    <xdr:to>
      <xdr:col>20</xdr:col>
      <xdr:colOff>38100</xdr:colOff>
      <xdr:row>99</xdr:row>
      <xdr:rowOff>125930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142457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7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21614</xdr:rowOff>
    </xdr:from>
    <xdr:to>
      <xdr:col>15</xdr:col>
      <xdr:colOff>101600</xdr:colOff>
      <xdr:row>99</xdr:row>
      <xdr:rowOff>123214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139741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21724</xdr:rowOff>
    </xdr:from>
    <xdr:to>
      <xdr:col>10</xdr:col>
      <xdr:colOff>165100</xdr:colOff>
      <xdr:row>99</xdr:row>
      <xdr:rowOff>123324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139851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27113</xdr:rowOff>
    </xdr:from>
    <xdr:to>
      <xdr:col>6</xdr:col>
      <xdr:colOff>38100</xdr:colOff>
      <xdr:row>99</xdr:row>
      <xdr:rowOff>128713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145240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74059</xdr:rowOff>
    </xdr:from>
    <xdr:to>
      <xdr:col>55</xdr:col>
      <xdr:colOff>0</xdr:colOff>
      <xdr:row>39</xdr:row>
      <xdr:rowOff>79938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60609"/>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79938</xdr:rowOff>
    </xdr:from>
    <xdr:to>
      <xdr:col>50</xdr:col>
      <xdr:colOff>114300</xdr:colOff>
      <xdr:row>39</xdr:row>
      <xdr:rowOff>80917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76648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80917</xdr:rowOff>
    </xdr:from>
    <xdr:to>
      <xdr:col>45</xdr:col>
      <xdr:colOff>177800</xdr:colOff>
      <xdr:row>39</xdr:row>
      <xdr:rowOff>81570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76746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81570</xdr:rowOff>
    </xdr:from>
    <xdr:to>
      <xdr:col>41</xdr:col>
      <xdr:colOff>50800</xdr:colOff>
      <xdr:row>39</xdr:row>
      <xdr:rowOff>82550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76812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23259</xdr:rowOff>
    </xdr:from>
    <xdr:to>
      <xdr:col>55</xdr:col>
      <xdr:colOff>50800</xdr:colOff>
      <xdr:row>39</xdr:row>
      <xdr:rowOff>124859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109636</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24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29138</xdr:rowOff>
    </xdr:from>
    <xdr:to>
      <xdr:col>50</xdr:col>
      <xdr:colOff>165100</xdr:colOff>
      <xdr:row>39</xdr:row>
      <xdr:rowOff>130738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121865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808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30117</xdr:rowOff>
    </xdr:from>
    <xdr:to>
      <xdr:col>46</xdr:col>
      <xdr:colOff>38100</xdr:colOff>
      <xdr:row>39</xdr:row>
      <xdr:rowOff>131717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1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122844</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93333" y="6809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30770</xdr:rowOff>
    </xdr:from>
    <xdr:to>
      <xdr:col>41</xdr:col>
      <xdr:colOff>101600</xdr:colOff>
      <xdr:row>39</xdr:row>
      <xdr:rowOff>132370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123497</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04333" y="6810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31750</xdr:rowOff>
    </xdr:from>
    <xdr:to>
      <xdr:col>36</xdr:col>
      <xdr:colOff>165100</xdr:colOff>
      <xdr:row>39</xdr:row>
      <xdr:rowOff>133350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124477</xdr:rowOff>
    </xdr:from>
    <xdr:ext cx="313932"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15333" y="6811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132614</xdr:rowOff>
    </xdr:from>
    <xdr:to>
      <xdr:col>55</xdr:col>
      <xdr:colOff>0</xdr:colOff>
      <xdr:row>57</xdr:row>
      <xdr:rowOff>163373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05264"/>
          <a:ext cx="838200" cy="3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112560</xdr:rowOff>
    </xdr:from>
    <xdr:to>
      <xdr:col>50</xdr:col>
      <xdr:colOff>114300</xdr:colOff>
      <xdr:row>57</xdr:row>
      <xdr:rowOff>132614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885210"/>
          <a:ext cx="889000" cy="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112560</xdr:rowOff>
    </xdr:from>
    <xdr:to>
      <xdr:col>45</xdr:col>
      <xdr:colOff>177800</xdr:colOff>
      <xdr:row>57</xdr:row>
      <xdr:rowOff>120790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8521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93421</xdr:rowOff>
    </xdr:from>
    <xdr:to>
      <xdr:col>41</xdr:col>
      <xdr:colOff>50800</xdr:colOff>
      <xdr:row>57</xdr:row>
      <xdr:rowOff>120790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866071"/>
          <a:ext cx="889000" cy="2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112573</xdr:rowOff>
    </xdr:from>
    <xdr:to>
      <xdr:col>55</xdr:col>
      <xdr:colOff>50800</xdr:colOff>
      <xdr:row>58</xdr:row>
      <xdr:rowOff>42723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8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91000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6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81814</xdr:rowOff>
    </xdr:from>
    <xdr:to>
      <xdr:col>50</xdr:col>
      <xdr:colOff>165100</xdr:colOff>
      <xdr:row>58</xdr:row>
      <xdr:rowOff>11964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3091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61760</xdr:rowOff>
    </xdr:from>
    <xdr:to>
      <xdr:col>46</xdr:col>
      <xdr:colOff>38100</xdr:colOff>
      <xdr:row>57</xdr:row>
      <xdr:rowOff>163360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154487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2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69990</xdr:rowOff>
    </xdr:from>
    <xdr:to>
      <xdr:col>41</xdr:col>
      <xdr:colOff>101600</xdr:colOff>
      <xdr:row>58</xdr:row>
      <xdr:rowOff>140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162717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9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42621</xdr:rowOff>
    </xdr:from>
    <xdr:to>
      <xdr:col>36</xdr:col>
      <xdr:colOff>165100</xdr:colOff>
      <xdr:row>57</xdr:row>
      <xdr:rowOff>144221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135348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80218</xdr:rowOff>
    </xdr:from>
    <xdr:to>
      <xdr:col>55</xdr:col>
      <xdr:colOff>0</xdr:colOff>
      <xdr:row>78</xdr:row>
      <xdr:rowOff>85646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3318"/>
          <a:ext cx="838200" cy="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62237</xdr:rowOff>
    </xdr:from>
    <xdr:to>
      <xdr:col>50</xdr:col>
      <xdr:colOff>114300</xdr:colOff>
      <xdr:row>78</xdr:row>
      <xdr:rowOff>85646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35337"/>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55900</xdr:rowOff>
    </xdr:from>
    <xdr:to>
      <xdr:col>45</xdr:col>
      <xdr:colOff>177800</xdr:colOff>
      <xdr:row>78</xdr:row>
      <xdr:rowOff>62237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29000"/>
          <a:ext cx="8890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55900</xdr:rowOff>
    </xdr:from>
    <xdr:to>
      <xdr:col>41</xdr:col>
      <xdr:colOff>50800</xdr:colOff>
      <xdr:row>78</xdr:row>
      <xdr:rowOff>60888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29000"/>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29418</xdr:rowOff>
    </xdr:from>
    <xdr:to>
      <xdr:col>55</xdr:col>
      <xdr:colOff>50800</xdr:colOff>
      <xdr:row>78</xdr:row>
      <xdr:rowOff>131018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34846</xdr:rowOff>
    </xdr:from>
    <xdr:to>
      <xdr:col>50</xdr:col>
      <xdr:colOff>165100</xdr:colOff>
      <xdr:row>78</xdr:row>
      <xdr:rowOff>136446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127573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11437</xdr:rowOff>
    </xdr:from>
    <xdr:to>
      <xdr:col>46</xdr:col>
      <xdr:colOff>38100</xdr:colOff>
      <xdr:row>78</xdr:row>
      <xdr:rowOff>113037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104164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7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5100</xdr:rowOff>
    </xdr:from>
    <xdr:to>
      <xdr:col>41</xdr:col>
      <xdr:colOff>101600</xdr:colOff>
      <xdr:row>78</xdr:row>
      <xdr:rowOff>106700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97827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10088</xdr:rowOff>
    </xdr:from>
    <xdr:to>
      <xdr:col>36</xdr:col>
      <xdr:colOff>165100</xdr:colOff>
      <xdr:row>78</xdr:row>
      <xdr:rowOff>111688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8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102815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33537</xdr:rowOff>
    </xdr:from>
    <xdr:to>
      <xdr:col>55</xdr:col>
      <xdr:colOff>0</xdr:colOff>
      <xdr:row>98</xdr:row>
      <xdr:rowOff>79228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835637"/>
          <a:ext cx="838200" cy="4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6601</xdr:rowOff>
    </xdr:from>
    <xdr:to>
      <xdr:col>50</xdr:col>
      <xdr:colOff>114300</xdr:colOff>
      <xdr:row>98</xdr:row>
      <xdr:rowOff>33537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08701"/>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6601</xdr:rowOff>
    </xdr:from>
    <xdr:to>
      <xdr:col>45</xdr:col>
      <xdr:colOff>177800</xdr:colOff>
      <xdr:row>98</xdr:row>
      <xdr:rowOff>18755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08701"/>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18755</xdr:rowOff>
    </xdr:from>
    <xdr:to>
      <xdr:col>41</xdr:col>
      <xdr:colOff>50800</xdr:colOff>
      <xdr:row>98</xdr:row>
      <xdr:rowOff>36846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0855"/>
          <a:ext cx="889000" cy="1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28428</xdr:rowOff>
    </xdr:from>
    <xdr:to>
      <xdr:col>55</xdr:col>
      <xdr:colOff>50800</xdr:colOff>
      <xdr:row>98</xdr:row>
      <xdr:rowOff>130028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3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114805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154187</xdr:rowOff>
    </xdr:from>
    <xdr:to>
      <xdr:col>50</xdr:col>
      <xdr:colOff>165100</xdr:colOff>
      <xdr:row>98</xdr:row>
      <xdr:rowOff>84337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8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75464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127251</xdr:rowOff>
    </xdr:from>
    <xdr:to>
      <xdr:col>46</xdr:col>
      <xdr:colOff>38100</xdr:colOff>
      <xdr:row>98</xdr:row>
      <xdr:rowOff>57401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5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48528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139405</xdr:rowOff>
    </xdr:from>
    <xdr:to>
      <xdr:col>41</xdr:col>
      <xdr:colOff>101600</xdr:colOff>
      <xdr:row>98</xdr:row>
      <xdr:rowOff>69555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60682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157496</xdr:rowOff>
    </xdr:from>
    <xdr:to>
      <xdr:col>36</xdr:col>
      <xdr:colOff>165100</xdr:colOff>
      <xdr:row>98</xdr:row>
      <xdr:rowOff>87646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8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78773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8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68834</xdr:rowOff>
    </xdr:from>
    <xdr:to>
      <xdr:col>85</xdr:col>
      <xdr:colOff>127000</xdr:colOff>
      <xdr:row>37</xdr:row>
      <xdr:rowOff>84993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12484"/>
          <a:ext cx="8382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84993</xdr:rowOff>
    </xdr:from>
    <xdr:to>
      <xdr:col>81</xdr:col>
      <xdr:colOff>50800</xdr:colOff>
      <xdr:row>37</xdr:row>
      <xdr:rowOff>100295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8643"/>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100295</xdr:rowOff>
    </xdr:from>
    <xdr:to>
      <xdr:col>76</xdr:col>
      <xdr:colOff>114300</xdr:colOff>
      <xdr:row>37</xdr:row>
      <xdr:rowOff>138671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43945"/>
          <a:ext cx="889000" cy="3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94066</xdr:rowOff>
    </xdr:from>
    <xdr:to>
      <xdr:col>71</xdr:col>
      <xdr:colOff>177800</xdr:colOff>
      <xdr:row>37</xdr:row>
      <xdr:rowOff>138671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37716"/>
          <a:ext cx="889000" cy="4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18034</xdr:rowOff>
    </xdr:from>
    <xdr:to>
      <xdr:col>85</xdr:col>
      <xdr:colOff>177800</xdr:colOff>
      <xdr:row>37</xdr:row>
      <xdr:rowOff>119634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167911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34193</xdr:rowOff>
    </xdr:from>
    <xdr:to>
      <xdr:col>81</xdr:col>
      <xdr:colOff>101600</xdr:colOff>
      <xdr:row>37</xdr:row>
      <xdr:rowOff>135793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152320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5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49495</xdr:rowOff>
    </xdr:from>
    <xdr:to>
      <xdr:col>76</xdr:col>
      <xdr:colOff>165100</xdr:colOff>
      <xdr:row>37</xdr:row>
      <xdr:rowOff>151095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167622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87871</xdr:rowOff>
    </xdr:from>
    <xdr:to>
      <xdr:col>72</xdr:col>
      <xdr:colOff>38100</xdr:colOff>
      <xdr:row>38</xdr:row>
      <xdr:rowOff>18021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43266</xdr:rowOff>
    </xdr:from>
    <xdr:to>
      <xdr:col>67</xdr:col>
      <xdr:colOff>101600</xdr:colOff>
      <xdr:row>37</xdr:row>
      <xdr:rowOff>144866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135993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78077</xdr:rowOff>
    </xdr:from>
    <xdr:to>
      <xdr:col>85</xdr:col>
      <xdr:colOff>127000</xdr:colOff>
      <xdr:row>56</xdr:row>
      <xdr:rowOff>147282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679277"/>
          <a:ext cx="838200" cy="6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78077</xdr:rowOff>
    </xdr:from>
    <xdr:to>
      <xdr:col>81</xdr:col>
      <xdr:colOff>50800</xdr:colOff>
      <xdr:row>57</xdr:row>
      <xdr:rowOff>50356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79277"/>
          <a:ext cx="889000" cy="1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50356</xdr:rowOff>
    </xdr:from>
    <xdr:to>
      <xdr:col>76</xdr:col>
      <xdr:colOff>114300</xdr:colOff>
      <xdr:row>57</xdr:row>
      <xdr:rowOff>53525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823006"/>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138321</xdr:rowOff>
    </xdr:from>
    <xdr:to>
      <xdr:col>71</xdr:col>
      <xdr:colOff>177800</xdr:colOff>
      <xdr:row>57</xdr:row>
      <xdr:rowOff>53525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39521"/>
          <a:ext cx="889000" cy="8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96482</xdr:rowOff>
    </xdr:from>
    <xdr:to>
      <xdr:col>85</xdr:col>
      <xdr:colOff>177800</xdr:colOff>
      <xdr:row>57</xdr:row>
      <xdr:rowOff>26632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74909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7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27277</xdr:rowOff>
    </xdr:from>
    <xdr:to>
      <xdr:col>81</xdr:col>
      <xdr:colOff>101600</xdr:colOff>
      <xdr:row>56</xdr:row>
      <xdr:rowOff>128877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2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120004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2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171006</xdr:rowOff>
    </xdr:from>
    <xdr:to>
      <xdr:col>76</xdr:col>
      <xdr:colOff>165100</xdr:colOff>
      <xdr:row>57</xdr:row>
      <xdr:rowOff>101156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92283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6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2725</xdr:rowOff>
    </xdr:from>
    <xdr:to>
      <xdr:col>72</xdr:col>
      <xdr:colOff>38100</xdr:colOff>
      <xdr:row>57</xdr:row>
      <xdr:rowOff>104325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95452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87521</xdr:rowOff>
    </xdr:from>
    <xdr:to>
      <xdr:col>67</xdr:col>
      <xdr:colOff>101600</xdr:colOff>
      <xdr:row>57</xdr:row>
      <xdr:rowOff>17671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8798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71597</xdr:rowOff>
    </xdr:from>
    <xdr:to>
      <xdr:col>85</xdr:col>
      <xdr:colOff>127000</xdr:colOff>
      <xdr:row>79</xdr:row>
      <xdr:rowOff>86806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16147"/>
          <a:ext cx="838200" cy="1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86806</xdr:rowOff>
    </xdr:from>
    <xdr:to>
      <xdr:col>81</xdr:col>
      <xdr:colOff>50800</xdr:colOff>
      <xdr:row>79</xdr:row>
      <xdr:rowOff>98089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31356"/>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97265</xdr:rowOff>
    </xdr:from>
    <xdr:to>
      <xdr:col>76</xdr:col>
      <xdr:colOff>114300</xdr:colOff>
      <xdr:row>79</xdr:row>
      <xdr:rowOff>98089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1815"/>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69157</xdr:rowOff>
    </xdr:from>
    <xdr:to>
      <xdr:col>71</xdr:col>
      <xdr:colOff>177800</xdr:colOff>
      <xdr:row>79</xdr:row>
      <xdr:rowOff>97265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3707"/>
          <a:ext cx="889000" cy="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20797</xdr:rowOff>
    </xdr:from>
    <xdr:to>
      <xdr:col>85</xdr:col>
      <xdr:colOff>177800</xdr:colOff>
      <xdr:row>79</xdr:row>
      <xdr:rowOff>122397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151624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36006</xdr:rowOff>
    </xdr:from>
    <xdr:to>
      <xdr:col>81</xdr:col>
      <xdr:colOff>101600</xdr:colOff>
      <xdr:row>79</xdr:row>
      <xdr:rowOff>137606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128733</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47289</xdr:rowOff>
    </xdr:from>
    <xdr:to>
      <xdr:col>76</xdr:col>
      <xdr:colOff>165100</xdr:colOff>
      <xdr:row>79</xdr:row>
      <xdr:rowOff>148889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140016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46465</xdr:rowOff>
    </xdr:from>
    <xdr:to>
      <xdr:col>72</xdr:col>
      <xdr:colOff>38100</xdr:colOff>
      <xdr:row>79</xdr:row>
      <xdr:rowOff>148065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139192</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18357</xdr:rowOff>
    </xdr:from>
    <xdr:to>
      <xdr:col>67</xdr:col>
      <xdr:colOff>101600</xdr:colOff>
      <xdr:row>79</xdr:row>
      <xdr:rowOff>119957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111084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4307</xdr:rowOff>
    </xdr:from>
    <xdr:to>
      <xdr:col>85</xdr:col>
      <xdr:colOff>127000</xdr:colOff>
      <xdr:row>98</xdr:row>
      <xdr:rowOff>5144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06407"/>
          <a:ext cx="8382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166650</xdr:rowOff>
    </xdr:from>
    <xdr:to>
      <xdr:col>81</xdr:col>
      <xdr:colOff>50800</xdr:colOff>
      <xdr:row>98</xdr:row>
      <xdr:rowOff>4307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97300"/>
          <a:ext cx="8890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166650</xdr:rowOff>
    </xdr:from>
    <xdr:to>
      <xdr:col>76</xdr:col>
      <xdr:colOff>114300</xdr:colOff>
      <xdr:row>97</xdr:row>
      <xdr:rowOff>170033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97300"/>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170033</xdr:rowOff>
    </xdr:from>
    <xdr:to>
      <xdr:col>71</xdr:col>
      <xdr:colOff>177800</xdr:colOff>
      <xdr:row>98</xdr:row>
      <xdr:rowOff>842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00683"/>
          <a:ext cx="889000" cy="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125794</xdr:rowOff>
    </xdr:from>
    <xdr:to>
      <xdr:col>85</xdr:col>
      <xdr:colOff>177800</xdr:colOff>
      <xdr:row>98</xdr:row>
      <xdr:rowOff>55944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124957</xdr:rowOff>
    </xdr:from>
    <xdr:to>
      <xdr:col>81</xdr:col>
      <xdr:colOff>101600</xdr:colOff>
      <xdr:row>98</xdr:row>
      <xdr:rowOff>55107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46234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115850</xdr:rowOff>
    </xdr:from>
    <xdr:to>
      <xdr:col>76</xdr:col>
      <xdr:colOff>165100</xdr:colOff>
      <xdr:row>98</xdr:row>
      <xdr:rowOff>46000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4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37127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3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119233</xdr:rowOff>
    </xdr:from>
    <xdr:to>
      <xdr:col>72</xdr:col>
      <xdr:colOff>38100</xdr:colOff>
      <xdr:row>98</xdr:row>
      <xdr:rowOff>49383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40510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121492</xdr:rowOff>
    </xdr:from>
    <xdr:to>
      <xdr:col>67</xdr:col>
      <xdr:colOff>101600</xdr:colOff>
      <xdr:row>98</xdr:row>
      <xdr:rowOff>51642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42769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増減額の最も大きい民生費の住民一人当たりのコストは、前年度から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13,996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198,637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その主な要因としては物価高騰対応重点支援給付金が挙げられる。また、決算額が最も大きいのも民生費となった。さらに令和２年度以降、類似団体平均を上回って推移している衛生費については、全国平均及び千葉県平均と比較しても高い数値となっている。この要因には新たに建設した一般廃棄物中継施設の運営費や外部搬出処理費などの経常的な経費があり、そのための財源確保が財政上の課題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以降、新型コロナウイルス感染症の影響による事業の中止、縮減、普通交付税の追加交付等の臨時的要因により財政調整基金残高は増加傾向にある。令和６年度においても残高は増となり実質単年度収支は黒字となっている。しかしながら、これは地域振興基金の取り崩しや一般寄附金などの特殊要因によるものであるため、今後も平時の歳出が歳入を超過する状況は暫くの間続く見込みであり、この対策は急務である。特に、市町村合併により旧団体ごとに設置されている施設の整理や施設管理経費の縮減対策を早急に実施するほか、人件費抑制のため、定員適正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千葉県鴨川市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令和６年度は各会計とも黒字となったため、連結赤字比率の構成も全て黒字となっている。</a:t>
          </a:r>
        </a:p>
        <a:p>
          <a:r>
            <a:rPr kumimoji="1" lang="ja-JP" altLang="en-US" sz="1400">
              <a:latin typeface="ＭＳ ゴシック" pitchFamily="49" charset="-128"/>
              <a:ea typeface="ＭＳ ゴシック" pitchFamily="49" charset="-128"/>
            </a:rPr>
            <a:t>　調査開始以来、いずれの会計においても赤字決算とはなっていないものの、それぞれが想定し難い要因により異なる結果となることを否定できないため、今後も各会計の状況を注視しながら、引き続き健全な財政状況を維持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18574924</v>
      </c>
      <c r="BO4" s="436"/>
      <c r="BP4" s="436"/>
      <c r="BQ4" s="436"/>
      <c r="BR4" s="436"/>
      <c r="BS4" s="436"/>
      <c r="BT4" s="436"/>
      <c r="BU4" s="437"/>
      <c r="BV4" s="435">
        <v>18573004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17670878</v>
      </c>
      <c r="BO5" s="407"/>
      <c r="BP5" s="407"/>
      <c r="BQ5" s="407"/>
      <c r="BR5" s="407"/>
      <c r="BS5" s="407"/>
      <c r="BT5" s="407"/>
      <c r="BU5" s="408"/>
      <c r="BV5" s="406">
        <v>17724385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102.1</v>
      </c>
      <c r="CU5" s="404"/>
      <c r="CV5" s="404"/>
      <c r="CW5" s="404"/>
      <c r="CX5" s="404"/>
      <c r="CY5" s="404"/>
      <c r="CZ5" s="404"/>
      <c r="DA5" s="405"/>
      <c r="DB5" s="403">
        <v>102.2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904046</v>
      </c>
      <c r="BO6" s="407"/>
      <c r="BP6" s="407"/>
      <c r="BQ6" s="407"/>
      <c r="BR6" s="407"/>
      <c r="BS6" s="407"/>
      <c r="BT6" s="407"/>
      <c r="BU6" s="408"/>
      <c r="BV6" s="406">
        <v>848619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102.4</v>
      </c>
      <c r="CU6" s="550"/>
      <c r="CV6" s="550"/>
      <c r="CW6" s="550"/>
      <c r="CX6" s="550"/>
      <c r="CY6" s="550"/>
      <c r="CZ6" s="550"/>
      <c r="DA6" s="551"/>
      <c r="DB6" s="549">
        <v>102.9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121772</v>
      </c>
      <c r="BO7" s="407"/>
      <c r="BP7" s="407"/>
      <c r="BQ7" s="407"/>
      <c r="BR7" s="407"/>
      <c r="BS7" s="407"/>
      <c r="BT7" s="407"/>
      <c r="BU7" s="408"/>
      <c r="BV7" s="406">
        <v>160681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10012917</v>
      </c>
      <c r="CU7" s="407"/>
      <c r="CV7" s="407"/>
      <c r="CW7" s="407"/>
      <c r="CX7" s="407"/>
      <c r="CY7" s="407"/>
      <c r="CZ7" s="407"/>
      <c r="DA7" s="408"/>
      <c r="DB7" s="406">
        <v>9868350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782274</v>
      </c>
      <c r="BO8" s="407"/>
      <c r="BP8" s="407"/>
      <c r="BQ8" s="407"/>
      <c r="BR8" s="407"/>
      <c r="BS8" s="407"/>
      <c r="BT8" s="407"/>
      <c r="BU8" s="408"/>
      <c r="BV8" s="406">
        <v>687938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0.51</v>
      </c>
      <c r="CU8" s="510"/>
      <c r="CV8" s="510"/>
      <c r="CW8" s="510"/>
      <c r="CX8" s="510"/>
      <c r="CY8" s="510"/>
      <c r="CZ8" s="510"/>
      <c r="DA8" s="511"/>
      <c r="DB8" s="509">
        <v>0.5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32116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94336</v>
      </c>
      <c r="BO9" s="407"/>
      <c r="BP9" s="407"/>
      <c r="BQ9" s="407"/>
      <c r="BR9" s="407"/>
      <c r="BS9" s="407"/>
      <c r="BT9" s="407"/>
      <c r="BU9" s="408"/>
      <c r="BV9" s="406">
        <v>-38762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13.6</v>
      </c>
      <c r="CU9" s="404"/>
      <c r="CV9" s="404"/>
      <c r="CW9" s="404"/>
      <c r="CX9" s="404"/>
      <c r="CY9" s="404"/>
      <c r="CZ9" s="404"/>
      <c r="DA9" s="405"/>
      <c r="DB9" s="403">
        <v>14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33932</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346631</v>
      </c>
      <c r="BO10" s="407"/>
      <c r="BP10" s="407"/>
      <c r="BQ10" s="407"/>
      <c r="BR10" s="407"/>
      <c r="BS10" s="407"/>
      <c r="BT10" s="407"/>
      <c r="BU10" s="408"/>
      <c r="BV10" s="406">
        <v>363927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30209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200000</v>
      </c>
      <c r="BO12" s="407"/>
      <c r="BP12" s="407"/>
      <c r="BQ12" s="407"/>
      <c r="BR12" s="407"/>
      <c r="BS12" s="407"/>
      <c r="BT12" s="407"/>
      <c r="BU12" s="408"/>
      <c r="BV12" s="406">
        <v>450000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29364</v>
      </c>
      <c r="S13" s="494"/>
      <c r="T13" s="494"/>
      <c r="U13" s="494"/>
      <c r="V13" s="495"/>
      <c r="W13" s="496" t="s">
        <v>131</v>
      </c>
      <c r="X13" s="392"/>
      <c r="Y13" s="392"/>
      <c r="Z13" s="392"/>
      <c r="AA13" s="392"/>
      <c r="AB13" s="393"/>
      <c r="AC13" s="359">
        <v>1266</v>
      </c>
      <c r="AD13" s="360"/>
      <c r="AE13" s="360"/>
      <c r="AF13" s="360"/>
      <c r="AG13" s="361"/>
      <c r="AH13" s="359">
        <v>1805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240967</v>
      </c>
      <c r="BO13" s="407"/>
      <c r="BP13" s="407"/>
      <c r="BQ13" s="407"/>
      <c r="BR13" s="407"/>
      <c r="BS13" s="407"/>
      <c r="BT13" s="407"/>
      <c r="BU13" s="408"/>
      <c r="BV13" s="406">
        <v>-124835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9.6999999999999993</v>
      </c>
      <c r="CU13" s="404"/>
      <c r="CV13" s="404"/>
      <c r="CW13" s="404"/>
      <c r="CX13" s="404"/>
      <c r="CY13" s="404"/>
      <c r="CZ13" s="404"/>
      <c r="DA13" s="405"/>
      <c r="DB13" s="403">
        <v>9.9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30820</v>
      </c>
      <c r="S14" s="494"/>
      <c r="T14" s="494"/>
      <c r="U14" s="494"/>
      <c r="V14" s="495"/>
      <c r="W14" s="497"/>
      <c r="X14" s="395"/>
      <c r="Y14" s="395"/>
      <c r="Z14" s="395"/>
      <c r="AA14" s="395"/>
      <c r="AB14" s="396"/>
      <c r="AC14" s="486">
        <v>8.4</v>
      </c>
      <c r="AD14" s="487"/>
      <c r="AE14" s="487"/>
      <c r="AF14" s="487"/>
      <c r="AG14" s="488"/>
      <c r="AH14" s="486">
        <v>10.9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74.8</v>
      </c>
      <c r="CU14" s="504"/>
      <c r="CV14" s="504"/>
      <c r="CW14" s="504"/>
      <c r="CX14" s="504"/>
      <c r="CY14" s="504"/>
      <c r="CZ14" s="504"/>
      <c r="DA14" s="505"/>
      <c r="DB14" s="503">
        <v>80.099999999999994</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30087</v>
      </c>
      <c r="S15" s="494"/>
      <c r="T15" s="494"/>
      <c r="U15" s="494"/>
      <c r="V15" s="495"/>
      <c r="W15" s="496" t="s">
        <v>137</v>
      </c>
      <c r="X15" s="392"/>
      <c r="Y15" s="392"/>
      <c r="Z15" s="392"/>
      <c r="AA15" s="392"/>
      <c r="AB15" s="393"/>
      <c r="AC15" s="359">
        <v>1829</v>
      </c>
      <c r="AD15" s="360"/>
      <c r="AE15" s="360"/>
      <c r="AF15" s="360"/>
      <c r="AG15" s="361"/>
      <c r="AH15" s="359">
        <v>2183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4465948</v>
      </c>
      <c r="BO15" s="436"/>
      <c r="BP15" s="436"/>
      <c r="BQ15" s="436"/>
      <c r="BR15" s="436"/>
      <c r="BS15" s="436"/>
      <c r="BT15" s="436"/>
      <c r="BU15" s="437"/>
      <c r="BV15" s="435">
        <v>4471785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12.2</v>
      </c>
      <c r="AD16" s="487"/>
      <c r="AE16" s="487"/>
      <c r="AF16" s="487"/>
      <c r="AG16" s="488"/>
      <c r="AH16" s="486">
        <v>13.2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8780135</v>
      </c>
      <c r="BO16" s="407"/>
      <c r="BP16" s="407"/>
      <c r="BQ16" s="407"/>
      <c r="BR16" s="407"/>
      <c r="BS16" s="407"/>
      <c r="BT16" s="407"/>
      <c r="BU16" s="408"/>
      <c r="BV16" s="406">
        <v>8587235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11957</v>
      </c>
      <c r="AD17" s="360"/>
      <c r="AE17" s="360"/>
      <c r="AF17" s="360"/>
      <c r="AG17" s="361"/>
      <c r="AH17" s="359">
        <v>12552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5665602</v>
      </c>
      <c r="BO17" s="407"/>
      <c r="BP17" s="407"/>
      <c r="BQ17" s="407"/>
      <c r="BR17" s="407"/>
      <c r="BS17" s="407"/>
      <c r="BT17" s="407"/>
      <c r="BU17" s="408"/>
      <c r="BV17" s="406">
        <v>5675091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191.14</v>
      </c>
      <c r="M18" s="459"/>
      <c r="N18" s="459"/>
      <c r="O18" s="459"/>
      <c r="P18" s="459"/>
      <c r="Q18" s="459"/>
      <c r="R18" s="460"/>
      <c r="S18" s="460"/>
      <c r="T18" s="460"/>
      <c r="U18" s="460"/>
      <c r="V18" s="461"/>
      <c r="W18" s="477"/>
      <c r="X18" s="478"/>
      <c r="Y18" s="478"/>
      <c r="Z18" s="478"/>
      <c r="AA18" s="478"/>
      <c r="AB18" s="502"/>
      <c r="AC18" s="376">
        <v>79.400000000000006</v>
      </c>
      <c r="AD18" s="377"/>
      <c r="AE18" s="377"/>
      <c r="AF18" s="377"/>
      <c r="AG18" s="462"/>
      <c r="AH18" s="376">
        <v>75.900000000000006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10432045</v>
      </c>
      <c r="BO18" s="407"/>
      <c r="BP18" s="407"/>
      <c r="BQ18" s="407"/>
      <c r="BR18" s="407"/>
      <c r="BS18" s="407"/>
      <c r="BT18" s="407"/>
      <c r="BU18" s="408"/>
      <c r="BV18" s="406">
        <v>10207163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13074371</v>
      </c>
      <c r="BO19" s="407"/>
      <c r="BP19" s="407"/>
      <c r="BQ19" s="407"/>
      <c r="BR19" s="407"/>
      <c r="BS19" s="407"/>
      <c r="BT19" s="407"/>
      <c r="BU19" s="408"/>
      <c r="BV19" s="406">
        <v>12955313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14578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16126618</v>
      </c>
      <c r="BO22" s="436"/>
      <c r="BP22" s="436"/>
      <c r="BQ22" s="436"/>
      <c r="BR22" s="436"/>
      <c r="BS22" s="436"/>
      <c r="BT22" s="436"/>
      <c r="BU22" s="437"/>
      <c r="BV22" s="435">
        <v>16968629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10681933</v>
      </c>
      <c r="BO23" s="407"/>
      <c r="BP23" s="407"/>
      <c r="BQ23" s="407"/>
      <c r="BR23" s="407"/>
      <c r="BS23" s="407"/>
      <c r="BT23" s="407"/>
      <c r="BU23" s="408"/>
      <c r="BV23" s="406">
        <v>11328752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5740</v>
      </c>
      <c r="R24" s="360"/>
      <c r="S24" s="360"/>
      <c r="T24" s="360"/>
      <c r="U24" s="360"/>
      <c r="V24" s="361"/>
      <c r="W24" s="449"/>
      <c r="X24" s="386"/>
      <c r="Y24" s="387"/>
      <c r="Z24" s="362" t="s">
        <v>162</v>
      </c>
      <c r="AA24" s="363"/>
      <c r="AB24" s="363"/>
      <c r="AC24" s="363"/>
      <c r="AD24" s="363"/>
      <c r="AE24" s="363"/>
      <c r="AF24" s="363"/>
      <c r="AG24" s="364"/>
      <c r="AH24" s="359">
        <v>322</v>
      </c>
      <c r="AI24" s="360"/>
      <c r="AJ24" s="360"/>
      <c r="AK24" s="360"/>
      <c r="AL24" s="361"/>
      <c r="AM24" s="359">
        <v>1079344</v>
      </c>
      <c r="AN24" s="360"/>
      <c r="AO24" s="360"/>
      <c r="AP24" s="360"/>
      <c r="AQ24" s="360"/>
      <c r="AR24" s="361"/>
      <c r="AS24" s="359">
        <v>3352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10693539</v>
      </c>
      <c r="BO24" s="407"/>
      <c r="BP24" s="407"/>
      <c r="BQ24" s="407"/>
      <c r="BR24" s="407"/>
      <c r="BS24" s="407"/>
      <c r="BT24" s="407"/>
      <c r="BU24" s="408"/>
      <c r="BV24" s="406">
        <v>10977708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5967</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7848317</v>
      </c>
      <c r="BO25" s="436"/>
      <c r="BP25" s="436"/>
      <c r="BQ25" s="436"/>
      <c r="BR25" s="436"/>
      <c r="BS25" s="436"/>
      <c r="BT25" s="436"/>
      <c r="BU25" s="437"/>
      <c r="BV25" s="435">
        <v>7839810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5481</v>
      </c>
      <c r="R26" s="360"/>
      <c r="S26" s="360"/>
      <c r="T26" s="360"/>
      <c r="U26" s="360"/>
      <c r="V26" s="361"/>
      <c r="W26" s="449"/>
      <c r="X26" s="386"/>
      <c r="Y26" s="387"/>
      <c r="Z26" s="362" t="s">
        <v>168</v>
      </c>
      <c r="AA26" s="417"/>
      <c r="AB26" s="417"/>
      <c r="AC26" s="417"/>
      <c r="AD26" s="417"/>
      <c r="AE26" s="417"/>
      <c r="AF26" s="417"/>
      <c r="AG26" s="418"/>
      <c r="AH26" s="359">
        <v>33</v>
      </c>
      <c r="AI26" s="360"/>
      <c r="AJ26" s="360"/>
      <c r="AK26" s="360"/>
      <c r="AL26" s="361"/>
      <c r="AM26" s="359">
        <v>107811</v>
      </c>
      <c r="AN26" s="360"/>
      <c r="AO26" s="360"/>
      <c r="AP26" s="360"/>
      <c r="AQ26" s="360"/>
      <c r="AR26" s="361"/>
      <c r="AS26" s="359">
        <v>3267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3980</v>
      </c>
      <c r="R27" s="360"/>
      <c r="S27" s="360"/>
      <c r="T27" s="360"/>
      <c r="U27" s="360"/>
      <c r="V27" s="361"/>
      <c r="W27" s="449"/>
      <c r="X27" s="386"/>
      <c r="Y27" s="387"/>
      <c r="Z27" s="362" t="s">
        <v>171</v>
      </c>
      <c r="AA27" s="363"/>
      <c r="AB27" s="363"/>
      <c r="AC27" s="363"/>
      <c r="AD27" s="363"/>
      <c r="AE27" s="363"/>
      <c r="AF27" s="363"/>
      <c r="AG27" s="364"/>
      <c r="AH27" s="359">
        <v>39</v>
      </c>
      <c r="AI27" s="360"/>
      <c r="AJ27" s="360"/>
      <c r="AK27" s="360"/>
      <c r="AL27" s="361"/>
      <c r="AM27" s="359">
        <v>133831</v>
      </c>
      <c r="AN27" s="360"/>
      <c r="AO27" s="360"/>
      <c r="AP27" s="360"/>
      <c r="AQ27" s="360"/>
      <c r="AR27" s="361"/>
      <c r="AS27" s="359">
        <v>3432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68703</v>
      </c>
      <c r="BO27" s="441"/>
      <c r="BP27" s="441"/>
      <c r="BQ27" s="441"/>
      <c r="BR27" s="441"/>
      <c r="BS27" s="441"/>
      <c r="BT27" s="441"/>
      <c r="BU27" s="442"/>
      <c r="BV27" s="440">
        <v>68703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3640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1768984</v>
      </c>
      <c r="BO28" s="436"/>
      <c r="BP28" s="436"/>
      <c r="BQ28" s="436"/>
      <c r="BR28" s="436"/>
      <c r="BS28" s="436"/>
      <c r="BT28" s="436"/>
      <c r="BU28" s="437"/>
      <c r="BV28" s="435">
        <v>1622353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3360</v>
      </c>
      <c r="R29" s="360"/>
      <c r="S29" s="360"/>
      <c r="T29" s="360"/>
      <c r="U29" s="360"/>
      <c r="V29" s="361"/>
      <c r="W29" s="450"/>
      <c r="X29" s="451"/>
      <c r="Y29" s="452"/>
      <c r="Z29" s="362" t="s">
        <v>177</v>
      </c>
      <c r="AA29" s="363"/>
      <c r="AB29" s="363"/>
      <c r="AC29" s="363"/>
      <c r="AD29" s="363"/>
      <c r="AE29" s="363"/>
      <c r="AF29" s="363"/>
      <c r="AG29" s="364"/>
      <c r="AH29" s="359">
        <v>361</v>
      </c>
      <c r="AI29" s="360"/>
      <c r="AJ29" s="360"/>
      <c r="AK29" s="360"/>
      <c r="AL29" s="361"/>
      <c r="AM29" s="359">
        <v>1213175</v>
      </c>
      <c r="AN29" s="360"/>
      <c r="AO29" s="360"/>
      <c r="AP29" s="360"/>
      <c r="AQ29" s="360"/>
      <c r="AR29" s="361"/>
      <c r="AS29" s="359">
        <v>3361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82699</v>
      </c>
      <c r="BO29" s="407"/>
      <c r="BP29" s="407"/>
      <c r="BQ29" s="407"/>
      <c r="BR29" s="407"/>
      <c r="BS29" s="407"/>
      <c r="BT29" s="407"/>
      <c r="BU29" s="408"/>
      <c r="BV29" s="406">
        <v>46128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1764446</v>
      </c>
      <c r="BO30" s="441"/>
      <c r="BP30" s="441"/>
      <c r="BQ30" s="441"/>
      <c r="BR30" s="441"/>
      <c r="BS30" s="441"/>
      <c r="BT30" s="441"/>
      <c r="BU30" s="442"/>
      <c r="BV30" s="440">
        <v>1812649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安房郡市広域市町村圏事務組合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株式会社鴨川マリン開発</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千葉県市町村総合事務組合（一般会計）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鴨川観光プラットフォーム株式会社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千葉県市町村総合事務組合（千葉県自治会館管理運営特別会計）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千葉県市町村総合事務組合（千葉県自治研修センター特別会計）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千葉県市町村総合事務組合（千葉県市町村交通災害共済特別会計）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千葉県後期高齢者医療広域連合特別会計（一般会計）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千葉県後期高齢者医療広域連合特別会計（千葉県後期高齢者医療広域連合特別会計）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南房総広域水道企業団（水道用水供給事業会計）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70nNwX1I0KtUYS7jywQppJuodrIiCj3B5hmWphmR8IlygJP72A1be3GKE/w+sHfJMexfzzBSRS97KSyJlI1qQ==" saltValue="8IqpohtZvgkeh+juguEXC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14.02</v>
      </c>
      <c r="G34" s="33">
        <v>13.03</v>
      </c>
      <c r="H34" s="33">
        <v>10.87</v>
      </c>
      <c r="I34" s="33">
        <v>8.64</v>
      </c>
      <c r="J34" s="34">
        <v>8.2799999999999994</v>
      </c>
      <c r="K34" s="22"/>
      <c r="L34" s="22"/>
      <c r="M34" s="22"/>
      <c r="N34" s="22"/>
      <c r="O34" s="22"/>
      <c r="P34" s="22"/>
    </row>
    <row r="35" spans="1:16" ht="39" customHeight="1" x14ac:dyDescent="0.2">
      <c r="A35" s="22"/>
      <c r="B35" s="35"/>
      <c r="C35" s="1132" t="s">
        <v>531</v>
      </c>
      <c r="D35" s="1132"/>
      <c r="E35" s="1133"/>
      <c r="F35" s="36">
        <v>6.12</v>
      </c>
      <c r="G35" s="37">
        <v>8.56</v>
      </c>
      <c r="H35" s="37">
        <v>7.38</v>
      </c>
      <c r="I35" s="37">
        <v>6.97</v>
      </c>
      <c r="J35" s="38">
        <v>7.81</v>
      </c>
      <c r="K35" s="22"/>
      <c r="L35" s="22"/>
      <c r="M35" s="22"/>
      <c r="N35" s="22"/>
      <c r="O35" s="22"/>
      <c r="P35" s="22"/>
    </row>
    <row r="36" spans="1:16" ht="39" customHeight="1" x14ac:dyDescent="0.2">
      <c r="A36" s="22"/>
      <c r="B36" s="35"/>
      <c r="C36" s="1132" t="s">
        <v>532</v>
      </c>
      <c r="D36" s="1132"/>
      <c r="E36" s="1133"/>
      <c r="F36" s="36">
        <v>2.42</v>
      </c>
      <c r="G36" s="37">
        <v>3.36</v>
      </c>
      <c r="H36" s="37">
        <v>5.9</v>
      </c>
      <c r="I36" s="37">
        <v>6.86</v>
      </c>
      <c r="J36" s="38">
        <v>6.48</v>
      </c>
      <c r="K36" s="22"/>
      <c r="L36" s="22"/>
      <c r="M36" s="22"/>
      <c r="N36" s="22"/>
      <c r="O36" s="22"/>
      <c r="P36" s="22"/>
    </row>
    <row r="37" spans="1:16" ht="39" customHeight="1" x14ac:dyDescent="0.2">
      <c r="A37" s="22"/>
      <c r="B37" s="35"/>
      <c r="C37" s="1132" t="s">
        <v>533</v>
      </c>
      <c r="D37" s="1132"/>
      <c r="E37" s="1133"/>
      <c r="F37" s="36">
        <v>0.79</v>
      </c>
      <c r="G37" s="37">
        <v>1.69</v>
      </c>
      <c r="H37" s="37">
        <v>0.95</v>
      </c>
      <c r="I37" s="37">
        <v>0.85</v>
      </c>
      <c r="J37" s="38">
        <v>1.43</v>
      </c>
      <c r="K37" s="22"/>
      <c r="L37" s="22"/>
      <c r="M37" s="22"/>
      <c r="N37" s="22"/>
      <c r="O37" s="22"/>
      <c r="P37" s="22"/>
    </row>
    <row r="38" spans="1:16" ht="39" customHeight="1" x14ac:dyDescent="0.2">
      <c r="A38" s="22"/>
      <c r="B38" s="35"/>
      <c r="C38" s="1132" t="s">
        <v>534</v>
      </c>
      <c r="D38" s="1132"/>
      <c r="E38" s="1133"/>
      <c r="F38" s="36">
        <v>0.35</v>
      </c>
      <c r="G38" s="37">
        <v>0.3</v>
      </c>
      <c r="H38" s="37">
        <v>0.24</v>
      </c>
      <c r="I38" s="37">
        <v>0.32</v>
      </c>
      <c r="J38" s="38">
        <v>0.31</v>
      </c>
      <c r="K38" s="22"/>
      <c r="L38" s="22"/>
      <c r="M38" s="22"/>
      <c r="N38" s="22"/>
      <c r="O38" s="22"/>
      <c r="P38" s="22"/>
    </row>
    <row r="39" spans="1:16" ht="39" customHeight="1" x14ac:dyDescent="0.2">
      <c r="A39" s="22"/>
      <c r="B39" s="35"/>
      <c r="C39" s="1132" t="s">
        <v>535</v>
      </c>
      <c r="D39" s="1132"/>
      <c r="E39" s="1133"/>
      <c r="F39" s="36">
        <v>0.01</v>
      </c>
      <c r="G39" s="37">
        <v>0.01</v>
      </c>
      <c r="H39" s="37">
        <v>0.01</v>
      </c>
      <c r="I39" s="37">
        <v>0.05</v>
      </c>
      <c r="J39" s="38">
        <v>0.03</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pEink0oFMIWHquLnhL2ES6FnGMVdpU3v2euprrB8u5q91fM65DZ82OkEu2Nd2MlNo9GS15ET3NSHT5CVPh1jxA==" saltValue="DDYTYxUwDgql7mfmhkEb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1961</v>
      </c>
      <c r="L45" s="58">
        <v>1966</v>
      </c>
      <c r="M45" s="58">
        <v>1977</v>
      </c>
      <c r="N45" s="58">
        <v>1825</v>
      </c>
      <c r="O45" s="59">
        <v>1778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38</v>
      </c>
      <c r="L48" s="62">
        <v>49</v>
      </c>
      <c r="M48" s="62">
        <v>51</v>
      </c>
      <c r="N48" s="62">
        <v>60</v>
      </c>
      <c r="O48" s="63">
        <v>60</v>
      </c>
      <c r="P48" s="46"/>
      <c r="Q48" s="46"/>
      <c r="R48" s="46"/>
      <c r="S48" s="46"/>
      <c r="T48" s="46"/>
      <c r="U48" s="46"/>
    </row>
    <row r="49" spans="1:21" ht="30.75" customHeight="1" x14ac:dyDescent="0.2">
      <c r="A49" s="46"/>
      <c r="B49" s="1163"/>
      <c r="C49" s="1164"/>
      <c r="D49" s="60"/>
      <c r="E49" s="1140" t="s">
        <v>14</v>
      </c>
      <c r="F49" s="1140"/>
      <c r="G49" s="1140"/>
      <c r="H49" s="1140"/>
      <c r="I49" s="1140"/>
      <c r="J49" s="1141"/>
      <c r="K49" s="61">
        <v>94</v>
      </c>
      <c r="L49" s="62">
        <v>95</v>
      </c>
      <c r="M49" s="62">
        <v>116</v>
      </c>
      <c r="N49" s="62">
        <v>82</v>
      </c>
      <c r="O49" s="63">
        <v>74</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v>16</v>
      </c>
      <c r="N50" s="62">
        <v>21</v>
      </c>
      <c r="O50" s="63">
        <v>21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1286</v>
      </c>
      <c r="L52" s="62">
        <v>1258</v>
      </c>
      <c r="M52" s="62">
        <v>1246</v>
      </c>
      <c r="N52" s="62">
        <v>1149</v>
      </c>
      <c r="O52" s="63">
        <v>1126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807</v>
      </c>
      <c r="L53" s="67">
        <v>852</v>
      </c>
      <c r="M53" s="67">
        <v>914</v>
      </c>
      <c r="N53" s="67">
        <v>839</v>
      </c>
      <c r="O53" s="68">
        <v>807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561</v>
      </c>
      <c r="L58" s="82" t="s">
        <v>561</v>
      </c>
      <c r="M58" s="82" t="s">
        <v>561</v>
      </c>
      <c r="N58" s="82" t="s">
        <v>561</v>
      </c>
      <c r="O58" s="83" t="s">
        <v>561</v>
      </c>
    </row>
    <row r="59" spans="1:21" ht="31.5" customHeight="1" x14ac:dyDescent="0.2">
      <c r="B59" s="1148"/>
      <c r="C59" s="1149"/>
      <c r="D59" s="1155" t="s">
        <v>26</v>
      </c>
      <c r="E59" s="1156"/>
      <c r="F59" s="1156"/>
      <c r="G59" s="1156"/>
      <c r="H59" s="1156"/>
      <c r="I59" s="1156"/>
      <c r="J59" s="1157"/>
      <c r="K59" s="84" t="s">
        <v>561</v>
      </c>
      <c r="L59" s="85" t="s">
        <v>561</v>
      </c>
      <c r="M59" s="85" t="s">
        <v>561</v>
      </c>
      <c r="N59" s="85" t="s">
        <v>561</v>
      </c>
      <c r="O59" s="86" t="s">
        <v>562</v>
      </c>
    </row>
    <row r="60" spans="1:21" ht="31.5" customHeight="1" thickBot="1" x14ac:dyDescent="0.25">
      <c r="B60" s="1150"/>
      <c r="C60" s="1151"/>
      <c r="D60" s="1158" t="s">
        <v>27</v>
      </c>
      <c r="E60" s="1159"/>
      <c r="F60" s="1159"/>
      <c r="G60" s="1159"/>
      <c r="H60" s="1159"/>
      <c r="I60" s="1159"/>
      <c r="J60" s="1160"/>
      <c r="K60" s="87" t="s">
        <v>561</v>
      </c>
      <c r="L60" s="88" t="s">
        <v>561</v>
      </c>
      <c r="M60" s="88" t="s">
        <v>561</v>
      </c>
      <c r="N60" s="88" t="s">
        <v>561</v>
      </c>
      <c r="O60" s="89" t="s">
        <v>561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mgX3QvvRWMKxS3oDN5nXQNShzH+KOyfMEzxVa4Mq6Ux96TMOTOK5Tfr1+HZaBBJGVQYWUGzdCJMAop6Exn4QA==" saltValue="IgNMLTjhmbuWALYO7YfF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18883</v>
      </c>
      <c r="J41" s="331">
        <v>18652</v>
      </c>
      <c r="K41" s="331">
        <v>17746</v>
      </c>
      <c r="L41" s="331">
        <v>16969</v>
      </c>
      <c r="M41" s="332">
        <v>16127</v>
      </c>
    </row>
    <row r="42" spans="2:13" ht="27.75" customHeight="1" x14ac:dyDescent="0.2">
      <c r="B42" s="1171"/>
      <c r="C42" s="1172"/>
      <c r="D42" s="104"/>
      <c r="E42" s="1175" t="s">
        <v>32</v>
      </c>
      <c r="F42" s="1175"/>
      <c r="G42" s="1175"/>
      <c r="H42" s="1176"/>
      <c r="I42" s="333" t="s">
        <v>486</v>
      </c>
      <c r="J42" s="334" t="s">
        <v>486</v>
      </c>
      <c r="K42" s="334">
        <v>334</v>
      </c>
      <c r="L42" s="334">
        <v>317</v>
      </c>
      <c r="M42" s="335">
        <v>300</v>
      </c>
    </row>
    <row r="43" spans="2:13" ht="27.75" customHeight="1" x14ac:dyDescent="0.2">
      <c r="B43" s="1171"/>
      <c r="C43" s="1172"/>
      <c r="D43" s="104"/>
      <c r="E43" s="1175" t="s">
        <v>33</v>
      </c>
      <c r="F43" s="1175"/>
      <c r="G43" s="1175"/>
      <c r="H43" s="1176"/>
      <c r="I43" s="333">
        <v>606</v>
      </c>
      <c r="J43" s="334">
        <v>970</v>
      </c>
      <c r="K43" s="334">
        <v>953</v>
      </c>
      <c r="L43" s="334">
        <v>906</v>
      </c>
      <c r="M43" s="335">
        <v>885</v>
      </c>
    </row>
    <row r="44" spans="2:13" ht="27.75" customHeight="1" x14ac:dyDescent="0.2">
      <c r="B44" s="1171"/>
      <c r="C44" s="1172"/>
      <c r="D44" s="104"/>
      <c r="E44" s="1175" t="s">
        <v>34</v>
      </c>
      <c r="F44" s="1175"/>
      <c r="G44" s="1175"/>
      <c r="H44" s="1176"/>
      <c r="I44" s="333">
        <v>726</v>
      </c>
      <c r="J44" s="334">
        <v>689</v>
      </c>
      <c r="K44" s="334">
        <v>556</v>
      </c>
      <c r="L44" s="334">
        <v>563</v>
      </c>
      <c r="M44" s="335">
        <v>583</v>
      </c>
    </row>
    <row r="45" spans="2:13" ht="27.75" customHeight="1" x14ac:dyDescent="0.2">
      <c r="B45" s="1171"/>
      <c r="C45" s="1172"/>
      <c r="D45" s="104"/>
      <c r="E45" s="1175" t="s">
        <v>35</v>
      </c>
      <c r="F45" s="1175"/>
      <c r="G45" s="1175"/>
      <c r="H45" s="1176"/>
      <c r="I45" s="333">
        <v>4304</v>
      </c>
      <c r="J45" s="334">
        <v>4144</v>
      </c>
      <c r="K45" s="334">
        <v>3944</v>
      </c>
      <c r="L45" s="334">
        <v>3867</v>
      </c>
      <c r="M45" s="335">
        <v>3775</v>
      </c>
    </row>
    <row r="46" spans="2:13" ht="27.75" customHeight="1" x14ac:dyDescent="0.2">
      <c r="B46" s="1171"/>
      <c r="C46" s="1172"/>
      <c r="D46" s="105"/>
      <c r="E46" s="1175" t="s">
        <v>36</v>
      </c>
      <c r="F46" s="1175"/>
      <c r="G46" s="1175"/>
      <c r="H46" s="1176"/>
      <c r="I46" s="333">
        <v>15</v>
      </c>
      <c r="J46" s="334">
        <v>8</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2473</v>
      </c>
      <c r="J50" s="334">
        <v>2994</v>
      </c>
      <c r="K50" s="334">
        <v>3419</v>
      </c>
      <c r="L50" s="334">
        <v>3294</v>
      </c>
      <c r="M50" s="335">
        <v>3422</v>
      </c>
    </row>
    <row r="51" spans="2:13" ht="27.75" customHeight="1" x14ac:dyDescent="0.2">
      <c r="B51" s="1171"/>
      <c r="C51" s="1172"/>
      <c r="D51" s="104"/>
      <c r="E51" s="1175" t="s">
        <v>42</v>
      </c>
      <c r="F51" s="1175"/>
      <c r="G51" s="1175"/>
      <c r="H51" s="1176"/>
      <c r="I51" s="333">
        <v>33</v>
      </c>
      <c r="J51" s="334">
        <v>23</v>
      </c>
      <c r="K51" s="334">
        <v>15</v>
      </c>
      <c r="L51" s="334">
        <v>9</v>
      </c>
      <c r="M51" s="335">
        <v>4</v>
      </c>
    </row>
    <row r="52" spans="2:13" ht="27.75" customHeight="1" x14ac:dyDescent="0.2">
      <c r="B52" s="1173"/>
      <c r="C52" s="1174"/>
      <c r="D52" s="104"/>
      <c r="E52" s="1175" t="s">
        <v>43</v>
      </c>
      <c r="F52" s="1175"/>
      <c r="G52" s="1175"/>
      <c r="H52" s="1176"/>
      <c r="I52" s="333">
        <v>13655</v>
      </c>
      <c r="J52" s="334">
        <v>13726</v>
      </c>
      <c r="K52" s="334">
        <v>12959</v>
      </c>
      <c r="L52" s="334">
        <v>12325</v>
      </c>
      <c r="M52" s="335">
        <v>11588</v>
      </c>
    </row>
    <row r="53" spans="2:13" ht="27.75" customHeight="1" thickBot="1" x14ac:dyDescent="0.25">
      <c r="B53" s="1177" t="s">
        <v>19</v>
      </c>
      <c r="C53" s="1178"/>
      <c r="D53" s="108"/>
      <c r="E53" s="1179" t="s">
        <v>44</v>
      </c>
      <c r="F53" s="1179"/>
      <c r="G53" s="1179"/>
      <c r="H53" s="1180"/>
      <c r="I53" s="336">
        <v>8372</v>
      </c>
      <c r="J53" s="337">
        <v>7719</v>
      </c>
      <c r="K53" s="337">
        <v>7141</v>
      </c>
      <c r="L53" s="337">
        <v>6995</v>
      </c>
      <c r="M53" s="338">
        <v>6655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8qNiJzlTm8v+SHBjbLTGwIx+POXMU2mhZ5dZLiz8YN4W+qcKIbhPM45AMO3ALrM3cqzPGR8n6VtYyletLVY4A==" saltValue="IMFFSoRyuNJHBwmIJcM3O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1708</v>
      </c>
      <c r="G55" s="339">
        <v>1622</v>
      </c>
      <c r="H55" s="340">
        <v>1769</v>
      </c>
    </row>
    <row r="56" spans="2:8" ht="52.5" customHeight="1" x14ac:dyDescent="0.2">
      <c r="B56" s="120"/>
      <c r="C56" s="1198" t="s">
        <v>47</v>
      </c>
      <c r="D56" s="1198"/>
      <c r="E56" s="1199"/>
      <c r="F56" s="341">
        <v>1</v>
      </c>
      <c r="G56" s="341">
        <v>46</v>
      </c>
      <c r="H56" s="342">
        <v>83</v>
      </c>
    </row>
    <row r="57" spans="2:8" ht="53.25" customHeight="1" x14ac:dyDescent="0.2">
      <c r="B57" s="120"/>
      <c r="C57" s="1200" t="s">
        <v>48</v>
      </c>
      <c r="D57" s="1200"/>
      <c r="E57" s="1201"/>
      <c r="F57" s="343">
        <v>1937</v>
      </c>
      <c r="G57" s="343">
        <v>1813</v>
      </c>
      <c r="H57" s="344">
        <v>1764</v>
      </c>
    </row>
    <row r="58" spans="2:8" ht="45.75" customHeight="1" x14ac:dyDescent="0.2">
      <c r="B58" s="121"/>
      <c r="C58" s="1188" t="s">
        <v>563</v>
      </c>
      <c r="D58" s="1189"/>
      <c r="E58" s="1190"/>
      <c r="F58" s="345">
        <v>535</v>
      </c>
      <c r="G58" s="345">
        <v>589</v>
      </c>
      <c r="H58" s="346">
        <v>635</v>
      </c>
    </row>
    <row r="59" spans="2:8" ht="45.75" customHeight="1" x14ac:dyDescent="0.2">
      <c r="B59" s="121"/>
      <c r="C59" s="1188" t="s">
        <v>566</v>
      </c>
      <c r="D59" s="1189"/>
      <c r="E59" s="1190"/>
      <c r="F59" s="345">
        <v>856</v>
      </c>
      <c r="G59" s="345">
        <v>657</v>
      </c>
      <c r="H59" s="346">
        <v>523</v>
      </c>
    </row>
    <row r="60" spans="2:8" ht="45.75" customHeight="1" x14ac:dyDescent="0.2">
      <c r="B60" s="121"/>
      <c r="C60" s="1188" t="s">
        <v>564</v>
      </c>
      <c r="D60" s="1189"/>
      <c r="E60" s="1190"/>
      <c r="F60" s="345">
        <v>138</v>
      </c>
      <c r="G60" s="345">
        <v>129</v>
      </c>
      <c r="H60" s="346">
        <v>124</v>
      </c>
    </row>
    <row r="61" spans="2:8" ht="45.75" customHeight="1" x14ac:dyDescent="0.2">
      <c r="B61" s="121"/>
      <c r="C61" s="1188" t="s">
        <v>565</v>
      </c>
      <c r="D61" s="1189"/>
      <c r="E61" s="1190"/>
      <c r="F61" s="345">
        <v>106</v>
      </c>
      <c r="G61" s="345">
        <v>106</v>
      </c>
      <c r="H61" s="346">
        <v>106</v>
      </c>
    </row>
    <row r="62" spans="2:8" ht="45.75" customHeight="1" thickBot="1" x14ac:dyDescent="0.25">
      <c r="B62" s="122"/>
      <c r="C62" s="1191" t="s">
        <v>567</v>
      </c>
      <c r="D62" s="1192"/>
      <c r="E62" s="1193"/>
      <c r="F62" s="347">
        <v>64</v>
      </c>
      <c r="G62" s="347">
        <v>64</v>
      </c>
      <c r="H62" s="348">
        <v>77</v>
      </c>
    </row>
    <row r="63" spans="2:8" ht="52.5" customHeight="1" thickBot="1" x14ac:dyDescent="0.25">
      <c r="B63" s="123"/>
      <c r="C63" s="1194" t="s">
        <v>49</v>
      </c>
      <c r="D63" s="1194"/>
      <c r="E63" s="1195"/>
      <c r="F63" s="349">
        <v>3646</v>
      </c>
      <c r="G63" s="349">
        <v>3481</v>
      </c>
      <c r="H63" s="350">
        <v>3616</v>
      </c>
    </row>
    <row r="64" spans="2:8" ht="13.2" x14ac:dyDescent="0.2"/>
  </sheetData>
  <sheetProtection algorithmName="SHA-512" hashValue="DkGcZifytswCj/2TccCMRu2TiXIC6OLcf8HcZzxld4lMc8tDesgUSU53/nu/Tn2F+kEz+qguqHAo+Gt+Z1iZqQ==" saltValue="b4wsqpi2HerYOzBlHLj6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45116</v>
      </c>
      <c r="E3" s="142"/>
      <c r="F3" s="143">
        <v>92632</v>
      </c>
      <c r="G3" s="144"/>
      <c r="H3" s="145"/>
    </row>
    <row r="4" spans="1:8" x14ac:dyDescent="0.2">
      <c r="A4" s="146"/>
      <c r="B4" s="147"/>
      <c r="C4" s="148"/>
      <c r="D4" s="149">
        <v>31822</v>
      </c>
      <c r="E4" s="150"/>
      <c r="F4" s="151">
        <v>47978</v>
      </c>
      <c r="G4" s="152"/>
      <c r="H4" s="153"/>
    </row>
    <row r="5" spans="1:8" x14ac:dyDescent="0.2">
      <c r="A5" s="134" t="s">
        <v>518</v>
      </c>
      <c r="B5" s="139"/>
      <c r="C5" s="140"/>
      <c r="D5" s="141">
        <v>70806</v>
      </c>
      <c r="E5" s="142"/>
      <c r="F5" s="143">
        <v>96469</v>
      </c>
      <c r="G5" s="144"/>
      <c r="H5" s="145"/>
    </row>
    <row r="6" spans="1:8" x14ac:dyDescent="0.2">
      <c r="A6" s="146"/>
      <c r="B6" s="147"/>
      <c r="C6" s="148"/>
      <c r="D6" s="149">
        <v>33191</v>
      </c>
      <c r="E6" s="150"/>
      <c r="F6" s="151">
        <v>49775</v>
      </c>
      <c r="G6" s="152"/>
      <c r="H6" s="153"/>
    </row>
    <row r="7" spans="1:8" x14ac:dyDescent="0.2">
      <c r="A7" s="134" t="s">
        <v>519</v>
      </c>
      <c r="B7" s="139"/>
      <c r="C7" s="140"/>
      <c r="D7" s="141">
        <v>47178</v>
      </c>
      <c r="E7" s="142"/>
      <c r="F7" s="143">
        <v>85743</v>
      </c>
      <c r="G7" s="144"/>
      <c r="H7" s="145"/>
    </row>
    <row r="8" spans="1:8" x14ac:dyDescent="0.2">
      <c r="A8" s="146"/>
      <c r="B8" s="147"/>
      <c r="C8" s="148"/>
      <c r="D8" s="149">
        <v>18376</v>
      </c>
      <c r="E8" s="150"/>
      <c r="F8" s="151">
        <v>45231</v>
      </c>
      <c r="G8" s="152"/>
      <c r="H8" s="153"/>
    </row>
    <row r="9" spans="1:8" x14ac:dyDescent="0.2">
      <c r="A9" s="134" t="s">
        <v>520</v>
      </c>
      <c r="B9" s="139"/>
      <c r="C9" s="140"/>
      <c r="D9" s="141">
        <v>42760</v>
      </c>
      <c r="E9" s="142"/>
      <c r="F9" s="143">
        <v>92509</v>
      </c>
      <c r="G9" s="144"/>
      <c r="H9" s="145"/>
    </row>
    <row r="10" spans="1:8" x14ac:dyDescent="0.2">
      <c r="A10" s="146"/>
      <c r="B10" s="147"/>
      <c r="C10" s="148"/>
      <c r="D10" s="149">
        <v>18065</v>
      </c>
      <c r="E10" s="150"/>
      <c r="F10" s="151">
        <v>52274</v>
      </c>
      <c r="G10" s="152"/>
      <c r="H10" s="153"/>
    </row>
    <row r="11" spans="1:8" x14ac:dyDescent="0.2">
      <c r="A11" s="134" t="s">
        <v>521</v>
      </c>
      <c r="B11" s="139"/>
      <c r="C11" s="140"/>
      <c r="D11" s="141">
        <v>24519</v>
      </c>
      <c r="E11" s="142"/>
      <c r="F11" s="143">
        <v>98544</v>
      </c>
      <c r="G11" s="144"/>
      <c r="H11" s="145"/>
    </row>
    <row r="12" spans="1:8" x14ac:dyDescent="0.2">
      <c r="A12" s="146"/>
      <c r="B12" s="147"/>
      <c r="C12" s="154"/>
      <c r="D12" s="149">
        <v>20952</v>
      </c>
      <c r="E12" s="150"/>
      <c r="F12" s="151">
        <v>55816</v>
      </c>
      <c r="G12" s="152"/>
      <c r="H12" s="153"/>
    </row>
    <row r="13" spans="1:8" x14ac:dyDescent="0.2">
      <c r="A13" s="134"/>
      <c r="B13" s="139"/>
      <c r="C13" s="140"/>
      <c r="D13" s="141">
        <v>46076</v>
      </c>
      <c r="E13" s="142"/>
      <c r="F13" s="143">
        <v>93179</v>
      </c>
      <c r="G13" s="155"/>
      <c r="H13" s="145"/>
    </row>
    <row r="14" spans="1:8" x14ac:dyDescent="0.2">
      <c r="A14" s="146"/>
      <c r="B14" s="147"/>
      <c r="C14" s="148"/>
      <c r="D14" s="149">
        <v>24481</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6.12</v>
      </c>
      <c r="C19" s="156">
        <f>ROUND(VALUE(SUBSTITUTE(実質収支比率等に係る経年分析!G$48,"▲","-")),2)</f>
        <v>8.56</v>
      </c>
      <c r="D19" s="156">
        <f>ROUND(VALUE(SUBSTITUTE(実質収支比率等に係る経年分析!H$48,"▲","-")),2)</f>
        <v>7.39</v>
      </c>
      <c r="E19" s="156">
        <f>ROUND(VALUE(SUBSTITUTE(実質収支比率等に係る経年分析!I$48,"▲","-")),2)</f>
        <v>6.97</v>
      </c>
      <c r="F19" s="156">
        <f>ROUND(VALUE(SUBSTITUTE(実質収支比率等に係る経年分析!J$48,"▲","-")),2)</f>
        <v>7.81</v>
      </c>
    </row>
    <row r="20" spans="1:11" x14ac:dyDescent="0.2">
      <c r="A20" s="156" t="s">
        <v>53</v>
      </c>
      <c r="B20" s="156">
        <f>ROUND(VALUE(SUBSTITUTE(実質収支比率等に係る経年分析!F$47,"▲","-")),2)</f>
        <v>8.82</v>
      </c>
      <c r="C20" s="156">
        <f>ROUND(VALUE(SUBSTITUTE(実質収支比率等に係る経年分析!G$47,"▲","-")),2)</f>
        <v>12.53</v>
      </c>
      <c r="D20" s="156">
        <f>ROUND(VALUE(SUBSTITUTE(実質収支比率等に係る経年分析!H$47,"▲","-")),2)</f>
        <v>17.37</v>
      </c>
      <c r="E20" s="156">
        <f>ROUND(VALUE(SUBSTITUTE(実質収支比率等に係る経年分析!I$47,"▲","-")),2)</f>
        <v>16.440000000000001</v>
      </c>
      <c r="F20" s="156">
        <f>ROUND(VALUE(SUBSTITUTE(実質収支比率等に係る経年分析!J$47,"▲","-")),2)</f>
        <v>17.670000000000002</v>
      </c>
    </row>
    <row r="21" spans="1:11" x14ac:dyDescent="0.2">
      <c r="A21" s="156" t="s">
        <v>54</v>
      </c>
      <c r="B21" s="156">
        <f>IF(ISNUMBER(VALUE(SUBSTITUTE(実質収支比率等に係る経年分析!F$49,"▲","-"))),ROUND(VALUE(SUBSTITUTE(実質収支比率等に係る経年分析!F$49,"▲","-")),2),NA())</f>
        <v>2.58</v>
      </c>
      <c r="C21" s="156">
        <f>IF(ISNUMBER(VALUE(SUBSTITUTE(実質収支比率等に係る経年分析!G$49,"▲","-"))),ROUND(VALUE(SUBSTITUTE(実質収支比率等に係る経年分析!G$49,"▲","-")),2),NA())</f>
        <v>6.72</v>
      </c>
      <c r="D21" s="156">
        <f>IF(ISNUMBER(VALUE(SUBSTITUTE(実質収支比率等に係る経年分析!H$49,"▲","-"))),ROUND(VALUE(SUBSTITUTE(実質収支比率等に係る経年分析!H$49,"▲","-")),2),NA())</f>
        <v>2.97</v>
      </c>
      <c r="E21" s="156">
        <f>IF(ISNUMBER(VALUE(SUBSTITUTE(実質収支比率等に係る経年分析!I$49,"▲","-"))),ROUND(VALUE(SUBSTITUTE(実質収支比率等に係る経年分析!I$49,"▲","-")),2),NA())</f>
        <v>-1.27</v>
      </c>
      <c r="F21" s="156">
        <f>IF(ISNUMBER(VALUE(SUBSTITUTE(実質収支比率等に係る経年分析!J$49,"▲","-"))),ROUND(VALUE(SUBSTITUTE(実質収支比率等に係る経年分析!J$49,"▲","-")),2),NA())</f>
        <v>2.41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2.42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6.86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6.48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8.56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7.38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7.81</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14.02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10.87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8.2799999999999994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1286</v>
      </c>
      <c r="E42" s="158"/>
      <c r="F42" s="158"/>
      <c r="G42" s="158">
        <f>'実質公債費比率（分子）の構造'!L$52</f>
        <v>1258</v>
      </c>
      <c r="H42" s="158"/>
      <c r="I42" s="158"/>
      <c r="J42" s="158">
        <f>'実質公債費比率（分子）の構造'!M$52</f>
        <v>1246</v>
      </c>
      <c r="K42" s="158"/>
      <c r="L42" s="158"/>
      <c r="M42" s="158">
        <f>'実質公債費比率（分子）の構造'!N$52</f>
        <v>1149</v>
      </c>
      <c r="N42" s="158"/>
      <c r="O42" s="158"/>
      <c r="P42" s="158">
        <f>'実質公債費比率（分子）の構造'!O$52</f>
        <v>1126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f>'実質公債費比率（分子）の構造'!M$50</f>
        <v>16</v>
      </c>
      <c r="I44" s="158"/>
      <c r="J44" s="158"/>
      <c r="K44" s="158">
        <f>'実質公債費比率（分子）の構造'!N$50</f>
        <v>21</v>
      </c>
      <c r="L44" s="158"/>
      <c r="M44" s="158"/>
      <c r="N44" s="158">
        <f>'実質公債費比率（分子）の構造'!O$50</f>
        <v>21</v>
      </c>
      <c r="O44" s="158"/>
      <c r="P44" s="158"/>
    </row>
    <row r="45" spans="1:16" x14ac:dyDescent="0.2">
      <c r="A45" s="158" t="s">
        <v>63</v>
      </c>
      <c r="B45" s="158">
        <f>'実質公債費比率（分子）の構造'!K$49</f>
        <v>94</v>
      </c>
      <c r="C45" s="158"/>
      <c r="D45" s="158"/>
      <c r="E45" s="158">
        <f>'実質公債費比率（分子）の構造'!L$49</f>
        <v>95</v>
      </c>
      <c r="F45" s="158"/>
      <c r="G45" s="158"/>
      <c r="H45" s="158">
        <f>'実質公債費比率（分子）の構造'!M$49</f>
        <v>116</v>
      </c>
      <c r="I45" s="158"/>
      <c r="J45" s="158"/>
      <c r="K45" s="158">
        <f>'実質公債費比率（分子）の構造'!N$49</f>
        <v>82</v>
      </c>
      <c r="L45" s="158"/>
      <c r="M45" s="158"/>
      <c r="N45" s="158">
        <f>'実質公債費比率（分子）の構造'!O$49</f>
        <v>74</v>
      </c>
      <c r="O45" s="158"/>
      <c r="P45" s="158"/>
    </row>
    <row r="46" spans="1:16" x14ac:dyDescent="0.2">
      <c r="A46" s="158" t="s">
        <v>64</v>
      </c>
      <c r="B46" s="158">
        <f>'実質公債費比率（分子）の構造'!K$48</f>
        <v>38</v>
      </c>
      <c r="C46" s="158"/>
      <c r="D46" s="158"/>
      <c r="E46" s="158">
        <f>'実質公債費比率（分子）の構造'!L$48</f>
        <v>49</v>
      </c>
      <c r="F46" s="158"/>
      <c r="G46" s="158"/>
      <c r="H46" s="158">
        <f>'実質公債費比率（分子）の構造'!M$48</f>
        <v>51</v>
      </c>
      <c r="I46" s="158"/>
      <c r="J46" s="158"/>
      <c r="K46" s="158">
        <f>'実質公債費比率（分子）の構造'!N$48</f>
        <v>60</v>
      </c>
      <c r="L46" s="158"/>
      <c r="M46" s="158"/>
      <c r="N46" s="158">
        <f>'実質公債費比率（分子）の構造'!O$48</f>
        <v>60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1961</v>
      </c>
      <c r="C49" s="158"/>
      <c r="D49" s="158"/>
      <c r="E49" s="158">
        <f>'実質公債費比率（分子）の構造'!L$45</f>
        <v>1966</v>
      </c>
      <c r="F49" s="158"/>
      <c r="G49" s="158"/>
      <c r="H49" s="158">
        <f>'実質公債費比率（分子）の構造'!M$45</f>
        <v>1977</v>
      </c>
      <c r="I49" s="158"/>
      <c r="J49" s="158"/>
      <c r="K49" s="158">
        <f>'実質公債費比率（分子）の構造'!N$45</f>
        <v>1825</v>
      </c>
      <c r="L49" s="158"/>
      <c r="M49" s="158"/>
      <c r="N49" s="158">
        <f>'実質公債費比率（分子）の構造'!O$45</f>
        <v>1778</v>
      </c>
      <c r="O49" s="158"/>
      <c r="P49" s="158"/>
    </row>
    <row r="50" spans="1:16" x14ac:dyDescent="0.2">
      <c r="A50" s="158" t="s">
        <v>67</v>
      </c>
      <c r="B50" s="158" t="e">
        <f>NA()</f>
        <v>#N/A</v>
      </c>
      <c r="C50" s="158">
        <f>IF(ISNUMBER('実質公債費比率（分子）の構造'!K$53),'実質公債費比率（分子）の構造'!K$53,NA())</f>
        <v>807</v>
      </c>
      <c r="D50" s="158" t="e">
        <f>NA()</f>
        <v>#N/A</v>
      </c>
      <c r="E50" s="158" t="e">
        <f>NA()</f>
        <v>#N/A</v>
      </c>
      <c r="F50" s="158">
        <f>IF(ISNUMBER('実質公債費比率（分子）の構造'!L$53),'実質公債費比率（分子）の構造'!L$53,NA())</f>
        <v>852</v>
      </c>
      <c r="G50" s="158" t="e">
        <f>NA()</f>
        <v>#N/A</v>
      </c>
      <c r="H50" s="158" t="e">
        <f>NA()</f>
        <v>#N/A</v>
      </c>
      <c r="I50" s="158">
        <f>IF(ISNUMBER('実質公債費比率（分子）の構造'!M$53),'実質公債費比率（分子）の構造'!M$53,NA())</f>
        <v>914</v>
      </c>
      <c r="J50" s="158" t="e">
        <f>NA()</f>
        <v>#N/A</v>
      </c>
      <c r="K50" s="158" t="e">
        <f>NA()</f>
        <v>#N/A</v>
      </c>
      <c r="L50" s="158">
        <f>IF(ISNUMBER('実質公債費比率（分子）の構造'!N$53),'実質公債費比率（分子）の構造'!N$53,NA())</f>
        <v>839</v>
      </c>
      <c r="M50" s="158" t="e">
        <f>NA()</f>
        <v>#N/A</v>
      </c>
      <c r="N50" s="158" t="e">
        <f>NA()</f>
        <v>#N/A</v>
      </c>
      <c r="O50" s="158">
        <f>IF(ISNUMBER('実質公債費比率（分子）の構造'!O$53),'実質公債費比率（分子）の構造'!O$53,NA())</f>
        <v>807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13655</v>
      </c>
      <c r="E56" s="157"/>
      <c r="F56" s="157"/>
      <c r="G56" s="157">
        <f>'将来負担比率（分子）の構造'!J$52</f>
        <v>13726</v>
      </c>
      <c r="H56" s="157"/>
      <c r="I56" s="157"/>
      <c r="J56" s="157">
        <f>'将来負担比率（分子）の構造'!K$52</f>
        <v>12959</v>
      </c>
      <c r="K56" s="157"/>
      <c r="L56" s="157"/>
      <c r="M56" s="157">
        <f>'将来負担比率（分子）の構造'!L$52</f>
        <v>12325</v>
      </c>
      <c r="N56" s="157"/>
      <c r="O56" s="157"/>
      <c r="P56" s="157">
        <f>'将来負担比率（分子）の構造'!M$52</f>
        <v>11588</v>
      </c>
    </row>
    <row r="57" spans="1:16" x14ac:dyDescent="0.2">
      <c r="A57" s="157" t="s">
        <v>42</v>
      </c>
      <c r="B57" s="157"/>
      <c r="C57" s="157"/>
      <c r="D57" s="157">
        <f>'将来負担比率（分子）の構造'!I$51</f>
        <v>33</v>
      </c>
      <c r="E57" s="157"/>
      <c r="F57" s="157"/>
      <c r="G57" s="157">
        <f>'将来負担比率（分子）の構造'!J$51</f>
        <v>23</v>
      </c>
      <c r="H57" s="157"/>
      <c r="I57" s="157"/>
      <c r="J57" s="157">
        <f>'将来負担比率（分子）の構造'!K$51</f>
        <v>15</v>
      </c>
      <c r="K57" s="157"/>
      <c r="L57" s="157"/>
      <c r="M57" s="157">
        <f>'将来負担比率（分子）の構造'!L$51</f>
        <v>9</v>
      </c>
      <c r="N57" s="157"/>
      <c r="O57" s="157"/>
      <c r="P57" s="157">
        <f>'将来負担比率（分子）の構造'!M$51</f>
        <v>4</v>
      </c>
    </row>
    <row r="58" spans="1:16" x14ac:dyDescent="0.2">
      <c r="A58" s="157" t="s">
        <v>41</v>
      </c>
      <c r="B58" s="157"/>
      <c r="C58" s="157"/>
      <c r="D58" s="157">
        <f>'将来負担比率（分子）の構造'!I$50</f>
        <v>2473</v>
      </c>
      <c r="E58" s="157"/>
      <c r="F58" s="157"/>
      <c r="G58" s="157">
        <f>'将来負担比率（分子）の構造'!J$50</f>
        <v>2994</v>
      </c>
      <c r="H58" s="157"/>
      <c r="I58" s="157"/>
      <c r="J58" s="157">
        <f>'将来負担比率（分子）の構造'!K$50</f>
        <v>3419</v>
      </c>
      <c r="K58" s="157"/>
      <c r="L58" s="157"/>
      <c r="M58" s="157">
        <f>'将来負担比率（分子）の構造'!L$50</f>
        <v>3294</v>
      </c>
      <c r="N58" s="157"/>
      <c r="O58" s="157"/>
      <c r="P58" s="157">
        <f>'将来負担比率（分子）の構造'!M$50</f>
        <v>3422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15</v>
      </c>
      <c r="C61" s="157"/>
      <c r="D61" s="157"/>
      <c r="E61" s="157">
        <f>'将来負担比率（分子）の構造'!J$46</f>
        <v>8</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4304</v>
      </c>
      <c r="C62" s="157"/>
      <c r="D62" s="157"/>
      <c r="E62" s="157">
        <f>'将来負担比率（分子）の構造'!J$45</f>
        <v>4144</v>
      </c>
      <c r="F62" s="157"/>
      <c r="G62" s="157"/>
      <c r="H62" s="157">
        <f>'将来負担比率（分子）の構造'!K$45</f>
        <v>3944</v>
      </c>
      <c r="I62" s="157"/>
      <c r="J62" s="157"/>
      <c r="K62" s="157">
        <f>'将来負担比率（分子）の構造'!L$45</f>
        <v>3867</v>
      </c>
      <c r="L62" s="157"/>
      <c r="M62" s="157"/>
      <c r="N62" s="157">
        <f>'将来負担比率（分子）の構造'!M$45</f>
        <v>3775</v>
      </c>
      <c r="O62" s="157"/>
      <c r="P62" s="157"/>
    </row>
    <row r="63" spans="1:16" x14ac:dyDescent="0.2">
      <c r="A63" s="157" t="s">
        <v>34</v>
      </c>
      <c r="B63" s="157">
        <f>'将来負担比率（分子）の構造'!I$44</f>
        <v>726</v>
      </c>
      <c r="C63" s="157"/>
      <c r="D63" s="157"/>
      <c r="E63" s="157">
        <f>'将来負担比率（分子）の構造'!J$44</f>
        <v>689</v>
      </c>
      <c r="F63" s="157"/>
      <c r="G63" s="157"/>
      <c r="H63" s="157">
        <f>'将来負担比率（分子）の構造'!K$44</f>
        <v>556</v>
      </c>
      <c r="I63" s="157"/>
      <c r="J63" s="157"/>
      <c r="K63" s="157">
        <f>'将来負担比率（分子）の構造'!L$44</f>
        <v>563</v>
      </c>
      <c r="L63" s="157"/>
      <c r="M63" s="157"/>
      <c r="N63" s="157">
        <f>'将来負担比率（分子）の構造'!M$44</f>
        <v>583</v>
      </c>
      <c r="O63" s="157"/>
      <c r="P63" s="157"/>
    </row>
    <row r="64" spans="1:16" x14ac:dyDescent="0.2">
      <c r="A64" s="157" t="s">
        <v>33</v>
      </c>
      <c r="B64" s="157">
        <f>'将来負担比率（分子）の構造'!I$43</f>
        <v>606</v>
      </c>
      <c r="C64" s="157"/>
      <c r="D64" s="157"/>
      <c r="E64" s="157">
        <f>'将来負担比率（分子）の構造'!J$43</f>
        <v>970</v>
      </c>
      <c r="F64" s="157"/>
      <c r="G64" s="157"/>
      <c r="H64" s="157">
        <f>'将来負担比率（分子）の構造'!K$43</f>
        <v>953</v>
      </c>
      <c r="I64" s="157"/>
      <c r="J64" s="157"/>
      <c r="K64" s="157">
        <f>'将来負担比率（分子）の構造'!L$43</f>
        <v>906</v>
      </c>
      <c r="L64" s="157"/>
      <c r="M64" s="157"/>
      <c r="N64" s="157">
        <f>'将来負担比率（分子）の構造'!M$43</f>
        <v>885</v>
      </c>
      <c r="O64" s="157"/>
      <c r="P64" s="157"/>
    </row>
    <row r="65" spans="1:16" x14ac:dyDescent="0.2">
      <c r="A65" s="157" t="s">
        <v>32</v>
      </c>
      <c r="B65" s="157" t="str">
        <f>'将来負担比率（分子）の構造'!I$42</f>
        <v>-</v>
      </c>
      <c r="C65" s="157"/>
      <c r="D65" s="157"/>
      <c r="E65" s="157" t="str">
        <f>'将来負担比率（分子）の構造'!J$42</f>
        <v>-</v>
      </c>
      <c r="F65" s="157"/>
      <c r="G65" s="157"/>
      <c r="H65" s="157">
        <f>'将来負担比率（分子）の構造'!K$42</f>
        <v>334</v>
      </c>
      <c r="I65" s="157"/>
      <c r="J65" s="157"/>
      <c r="K65" s="157">
        <f>'将来負担比率（分子）の構造'!L$42</f>
        <v>317</v>
      </c>
      <c r="L65" s="157"/>
      <c r="M65" s="157"/>
      <c r="N65" s="157">
        <f>'将来負担比率（分子）の構造'!M$42</f>
        <v>300</v>
      </c>
      <c r="O65" s="157"/>
      <c r="P65" s="157"/>
    </row>
    <row r="66" spans="1:16" x14ac:dyDescent="0.2">
      <c r="A66" s="157" t="s">
        <v>31</v>
      </c>
      <c r="B66" s="157">
        <f>'将来負担比率（分子）の構造'!I$41</f>
        <v>18883</v>
      </c>
      <c r="C66" s="157"/>
      <c r="D66" s="157"/>
      <c r="E66" s="157">
        <f>'将来負担比率（分子）の構造'!J$41</f>
        <v>18652</v>
      </c>
      <c r="F66" s="157"/>
      <c r="G66" s="157"/>
      <c r="H66" s="157">
        <f>'将来負担比率（分子）の構造'!K$41</f>
        <v>17746</v>
      </c>
      <c r="I66" s="157"/>
      <c r="J66" s="157"/>
      <c r="K66" s="157">
        <f>'将来負担比率（分子）の構造'!L$41</f>
        <v>16969</v>
      </c>
      <c r="L66" s="157"/>
      <c r="M66" s="157"/>
      <c r="N66" s="157">
        <f>'将来負担比率（分子）の構造'!M$41</f>
        <v>16127</v>
      </c>
      <c r="O66" s="157"/>
      <c r="P66" s="157"/>
    </row>
    <row r="67" spans="1:16" x14ac:dyDescent="0.2">
      <c r="A67" s="157" t="s">
        <v>71</v>
      </c>
      <c r="B67" s="157" t="e">
        <f>NA()</f>
        <v>#N/A</v>
      </c>
      <c r="C67" s="157">
        <f>IF(ISNUMBER('将来負担比率（分子）の構造'!I$53), IF('将来負担比率（分子）の構造'!I$53 &lt; 0, 0, '将来負担比率（分子）の構造'!I$53), NA())</f>
        <v>8372</v>
      </c>
      <c r="D67" s="157" t="e">
        <f>NA()</f>
        <v>#N/A</v>
      </c>
      <c r="E67" s="157" t="e">
        <f>NA()</f>
        <v>#N/A</v>
      </c>
      <c r="F67" s="157">
        <f>IF(ISNUMBER('将来負担比率（分子）の構造'!J$53), IF('将来負担比率（分子）の構造'!J$53 &lt; 0, 0, '将来負担比率（分子）の構造'!J$53), NA())</f>
        <v>7719</v>
      </c>
      <c r="G67" s="157" t="e">
        <f>NA()</f>
        <v>#N/A</v>
      </c>
      <c r="H67" s="157" t="e">
        <f>NA()</f>
        <v>#N/A</v>
      </c>
      <c r="I67" s="157">
        <f>IF(ISNUMBER('将来負担比率（分子）の構造'!K$53), IF('将来負担比率（分子）の構造'!K$53 &lt; 0, 0, '将来負担比率（分子）の構造'!K$53), NA())</f>
        <v>7141</v>
      </c>
      <c r="J67" s="157" t="e">
        <f>NA()</f>
        <v>#N/A</v>
      </c>
      <c r="K67" s="157" t="e">
        <f>NA()</f>
        <v>#N/A</v>
      </c>
      <c r="L67" s="157">
        <f>IF(ISNUMBER('将来負担比率（分子）の構造'!L$53), IF('将来負担比率（分子）の構造'!L$53 &lt; 0, 0, '将来負担比率（分子）の構造'!L$53), NA())</f>
        <v>6995</v>
      </c>
      <c r="M67" s="157" t="e">
        <f>NA()</f>
        <v>#N/A</v>
      </c>
      <c r="N67" s="157" t="e">
        <f>NA()</f>
        <v>#N/A</v>
      </c>
      <c r="O67" s="157">
        <f>IF(ISNUMBER('将来負担比率（分子）の構造'!M$53), IF('将来負担比率（分子）の構造'!M$53 &lt; 0, 0, '将来負担比率（分子）の構造'!M$53), NA())</f>
        <v>6655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1708</v>
      </c>
      <c r="C72" s="161">
        <f>基金残高に係る経年分析!G55</f>
        <v>1622</v>
      </c>
      <c r="D72" s="161">
        <f>基金残高に係る経年分析!H55</f>
        <v>1769</v>
      </c>
    </row>
    <row r="73" spans="1:16" x14ac:dyDescent="0.2">
      <c r="A73" s="160" t="s">
        <v>74</v>
      </c>
      <c r="B73" s="161">
        <f>基金残高に係る経年分析!F56</f>
        <v>1</v>
      </c>
      <c r="C73" s="161">
        <f>基金残高に係る経年分析!G56</f>
        <v>46</v>
      </c>
      <c r="D73" s="161">
        <f>基金残高に係る経年分析!H56</f>
        <v>83</v>
      </c>
    </row>
    <row r="74" spans="1:16" x14ac:dyDescent="0.2">
      <c r="A74" s="160" t="s">
        <v>75</v>
      </c>
      <c r="B74" s="161">
        <f>基金残高に係る経年分析!F57</f>
        <v>1937</v>
      </c>
      <c r="C74" s="161">
        <f>基金残高に係る経年分析!G57</f>
        <v>1813</v>
      </c>
      <c r="D74" s="161">
        <f>基金残高に係る経年分析!H57</f>
        <v>1764</v>
      </c>
    </row>
  </sheetData>
  <sheetProtection algorithmName="SHA-512" hashValue="Fm6rDjrIhjWWiGUQAD3LXI2S5WgHOJK/N9tYZ3c6iOUd/vcBYqEXDKdgVEjtc9l3S2FRYwb81md6SsMjnxHsCA==" saltValue="wmzvXSdnpllkNvOV66e+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D46" sqref="D46"/>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4412572</v>
      </c>
      <c r="S5" s="664"/>
      <c r="T5" s="664"/>
      <c r="U5" s="664"/>
      <c r="V5" s="664"/>
      <c r="W5" s="664"/>
      <c r="X5" s="664"/>
      <c r="Y5" s="689"/>
      <c r="Z5" s="702">
        <v>23.8</v>
      </c>
      <c r="AA5" s="702"/>
      <c r="AB5" s="702"/>
      <c r="AC5" s="702"/>
      <c r="AD5" s="703">
        <v>4412572</v>
      </c>
      <c r="AE5" s="703"/>
      <c r="AF5" s="703"/>
      <c r="AG5" s="703"/>
      <c r="AH5" s="703"/>
      <c r="AI5" s="703"/>
      <c r="AJ5" s="703"/>
      <c r="AK5" s="703"/>
      <c r="AL5" s="690">
        <v>43.3</v>
      </c>
      <c r="AM5" s="672"/>
      <c r="AN5" s="672"/>
      <c r="AO5" s="691"/>
      <c r="AP5" s="666" t="s">
        <v>216</v>
      </c>
      <c r="AQ5" s="667"/>
      <c r="AR5" s="667"/>
      <c r="AS5" s="667"/>
      <c r="AT5" s="667"/>
      <c r="AU5" s="667"/>
      <c r="AV5" s="667"/>
      <c r="AW5" s="667"/>
      <c r="AX5" s="667"/>
      <c r="AY5" s="667"/>
      <c r="AZ5" s="667"/>
      <c r="BA5" s="667"/>
      <c r="BB5" s="667"/>
      <c r="BC5" s="667"/>
      <c r="BD5" s="667"/>
      <c r="BE5" s="667"/>
      <c r="BF5" s="668"/>
      <c r="BG5" s="608">
        <v>4339974</v>
      </c>
      <c r="BH5" s="609"/>
      <c r="BI5" s="609"/>
      <c r="BJ5" s="609"/>
      <c r="BK5" s="609"/>
      <c r="BL5" s="609"/>
      <c r="BM5" s="609"/>
      <c r="BN5" s="610"/>
      <c r="BO5" s="646">
        <v>98.4</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170558</v>
      </c>
      <c r="S6" s="609"/>
      <c r="T6" s="609"/>
      <c r="U6" s="609"/>
      <c r="V6" s="609"/>
      <c r="W6" s="609"/>
      <c r="X6" s="609"/>
      <c r="Y6" s="610"/>
      <c r="Z6" s="646">
        <v>0.9</v>
      </c>
      <c r="AA6" s="646"/>
      <c r="AB6" s="646"/>
      <c r="AC6" s="646"/>
      <c r="AD6" s="647">
        <v>170558</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4339974</v>
      </c>
      <c r="BH6" s="609"/>
      <c r="BI6" s="609"/>
      <c r="BJ6" s="609"/>
      <c r="BK6" s="609"/>
      <c r="BL6" s="609"/>
      <c r="BM6" s="609"/>
      <c r="BN6" s="610"/>
      <c r="BO6" s="646">
        <v>98.4</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183717</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183717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2217</v>
      </c>
      <c r="S7" s="609"/>
      <c r="T7" s="609"/>
      <c r="U7" s="609"/>
      <c r="V7" s="609"/>
      <c r="W7" s="609"/>
      <c r="X7" s="609"/>
      <c r="Y7" s="610"/>
      <c r="Z7" s="646">
        <v>0</v>
      </c>
      <c r="AA7" s="646"/>
      <c r="AB7" s="646"/>
      <c r="AC7" s="646"/>
      <c r="AD7" s="647">
        <v>2217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1728718</v>
      </c>
      <c r="BH7" s="609"/>
      <c r="BI7" s="609"/>
      <c r="BJ7" s="609"/>
      <c r="BK7" s="609"/>
      <c r="BL7" s="609"/>
      <c r="BM7" s="609"/>
      <c r="BN7" s="610"/>
      <c r="BO7" s="646">
        <v>39.200000000000003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3316552</v>
      </c>
      <c r="CS7" s="609"/>
      <c r="CT7" s="609"/>
      <c r="CU7" s="609"/>
      <c r="CV7" s="609"/>
      <c r="CW7" s="609"/>
      <c r="CX7" s="609"/>
      <c r="CY7" s="610"/>
      <c r="CZ7" s="646">
        <v>18.8</v>
      </c>
      <c r="DA7" s="646"/>
      <c r="DB7" s="646"/>
      <c r="DC7" s="646"/>
      <c r="DD7" s="614">
        <v>1453</v>
      </c>
      <c r="DE7" s="609"/>
      <c r="DF7" s="609"/>
      <c r="DG7" s="609"/>
      <c r="DH7" s="609"/>
      <c r="DI7" s="609"/>
      <c r="DJ7" s="609"/>
      <c r="DK7" s="609"/>
      <c r="DL7" s="609"/>
      <c r="DM7" s="609"/>
      <c r="DN7" s="609"/>
      <c r="DO7" s="609"/>
      <c r="DP7" s="610"/>
      <c r="DQ7" s="614">
        <v>2344623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37549</v>
      </c>
      <c r="S8" s="609"/>
      <c r="T8" s="609"/>
      <c r="U8" s="609"/>
      <c r="V8" s="609"/>
      <c r="W8" s="609"/>
      <c r="X8" s="609"/>
      <c r="Y8" s="610"/>
      <c r="Z8" s="646">
        <v>0.2</v>
      </c>
      <c r="AA8" s="646"/>
      <c r="AB8" s="646"/>
      <c r="AC8" s="646"/>
      <c r="AD8" s="647">
        <v>37549</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57160</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6000626</v>
      </c>
      <c r="CS8" s="609"/>
      <c r="CT8" s="609"/>
      <c r="CU8" s="609"/>
      <c r="CV8" s="609"/>
      <c r="CW8" s="609"/>
      <c r="CX8" s="609"/>
      <c r="CY8" s="610"/>
      <c r="CZ8" s="646">
        <v>34</v>
      </c>
      <c r="DA8" s="646"/>
      <c r="DB8" s="646"/>
      <c r="DC8" s="646"/>
      <c r="DD8" s="614" t="s">
        <v>122</v>
      </c>
      <c r="DE8" s="609"/>
      <c r="DF8" s="609"/>
      <c r="DG8" s="609"/>
      <c r="DH8" s="609"/>
      <c r="DI8" s="609"/>
      <c r="DJ8" s="609"/>
      <c r="DK8" s="609"/>
      <c r="DL8" s="609"/>
      <c r="DM8" s="609"/>
      <c r="DN8" s="609"/>
      <c r="DO8" s="609"/>
      <c r="DP8" s="610"/>
      <c r="DQ8" s="614">
        <v>3718833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56495</v>
      </c>
      <c r="S9" s="609"/>
      <c r="T9" s="609"/>
      <c r="U9" s="609"/>
      <c r="V9" s="609"/>
      <c r="W9" s="609"/>
      <c r="X9" s="609"/>
      <c r="Y9" s="610"/>
      <c r="Z9" s="646">
        <v>0.3</v>
      </c>
      <c r="AA9" s="646"/>
      <c r="AB9" s="646"/>
      <c r="AC9" s="646"/>
      <c r="AD9" s="647">
        <v>56495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1476513</v>
      </c>
      <c r="BH9" s="609"/>
      <c r="BI9" s="609"/>
      <c r="BJ9" s="609"/>
      <c r="BK9" s="609"/>
      <c r="BL9" s="609"/>
      <c r="BM9" s="609"/>
      <c r="BN9" s="610"/>
      <c r="BO9" s="646">
        <v>33.5</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2163276</v>
      </c>
      <c r="CS9" s="609"/>
      <c r="CT9" s="609"/>
      <c r="CU9" s="609"/>
      <c r="CV9" s="609"/>
      <c r="CW9" s="609"/>
      <c r="CX9" s="609"/>
      <c r="CY9" s="610"/>
      <c r="CZ9" s="646">
        <v>12.2</v>
      </c>
      <c r="DA9" s="646"/>
      <c r="DB9" s="646"/>
      <c r="DC9" s="646"/>
      <c r="DD9" s="614">
        <v>46328</v>
      </c>
      <c r="DE9" s="609"/>
      <c r="DF9" s="609"/>
      <c r="DG9" s="609"/>
      <c r="DH9" s="609"/>
      <c r="DI9" s="609"/>
      <c r="DJ9" s="609"/>
      <c r="DK9" s="609"/>
      <c r="DL9" s="609"/>
      <c r="DM9" s="609"/>
      <c r="DN9" s="609"/>
      <c r="DO9" s="609"/>
      <c r="DP9" s="610"/>
      <c r="DQ9" s="614">
        <v>1533930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115137</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2297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1097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882133</v>
      </c>
      <c r="S11" s="609"/>
      <c r="T11" s="609"/>
      <c r="U11" s="609"/>
      <c r="V11" s="609"/>
      <c r="W11" s="609"/>
      <c r="X11" s="609"/>
      <c r="Y11" s="610"/>
      <c r="Z11" s="611">
        <v>4.7</v>
      </c>
      <c r="AA11" s="612"/>
      <c r="AB11" s="612"/>
      <c r="AC11" s="613"/>
      <c r="AD11" s="614">
        <v>882133</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79908</v>
      </c>
      <c r="BH11" s="609"/>
      <c r="BI11" s="609"/>
      <c r="BJ11" s="609"/>
      <c r="BK11" s="609"/>
      <c r="BL11" s="609"/>
      <c r="BM11" s="609"/>
      <c r="BN11" s="610"/>
      <c r="BO11" s="646">
        <v>1.8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532780</v>
      </c>
      <c r="CS11" s="609"/>
      <c r="CT11" s="609"/>
      <c r="CU11" s="609"/>
      <c r="CV11" s="609"/>
      <c r="CW11" s="609"/>
      <c r="CX11" s="609"/>
      <c r="CY11" s="610"/>
      <c r="CZ11" s="646">
        <v>3</v>
      </c>
      <c r="DA11" s="646"/>
      <c r="DB11" s="646"/>
      <c r="DC11" s="646"/>
      <c r="DD11" s="614">
        <v>93772</v>
      </c>
      <c r="DE11" s="609"/>
      <c r="DF11" s="609"/>
      <c r="DG11" s="609"/>
      <c r="DH11" s="609"/>
      <c r="DI11" s="609"/>
      <c r="DJ11" s="609"/>
      <c r="DK11" s="609"/>
      <c r="DL11" s="609"/>
      <c r="DM11" s="609"/>
      <c r="DN11" s="609"/>
      <c r="DO11" s="609"/>
      <c r="DP11" s="610"/>
      <c r="DQ11" s="614">
        <v>270013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12286</v>
      </c>
      <c r="S12" s="609"/>
      <c r="T12" s="609"/>
      <c r="U12" s="609"/>
      <c r="V12" s="609"/>
      <c r="W12" s="609"/>
      <c r="X12" s="609"/>
      <c r="Y12" s="610"/>
      <c r="Z12" s="646">
        <v>0.1</v>
      </c>
      <c r="AA12" s="646"/>
      <c r="AB12" s="646"/>
      <c r="AC12" s="646"/>
      <c r="AD12" s="647">
        <v>12286</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2239023</v>
      </c>
      <c r="BH12" s="609"/>
      <c r="BI12" s="609"/>
      <c r="BJ12" s="609"/>
      <c r="BK12" s="609"/>
      <c r="BL12" s="609"/>
      <c r="BM12" s="609"/>
      <c r="BN12" s="610"/>
      <c r="BO12" s="646">
        <v>50.7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393016</v>
      </c>
      <c r="CS12" s="609"/>
      <c r="CT12" s="609"/>
      <c r="CU12" s="609"/>
      <c r="CV12" s="609"/>
      <c r="CW12" s="609"/>
      <c r="CX12" s="609"/>
      <c r="CY12" s="610"/>
      <c r="CZ12" s="646">
        <v>2.2000000000000002</v>
      </c>
      <c r="DA12" s="646"/>
      <c r="DB12" s="646"/>
      <c r="DC12" s="646"/>
      <c r="DD12" s="614">
        <v>3000</v>
      </c>
      <c r="DE12" s="609"/>
      <c r="DF12" s="609"/>
      <c r="DG12" s="609"/>
      <c r="DH12" s="609"/>
      <c r="DI12" s="609"/>
      <c r="DJ12" s="609"/>
      <c r="DK12" s="609"/>
      <c r="DL12" s="609"/>
      <c r="DM12" s="609"/>
      <c r="DN12" s="609"/>
      <c r="DO12" s="609"/>
      <c r="DP12" s="610"/>
      <c r="DQ12" s="614">
        <v>262755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2226204</v>
      </c>
      <c r="BH13" s="609"/>
      <c r="BI13" s="609"/>
      <c r="BJ13" s="609"/>
      <c r="BK13" s="609"/>
      <c r="BL13" s="609"/>
      <c r="BM13" s="609"/>
      <c r="BN13" s="610"/>
      <c r="BO13" s="646">
        <v>50.5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541821</v>
      </c>
      <c r="CS13" s="609"/>
      <c r="CT13" s="609"/>
      <c r="CU13" s="609"/>
      <c r="CV13" s="609"/>
      <c r="CW13" s="609"/>
      <c r="CX13" s="609"/>
      <c r="CY13" s="610"/>
      <c r="CZ13" s="646">
        <v>3.1</v>
      </c>
      <c r="DA13" s="646"/>
      <c r="DB13" s="646"/>
      <c r="DC13" s="646"/>
      <c r="DD13" s="614">
        <v>236512</v>
      </c>
      <c r="DE13" s="609"/>
      <c r="DF13" s="609"/>
      <c r="DG13" s="609"/>
      <c r="DH13" s="609"/>
      <c r="DI13" s="609"/>
      <c r="DJ13" s="609"/>
      <c r="DK13" s="609"/>
      <c r="DL13" s="609"/>
      <c r="DM13" s="609"/>
      <c r="DN13" s="609"/>
      <c r="DO13" s="609"/>
      <c r="DP13" s="610"/>
      <c r="DQ13" s="614">
        <v>193956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125755</v>
      </c>
      <c r="BH14" s="609"/>
      <c r="BI14" s="609"/>
      <c r="BJ14" s="609"/>
      <c r="BK14" s="609"/>
      <c r="BL14" s="609"/>
      <c r="BM14" s="609"/>
      <c r="BN14" s="610"/>
      <c r="BO14" s="646">
        <v>2.8</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874856</v>
      </c>
      <c r="CS14" s="609"/>
      <c r="CT14" s="609"/>
      <c r="CU14" s="609"/>
      <c r="CV14" s="609"/>
      <c r="CW14" s="609"/>
      <c r="CX14" s="609"/>
      <c r="CY14" s="610"/>
      <c r="CZ14" s="646">
        <v>5</v>
      </c>
      <c r="DA14" s="646"/>
      <c r="DB14" s="646"/>
      <c r="DC14" s="646"/>
      <c r="DD14" s="614">
        <v>45241</v>
      </c>
      <c r="DE14" s="609"/>
      <c r="DF14" s="609"/>
      <c r="DG14" s="609"/>
      <c r="DH14" s="609"/>
      <c r="DI14" s="609"/>
      <c r="DJ14" s="609"/>
      <c r="DK14" s="609"/>
      <c r="DL14" s="609"/>
      <c r="DM14" s="609"/>
      <c r="DN14" s="609"/>
      <c r="DO14" s="609"/>
      <c r="DP14" s="610"/>
      <c r="DQ14" s="614">
        <v>808142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29765</v>
      </c>
      <c r="S15" s="609"/>
      <c r="T15" s="609"/>
      <c r="U15" s="609"/>
      <c r="V15" s="609"/>
      <c r="W15" s="609"/>
      <c r="X15" s="609"/>
      <c r="Y15" s="610"/>
      <c r="Z15" s="646">
        <v>0.2</v>
      </c>
      <c r="AA15" s="646"/>
      <c r="AB15" s="646"/>
      <c r="AC15" s="646"/>
      <c r="AD15" s="647">
        <v>29765</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246478</v>
      </c>
      <c r="BH15" s="609"/>
      <c r="BI15" s="609"/>
      <c r="BJ15" s="609"/>
      <c r="BK15" s="609"/>
      <c r="BL15" s="609"/>
      <c r="BM15" s="609"/>
      <c r="BN15" s="610"/>
      <c r="BO15" s="646">
        <v>5.6</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1631426</v>
      </c>
      <c r="CS15" s="609"/>
      <c r="CT15" s="609"/>
      <c r="CU15" s="609"/>
      <c r="CV15" s="609"/>
      <c r="CW15" s="609"/>
      <c r="CX15" s="609"/>
      <c r="CY15" s="610"/>
      <c r="CZ15" s="646">
        <v>9.1999999999999993</v>
      </c>
      <c r="DA15" s="646"/>
      <c r="DB15" s="646"/>
      <c r="DC15" s="646"/>
      <c r="DD15" s="614">
        <v>314378</v>
      </c>
      <c r="DE15" s="609"/>
      <c r="DF15" s="609"/>
      <c r="DG15" s="609"/>
      <c r="DH15" s="609"/>
      <c r="DI15" s="609"/>
      <c r="DJ15" s="609"/>
      <c r="DK15" s="609"/>
      <c r="DL15" s="609"/>
      <c r="DM15" s="609"/>
      <c r="DN15" s="609"/>
      <c r="DO15" s="609"/>
      <c r="DP15" s="610"/>
      <c r="DQ15" s="614">
        <v>1070260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100780</v>
      </c>
      <c r="S16" s="609"/>
      <c r="T16" s="609"/>
      <c r="U16" s="609"/>
      <c r="V16" s="609"/>
      <c r="W16" s="609"/>
      <c r="X16" s="609"/>
      <c r="Y16" s="610"/>
      <c r="Z16" s="646">
        <v>0.5</v>
      </c>
      <c r="AA16" s="646"/>
      <c r="AB16" s="646"/>
      <c r="AC16" s="646"/>
      <c r="AD16" s="647">
        <v>100780</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252364</v>
      </c>
      <c r="CS16" s="609"/>
      <c r="CT16" s="609"/>
      <c r="CU16" s="609"/>
      <c r="CV16" s="609"/>
      <c r="CW16" s="609"/>
      <c r="CX16" s="609"/>
      <c r="CY16" s="610"/>
      <c r="CZ16" s="646">
        <v>1.4</v>
      </c>
      <c r="DA16" s="646"/>
      <c r="DB16" s="646"/>
      <c r="DC16" s="646"/>
      <c r="DD16" s="614" t="s">
        <v>122</v>
      </c>
      <c r="DE16" s="609"/>
      <c r="DF16" s="609"/>
      <c r="DG16" s="609"/>
      <c r="DH16" s="609"/>
      <c r="DI16" s="609"/>
      <c r="DJ16" s="609"/>
      <c r="DK16" s="609"/>
      <c r="DL16" s="609"/>
      <c r="DM16" s="609"/>
      <c r="DN16" s="609"/>
      <c r="DO16" s="609"/>
      <c r="DP16" s="610"/>
      <c r="DQ16" s="614">
        <v>7351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142950</v>
      </c>
      <c r="S17" s="609"/>
      <c r="T17" s="609"/>
      <c r="U17" s="609"/>
      <c r="V17" s="609"/>
      <c r="W17" s="609"/>
      <c r="X17" s="609"/>
      <c r="Y17" s="610"/>
      <c r="Z17" s="646">
        <v>0.8</v>
      </c>
      <c r="AA17" s="646"/>
      <c r="AB17" s="646"/>
      <c r="AC17" s="646"/>
      <c r="AD17" s="647">
        <v>142950</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1778147</v>
      </c>
      <c r="CS17" s="609"/>
      <c r="CT17" s="609"/>
      <c r="CU17" s="609"/>
      <c r="CV17" s="609"/>
      <c r="CW17" s="609"/>
      <c r="CX17" s="609"/>
      <c r="CY17" s="610"/>
      <c r="CZ17" s="646">
        <v>10.1</v>
      </c>
      <c r="DA17" s="646"/>
      <c r="DB17" s="646"/>
      <c r="DC17" s="646"/>
      <c r="DD17" s="614" t="s">
        <v>122</v>
      </c>
      <c r="DE17" s="609"/>
      <c r="DF17" s="609"/>
      <c r="DG17" s="609"/>
      <c r="DH17" s="609"/>
      <c r="DI17" s="609"/>
      <c r="DJ17" s="609"/>
      <c r="DK17" s="609"/>
      <c r="DL17" s="609"/>
      <c r="DM17" s="609"/>
      <c r="DN17" s="609"/>
      <c r="DO17" s="609"/>
      <c r="DP17" s="610"/>
      <c r="DQ17" s="614">
        <v>1775648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15535</v>
      </c>
      <c r="S18" s="609"/>
      <c r="T18" s="609"/>
      <c r="U18" s="609"/>
      <c r="V18" s="609"/>
      <c r="W18" s="609"/>
      <c r="X18" s="609"/>
      <c r="Y18" s="610"/>
      <c r="Z18" s="646">
        <v>0.1</v>
      </c>
      <c r="AA18" s="646"/>
      <c r="AB18" s="646"/>
      <c r="AC18" s="646"/>
      <c r="AD18" s="647">
        <v>15535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126189</v>
      </c>
      <c r="S19" s="609"/>
      <c r="T19" s="609"/>
      <c r="U19" s="609"/>
      <c r="V19" s="609"/>
      <c r="W19" s="609"/>
      <c r="X19" s="609"/>
      <c r="Y19" s="610"/>
      <c r="Z19" s="646">
        <v>0.7</v>
      </c>
      <c r="AA19" s="646"/>
      <c r="AB19" s="646"/>
      <c r="AC19" s="646"/>
      <c r="AD19" s="647">
        <v>126189</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72598</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1226</v>
      </c>
      <c r="S20" s="609"/>
      <c r="T20" s="609"/>
      <c r="U20" s="609"/>
      <c r="V20" s="609"/>
      <c r="W20" s="609"/>
      <c r="X20" s="609"/>
      <c r="Y20" s="610"/>
      <c r="Z20" s="646">
        <v>0</v>
      </c>
      <c r="AA20" s="646"/>
      <c r="AB20" s="646"/>
      <c r="AC20" s="646"/>
      <c r="AD20" s="647">
        <v>1226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72598</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17670878</v>
      </c>
      <c r="CS20" s="609"/>
      <c r="CT20" s="609"/>
      <c r="CU20" s="609"/>
      <c r="CV20" s="609"/>
      <c r="CW20" s="609"/>
      <c r="CX20" s="609"/>
      <c r="CY20" s="610"/>
      <c r="CZ20" s="646">
        <v>100</v>
      </c>
      <c r="DA20" s="646"/>
      <c r="DB20" s="646"/>
      <c r="DC20" s="646"/>
      <c r="DD20" s="614">
        <v>740684</v>
      </c>
      <c r="DE20" s="609"/>
      <c r="DF20" s="609"/>
      <c r="DG20" s="609"/>
      <c r="DH20" s="609"/>
      <c r="DI20" s="609"/>
      <c r="DJ20" s="609"/>
      <c r="DK20" s="609"/>
      <c r="DL20" s="609"/>
      <c r="DM20" s="609"/>
      <c r="DN20" s="609"/>
      <c r="DO20" s="609"/>
      <c r="DP20" s="610"/>
      <c r="DQ20" s="614">
        <v>12170325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5114035</v>
      </c>
      <c r="S21" s="609"/>
      <c r="T21" s="609"/>
      <c r="U21" s="609"/>
      <c r="V21" s="609"/>
      <c r="W21" s="609"/>
      <c r="X21" s="609"/>
      <c r="Y21" s="610"/>
      <c r="Z21" s="646">
        <v>27.5</v>
      </c>
      <c r="AA21" s="646"/>
      <c r="AB21" s="646"/>
      <c r="AC21" s="646"/>
      <c r="AD21" s="647">
        <v>4314187</v>
      </c>
      <c r="AE21" s="647"/>
      <c r="AF21" s="647"/>
      <c r="AG21" s="647"/>
      <c r="AH21" s="647"/>
      <c r="AI21" s="647"/>
      <c r="AJ21" s="647"/>
      <c r="AK21" s="647"/>
      <c r="AL21" s="611">
        <v>42.4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72598</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4314187</v>
      </c>
      <c r="S22" s="609"/>
      <c r="T22" s="609"/>
      <c r="U22" s="609"/>
      <c r="V22" s="609"/>
      <c r="W22" s="609"/>
      <c r="X22" s="609"/>
      <c r="Y22" s="610"/>
      <c r="Z22" s="646">
        <v>23.2</v>
      </c>
      <c r="AA22" s="646"/>
      <c r="AB22" s="646"/>
      <c r="AC22" s="646"/>
      <c r="AD22" s="647">
        <v>4314187</v>
      </c>
      <c r="AE22" s="647"/>
      <c r="AF22" s="647"/>
      <c r="AG22" s="647"/>
      <c r="AH22" s="647"/>
      <c r="AI22" s="647"/>
      <c r="AJ22" s="647"/>
      <c r="AK22" s="647"/>
      <c r="AL22" s="611">
        <v>42.4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799819</v>
      </c>
      <c r="S23" s="609"/>
      <c r="T23" s="609"/>
      <c r="U23" s="609"/>
      <c r="V23" s="609"/>
      <c r="W23" s="609"/>
      <c r="X23" s="609"/>
      <c r="Y23" s="610"/>
      <c r="Z23" s="646">
        <v>4.3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29</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8649502</v>
      </c>
      <c r="CS24" s="664"/>
      <c r="CT24" s="664"/>
      <c r="CU24" s="664"/>
      <c r="CV24" s="664"/>
      <c r="CW24" s="664"/>
      <c r="CX24" s="664"/>
      <c r="CY24" s="689"/>
      <c r="CZ24" s="690">
        <v>48.9</v>
      </c>
      <c r="DA24" s="672"/>
      <c r="DB24" s="672"/>
      <c r="DC24" s="692"/>
      <c r="DD24" s="688">
        <v>6623756</v>
      </c>
      <c r="DE24" s="664"/>
      <c r="DF24" s="664"/>
      <c r="DG24" s="664"/>
      <c r="DH24" s="664"/>
      <c r="DI24" s="664"/>
      <c r="DJ24" s="664"/>
      <c r="DK24" s="689"/>
      <c r="DL24" s="688">
        <v>6088725</v>
      </c>
      <c r="DM24" s="664"/>
      <c r="DN24" s="664"/>
      <c r="DO24" s="664"/>
      <c r="DP24" s="664"/>
      <c r="DQ24" s="664"/>
      <c r="DR24" s="664"/>
      <c r="DS24" s="664"/>
      <c r="DT24" s="664"/>
      <c r="DU24" s="664"/>
      <c r="DV24" s="689"/>
      <c r="DW24" s="690">
        <v>59.6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10961340</v>
      </c>
      <c r="S25" s="609"/>
      <c r="T25" s="609"/>
      <c r="U25" s="609"/>
      <c r="V25" s="609"/>
      <c r="W25" s="609"/>
      <c r="X25" s="609"/>
      <c r="Y25" s="610"/>
      <c r="Z25" s="646">
        <v>59</v>
      </c>
      <c r="AA25" s="646"/>
      <c r="AB25" s="646"/>
      <c r="AC25" s="646"/>
      <c r="AD25" s="647">
        <v>10161492</v>
      </c>
      <c r="AE25" s="647"/>
      <c r="AF25" s="647"/>
      <c r="AG25" s="647"/>
      <c r="AH25" s="647"/>
      <c r="AI25" s="647"/>
      <c r="AJ25" s="647"/>
      <c r="AK25" s="647"/>
      <c r="AL25" s="611">
        <v>99.8</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3701057</v>
      </c>
      <c r="CS25" s="621"/>
      <c r="CT25" s="621"/>
      <c r="CU25" s="621"/>
      <c r="CV25" s="621"/>
      <c r="CW25" s="621"/>
      <c r="CX25" s="621"/>
      <c r="CY25" s="622"/>
      <c r="CZ25" s="611">
        <v>20.9</v>
      </c>
      <c r="DA25" s="623"/>
      <c r="DB25" s="623"/>
      <c r="DC25" s="624"/>
      <c r="DD25" s="614">
        <v>3475796</v>
      </c>
      <c r="DE25" s="621"/>
      <c r="DF25" s="621"/>
      <c r="DG25" s="621"/>
      <c r="DH25" s="621"/>
      <c r="DI25" s="621"/>
      <c r="DJ25" s="621"/>
      <c r="DK25" s="622"/>
      <c r="DL25" s="614">
        <v>3455263</v>
      </c>
      <c r="DM25" s="621"/>
      <c r="DN25" s="621"/>
      <c r="DO25" s="621"/>
      <c r="DP25" s="621"/>
      <c r="DQ25" s="621"/>
      <c r="DR25" s="621"/>
      <c r="DS25" s="621"/>
      <c r="DT25" s="621"/>
      <c r="DU25" s="621"/>
      <c r="DV25" s="622"/>
      <c r="DW25" s="611">
        <v>33.799999999999997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3079</v>
      </c>
      <c r="S26" s="609"/>
      <c r="T26" s="609"/>
      <c r="U26" s="609"/>
      <c r="V26" s="609"/>
      <c r="W26" s="609"/>
      <c r="X26" s="609"/>
      <c r="Y26" s="610"/>
      <c r="Z26" s="646">
        <v>0</v>
      </c>
      <c r="AA26" s="646"/>
      <c r="AB26" s="646"/>
      <c r="AC26" s="646"/>
      <c r="AD26" s="647">
        <v>3079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2194149</v>
      </c>
      <c r="CS26" s="609"/>
      <c r="CT26" s="609"/>
      <c r="CU26" s="609"/>
      <c r="CV26" s="609"/>
      <c r="CW26" s="609"/>
      <c r="CX26" s="609"/>
      <c r="CY26" s="610"/>
      <c r="CZ26" s="611">
        <v>12.4</v>
      </c>
      <c r="DA26" s="623"/>
      <c r="DB26" s="623"/>
      <c r="DC26" s="624"/>
      <c r="DD26" s="614">
        <v>2032247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60136</v>
      </c>
      <c r="S27" s="609"/>
      <c r="T27" s="609"/>
      <c r="U27" s="609"/>
      <c r="V27" s="609"/>
      <c r="W27" s="609"/>
      <c r="X27" s="609"/>
      <c r="Y27" s="610"/>
      <c r="Z27" s="646">
        <v>0.3</v>
      </c>
      <c r="AA27" s="646"/>
      <c r="AB27" s="646"/>
      <c r="AC27" s="646"/>
      <c r="AD27" s="647">
        <v>1870</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4412572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3170298</v>
      </c>
      <c r="CS27" s="621"/>
      <c r="CT27" s="621"/>
      <c r="CU27" s="621"/>
      <c r="CV27" s="621"/>
      <c r="CW27" s="621"/>
      <c r="CX27" s="621"/>
      <c r="CY27" s="622"/>
      <c r="CZ27" s="611">
        <v>17.899999999999999</v>
      </c>
      <c r="DA27" s="623"/>
      <c r="DB27" s="623"/>
      <c r="DC27" s="624"/>
      <c r="DD27" s="614">
        <v>1372312</v>
      </c>
      <c r="DE27" s="621"/>
      <c r="DF27" s="621"/>
      <c r="DG27" s="621"/>
      <c r="DH27" s="621"/>
      <c r="DI27" s="621"/>
      <c r="DJ27" s="621"/>
      <c r="DK27" s="622"/>
      <c r="DL27" s="614">
        <v>857814</v>
      </c>
      <c r="DM27" s="621"/>
      <c r="DN27" s="621"/>
      <c r="DO27" s="621"/>
      <c r="DP27" s="621"/>
      <c r="DQ27" s="621"/>
      <c r="DR27" s="621"/>
      <c r="DS27" s="621"/>
      <c r="DT27" s="621"/>
      <c r="DU27" s="621"/>
      <c r="DV27" s="622"/>
      <c r="DW27" s="611">
        <v>8.4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94316</v>
      </c>
      <c r="S28" s="609"/>
      <c r="T28" s="609"/>
      <c r="U28" s="609"/>
      <c r="V28" s="609"/>
      <c r="W28" s="609"/>
      <c r="X28" s="609"/>
      <c r="Y28" s="610"/>
      <c r="Z28" s="646">
        <v>0.5</v>
      </c>
      <c r="AA28" s="646"/>
      <c r="AB28" s="646"/>
      <c r="AC28" s="646"/>
      <c r="AD28" s="647">
        <v>12930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1778147</v>
      </c>
      <c r="CS28" s="609"/>
      <c r="CT28" s="609"/>
      <c r="CU28" s="609"/>
      <c r="CV28" s="609"/>
      <c r="CW28" s="609"/>
      <c r="CX28" s="609"/>
      <c r="CY28" s="610"/>
      <c r="CZ28" s="611">
        <v>10.1</v>
      </c>
      <c r="DA28" s="623"/>
      <c r="DB28" s="623"/>
      <c r="DC28" s="624"/>
      <c r="DD28" s="614">
        <v>1775648</v>
      </c>
      <c r="DE28" s="609"/>
      <c r="DF28" s="609"/>
      <c r="DG28" s="609"/>
      <c r="DH28" s="609"/>
      <c r="DI28" s="609"/>
      <c r="DJ28" s="609"/>
      <c r="DK28" s="610"/>
      <c r="DL28" s="614">
        <v>1775648</v>
      </c>
      <c r="DM28" s="609"/>
      <c r="DN28" s="609"/>
      <c r="DO28" s="609"/>
      <c r="DP28" s="609"/>
      <c r="DQ28" s="609"/>
      <c r="DR28" s="609"/>
      <c r="DS28" s="609"/>
      <c r="DT28" s="609"/>
      <c r="DU28" s="609"/>
      <c r="DV28" s="610"/>
      <c r="DW28" s="611">
        <v>17.399999999999999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269054</v>
      </c>
      <c r="S29" s="609"/>
      <c r="T29" s="609"/>
      <c r="U29" s="609"/>
      <c r="V29" s="609"/>
      <c r="W29" s="609"/>
      <c r="X29" s="609"/>
      <c r="Y29" s="610"/>
      <c r="Z29" s="646">
        <v>1.4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1778147</v>
      </c>
      <c r="CS29" s="621"/>
      <c r="CT29" s="621"/>
      <c r="CU29" s="621"/>
      <c r="CV29" s="621"/>
      <c r="CW29" s="621"/>
      <c r="CX29" s="621"/>
      <c r="CY29" s="622"/>
      <c r="CZ29" s="611">
        <v>10.1</v>
      </c>
      <c r="DA29" s="623"/>
      <c r="DB29" s="623"/>
      <c r="DC29" s="624"/>
      <c r="DD29" s="614">
        <v>1775648</v>
      </c>
      <c r="DE29" s="621"/>
      <c r="DF29" s="621"/>
      <c r="DG29" s="621"/>
      <c r="DH29" s="621"/>
      <c r="DI29" s="621"/>
      <c r="DJ29" s="621"/>
      <c r="DK29" s="622"/>
      <c r="DL29" s="614">
        <v>1775648</v>
      </c>
      <c r="DM29" s="621"/>
      <c r="DN29" s="621"/>
      <c r="DO29" s="621"/>
      <c r="DP29" s="621"/>
      <c r="DQ29" s="621"/>
      <c r="DR29" s="621"/>
      <c r="DS29" s="621"/>
      <c r="DT29" s="621"/>
      <c r="DU29" s="621"/>
      <c r="DV29" s="622"/>
      <c r="DW29" s="611">
        <v>17.399999999999999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2335489</v>
      </c>
      <c r="S30" s="609"/>
      <c r="T30" s="609"/>
      <c r="U30" s="609"/>
      <c r="V30" s="609"/>
      <c r="W30" s="609"/>
      <c r="X30" s="609"/>
      <c r="Y30" s="610"/>
      <c r="Z30" s="646">
        <v>12.6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1712239</v>
      </c>
      <c r="CS30" s="609"/>
      <c r="CT30" s="609"/>
      <c r="CU30" s="609"/>
      <c r="CV30" s="609"/>
      <c r="CW30" s="609"/>
      <c r="CX30" s="609"/>
      <c r="CY30" s="610"/>
      <c r="CZ30" s="611">
        <v>9.6999999999999993</v>
      </c>
      <c r="DA30" s="623"/>
      <c r="DB30" s="623"/>
      <c r="DC30" s="624"/>
      <c r="DD30" s="614">
        <v>1709853</v>
      </c>
      <c r="DE30" s="609"/>
      <c r="DF30" s="609"/>
      <c r="DG30" s="609"/>
      <c r="DH30" s="609"/>
      <c r="DI30" s="609"/>
      <c r="DJ30" s="609"/>
      <c r="DK30" s="610"/>
      <c r="DL30" s="614">
        <v>1709853</v>
      </c>
      <c r="DM30" s="609"/>
      <c r="DN30" s="609"/>
      <c r="DO30" s="609"/>
      <c r="DP30" s="609"/>
      <c r="DQ30" s="609"/>
      <c r="DR30" s="609"/>
      <c r="DS30" s="609"/>
      <c r="DT30" s="609"/>
      <c r="DU30" s="609"/>
      <c r="DV30" s="610"/>
      <c r="DW30" s="611">
        <v>16.7</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98.9</v>
      </c>
      <c r="BH31" s="671"/>
      <c r="BI31" s="671"/>
      <c r="BJ31" s="671"/>
      <c r="BK31" s="671"/>
      <c r="BL31" s="671"/>
      <c r="BM31" s="672">
        <v>95.6</v>
      </c>
      <c r="BN31" s="671"/>
      <c r="BO31" s="671"/>
      <c r="BP31" s="671"/>
      <c r="BQ31" s="673"/>
      <c r="BR31" s="670">
        <v>98.8</v>
      </c>
      <c r="BS31" s="671"/>
      <c r="BT31" s="671"/>
      <c r="BU31" s="671"/>
      <c r="BV31" s="671"/>
      <c r="BW31" s="671"/>
      <c r="BX31" s="672">
        <v>95.4</v>
      </c>
      <c r="BY31" s="671"/>
      <c r="BZ31" s="671"/>
      <c r="CA31" s="671"/>
      <c r="CB31" s="673"/>
      <c r="CD31" s="629"/>
      <c r="CE31" s="630"/>
      <c r="CF31" s="605" t="s">
        <v>300</v>
      </c>
      <c r="CG31" s="606"/>
      <c r="CH31" s="606"/>
      <c r="CI31" s="606"/>
      <c r="CJ31" s="606"/>
      <c r="CK31" s="606"/>
      <c r="CL31" s="606"/>
      <c r="CM31" s="606"/>
      <c r="CN31" s="606"/>
      <c r="CO31" s="606"/>
      <c r="CP31" s="606"/>
      <c r="CQ31" s="607"/>
      <c r="CR31" s="608">
        <v>65908</v>
      </c>
      <c r="CS31" s="621"/>
      <c r="CT31" s="621"/>
      <c r="CU31" s="621"/>
      <c r="CV31" s="621"/>
      <c r="CW31" s="621"/>
      <c r="CX31" s="621"/>
      <c r="CY31" s="622"/>
      <c r="CZ31" s="611">
        <v>0.4</v>
      </c>
      <c r="DA31" s="623"/>
      <c r="DB31" s="623"/>
      <c r="DC31" s="624"/>
      <c r="DD31" s="614">
        <v>65795</v>
      </c>
      <c r="DE31" s="621"/>
      <c r="DF31" s="621"/>
      <c r="DG31" s="621"/>
      <c r="DH31" s="621"/>
      <c r="DI31" s="621"/>
      <c r="DJ31" s="621"/>
      <c r="DK31" s="622"/>
      <c r="DL31" s="614">
        <v>65795</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1048981</v>
      </c>
      <c r="S32" s="609"/>
      <c r="T32" s="609"/>
      <c r="U32" s="609"/>
      <c r="V32" s="609"/>
      <c r="W32" s="609"/>
      <c r="X32" s="609"/>
      <c r="Y32" s="610"/>
      <c r="Z32" s="646">
        <v>5.6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98.9</v>
      </c>
      <c r="BH32" s="621"/>
      <c r="BI32" s="621"/>
      <c r="BJ32" s="621"/>
      <c r="BK32" s="621"/>
      <c r="BL32" s="621"/>
      <c r="BM32" s="612">
        <v>95</v>
      </c>
      <c r="BN32" s="621"/>
      <c r="BO32" s="621"/>
      <c r="BP32" s="621"/>
      <c r="BQ32" s="644"/>
      <c r="BR32" s="674">
        <v>98.7</v>
      </c>
      <c r="BS32" s="621"/>
      <c r="BT32" s="621"/>
      <c r="BU32" s="621"/>
      <c r="BV32" s="621"/>
      <c r="BW32" s="621"/>
      <c r="BX32" s="612">
        <v>94.9</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18853</v>
      </c>
      <c r="S33" s="609"/>
      <c r="T33" s="609"/>
      <c r="U33" s="609"/>
      <c r="V33" s="609"/>
      <c r="W33" s="609"/>
      <c r="X33" s="609"/>
      <c r="Y33" s="610"/>
      <c r="Z33" s="646">
        <v>0.1</v>
      </c>
      <c r="AA33" s="646"/>
      <c r="AB33" s="646"/>
      <c r="AC33" s="646"/>
      <c r="AD33" s="647">
        <v>5266</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98.9</v>
      </c>
      <c r="BH33" s="593"/>
      <c r="BI33" s="593"/>
      <c r="BJ33" s="593"/>
      <c r="BK33" s="593"/>
      <c r="BL33" s="593"/>
      <c r="BM33" s="639">
        <v>95.7</v>
      </c>
      <c r="BN33" s="593"/>
      <c r="BO33" s="593"/>
      <c r="BP33" s="593"/>
      <c r="BQ33" s="656"/>
      <c r="BR33" s="669">
        <v>98.8</v>
      </c>
      <c r="BS33" s="593"/>
      <c r="BT33" s="593"/>
      <c r="BU33" s="593"/>
      <c r="BV33" s="593"/>
      <c r="BW33" s="593"/>
      <c r="BX33" s="639">
        <v>95.3</v>
      </c>
      <c r="BY33" s="593"/>
      <c r="BZ33" s="593"/>
      <c r="CA33" s="593"/>
      <c r="CB33" s="656"/>
      <c r="CD33" s="605" t="s">
        <v>307</v>
      </c>
      <c r="CE33" s="606"/>
      <c r="CF33" s="606"/>
      <c r="CG33" s="606"/>
      <c r="CH33" s="606"/>
      <c r="CI33" s="606"/>
      <c r="CJ33" s="606"/>
      <c r="CK33" s="606"/>
      <c r="CL33" s="606"/>
      <c r="CM33" s="606"/>
      <c r="CN33" s="606"/>
      <c r="CO33" s="606"/>
      <c r="CP33" s="606"/>
      <c r="CQ33" s="607"/>
      <c r="CR33" s="608">
        <v>8028328</v>
      </c>
      <c r="CS33" s="621"/>
      <c r="CT33" s="621"/>
      <c r="CU33" s="621"/>
      <c r="CV33" s="621"/>
      <c r="CW33" s="621"/>
      <c r="CX33" s="621"/>
      <c r="CY33" s="622"/>
      <c r="CZ33" s="611">
        <v>45.4</v>
      </c>
      <c r="DA33" s="623"/>
      <c r="DB33" s="623"/>
      <c r="DC33" s="624"/>
      <c r="DD33" s="614">
        <v>5474495</v>
      </c>
      <c r="DE33" s="621"/>
      <c r="DF33" s="621"/>
      <c r="DG33" s="621"/>
      <c r="DH33" s="621"/>
      <c r="DI33" s="621"/>
      <c r="DJ33" s="621"/>
      <c r="DK33" s="622"/>
      <c r="DL33" s="614">
        <v>4343320</v>
      </c>
      <c r="DM33" s="621"/>
      <c r="DN33" s="621"/>
      <c r="DO33" s="621"/>
      <c r="DP33" s="621"/>
      <c r="DQ33" s="621"/>
      <c r="DR33" s="621"/>
      <c r="DS33" s="621"/>
      <c r="DT33" s="621"/>
      <c r="DU33" s="621"/>
      <c r="DV33" s="622"/>
      <c r="DW33" s="611">
        <v>42.5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722147</v>
      </c>
      <c r="S34" s="609"/>
      <c r="T34" s="609"/>
      <c r="U34" s="609"/>
      <c r="V34" s="609"/>
      <c r="W34" s="609"/>
      <c r="X34" s="609"/>
      <c r="Y34" s="610"/>
      <c r="Z34" s="646">
        <v>3.9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3106990</v>
      </c>
      <c r="CS34" s="609"/>
      <c r="CT34" s="609"/>
      <c r="CU34" s="609"/>
      <c r="CV34" s="609"/>
      <c r="CW34" s="609"/>
      <c r="CX34" s="609"/>
      <c r="CY34" s="610"/>
      <c r="CZ34" s="611">
        <v>17.600000000000001</v>
      </c>
      <c r="DA34" s="623"/>
      <c r="DB34" s="623"/>
      <c r="DC34" s="624"/>
      <c r="DD34" s="614">
        <v>1975911</v>
      </c>
      <c r="DE34" s="609"/>
      <c r="DF34" s="609"/>
      <c r="DG34" s="609"/>
      <c r="DH34" s="609"/>
      <c r="DI34" s="609"/>
      <c r="DJ34" s="609"/>
      <c r="DK34" s="610"/>
      <c r="DL34" s="614">
        <v>1772483</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1012508</v>
      </c>
      <c r="S35" s="609"/>
      <c r="T35" s="609"/>
      <c r="U35" s="609"/>
      <c r="V35" s="609"/>
      <c r="W35" s="609"/>
      <c r="X35" s="609"/>
      <c r="Y35" s="610"/>
      <c r="Z35" s="646">
        <v>5.5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154608</v>
      </c>
      <c r="CS35" s="621"/>
      <c r="CT35" s="621"/>
      <c r="CU35" s="621"/>
      <c r="CV35" s="621"/>
      <c r="CW35" s="621"/>
      <c r="CX35" s="621"/>
      <c r="CY35" s="622"/>
      <c r="CZ35" s="611">
        <v>0.9</v>
      </c>
      <c r="DA35" s="623"/>
      <c r="DB35" s="623"/>
      <c r="DC35" s="624"/>
      <c r="DD35" s="614">
        <v>82395</v>
      </c>
      <c r="DE35" s="621"/>
      <c r="DF35" s="621"/>
      <c r="DG35" s="621"/>
      <c r="DH35" s="621"/>
      <c r="DI35" s="621"/>
      <c r="DJ35" s="621"/>
      <c r="DK35" s="622"/>
      <c r="DL35" s="614">
        <v>81495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848619</v>
      </c>
      <c r="S36" s="609"/>
      <c r="T36" s="609"/>
      <c r="U36" s="609"/>
      <c r="V36" s="609"/>
      <c r="W36" s="609"/>
      <c r="X36" s="609"/>
      <c r="Y36" s="610"/>
      <c r="Z36" s="646">
        <v>4.5999999999999996</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1864514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31168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1921948</v>
      </c>
      <c r="CS36" s="609"/>
      <c r="CT36" s="609"/>
      <c r="CU36" s="609"/>
      <c r="CV36" s="609"/>
      <c r="CW36" s="609"/>
      <c r="CX36" s="609"/>
      <c r="CY36" s="610"/>
      <c r="CZ36" s="611">
        <v>10.9</v>
      </c>
      <c r="DA36" s="623"/>
      <c r="DB36" s="623"/>
      <c r="DC36" s="624"/>
      <c r="DD36" s="614">
        <v>1537965</v>
      </c>
      <c r="DE36" s="609"/>
      <c r="DF36" s="609"/>
      <c r="DG36" s="609"/>
      <c r="DH36" s="609"/>
      <c r="DI36" s="609"/>
      <c r="DJ36" s="609"/>
      <c r="DK36" s="610"/>
      <c r="DL36" s="614">
        <v>1091082</v>
      </c>
      <c r="DM36" s="609"/>
      <c r="DN36" s="609"/>
      <c r="DO36" s="609"/>
      <c r="DP36" s="609"/>
      <c r="DQ36" s="609"/>
      <c r="DR36" s="609"/>
      <c r="DS36" s="609"/>
      <c r="DT36" s="609"/>
      <c r="DU36" s="609"/>
      <c r="DV36" s="610"/>
      <c r="DW36" s="611">
        <v>10.7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330174</v>
      </c>
      <c r="S37" s="609"/>
      <c r="T37" s="609"/>
      <c r="U37" s="609"/>
      <c r="V37" s="609"/>
      <c r="W37" s="609"/>
      <c r="X37" s="609"/>
      <c r="Y37" s="610"/>
      <c r="Z37" s="646">
        <v>1.8</v>
      </c>
      <c r="AA37" s="646"/>
      <c r="AB37" s="646"/>
      <c r="AC37" s="646"/>
      <c r="AD37" s="647">
        <v>1176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142748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-7917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847649</v>
      </c>
      <c r="CS37" s="621"/>
      <c r="CT37" s="621"/>
      <c r="CU37" s="621"/>
      <c r="CV37" s="621"/>
      <c r="CW37" s="621"/>
      <c r="CX37" s="621"/>
      <c r="CY37" s="622"/>
      <c r="CZ37" s="611">
        <v>4.8</v>
      </c>
      <c r="DA37" s="623"/>
      <c r="DB37" s="623"/>
      <c r="DC37" s="624"/>
      <c r="DD37" s="614">
        <v>847649</v>
      </c>
      <c r="DE37" s="621"/>
      <c r="DF37" s="621"/>
      <c r="DG37" s="621"/>
      <c r="DH37" s="621"/>
      <c r="DI37" s="621"/>
      <c r="DJ37" s="621"/>
      <c r="DK37" s="622"/>
      <c r="DL37" s="614">
        <v>797760</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870228</v>
      </c>
      <c r="S38" s="609"/>
      <c r="T38" s="609"/>
      <c r="U38" s="609"/>
      <c r="V38" s="609"/>
      <c r="W38" s="609"/>
      <c r="X38" s="609"/>
      <c r="Y38" s="610"/>
      <c r="Z38" s="646">
        <v>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1671766</v>
      </c>
      <c r="CS38" s="609"/>
      <c r="CT38" s="609"/>
      <c r="CU38" s="609"/>
      <c r="CV38" s="609"/>
      <c r="CW38" s="609"/>
      <c r="CX38" s="609"/>
      <c r="CY38" s="610"/>
      <c r="CZ38" s="611">
        <v>9.5</v>
      </c>
      <c r="DA38" s="623"/>
      <c r="DB38" s="623"/>
      <c r="DC38" s="624"/>
      <c r="DD38" s="614">
        <v>1401796</v>
      </c>
      <c r="DE38" s="609"/>
      <c r="DF38" s="609"/>
      <c r="DG38" s="609"/>
      <c r="DH38" s="609"/>
      <c r="DI38" s="609"/>
      <c r="DJ38" s="609"/>
      <c r="DK38" s="610"/>
      <c r="DL38" s="614">
        <v>1359711</v>
      </c>
      <c r="DM38" s="609"/>
      <c r="DN38" s="609"/>
      <c r="DO38" s="609"/>
      <c r="DP38" s="609"/>
      <c r="DQ38" s="609"/>
      <c r="DR38" s="609"/>
      <c r="DS38" s="609"/>
      <c r="DT38" s="609"/>
      <c r="DU38" s="609"/>
      <c r="DV38" s="610"/>
      <c r="DW38" s="611">
        <v>13.3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6297</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1048367</v>
      </c>
      <c r="CS39" s="621"/>
      <c r="CT39" s="621"/>
      <c r="CU39" s="621"/>
      <c r="CV39" s="621"/>
      <c r="CW39" s="621"/>
      <c r="CX39" s="621"/>
      <c r="CY39" s="622"/>
      <c r="CZ39" s="611">
        <v>5.9</v>
      </c>
      <c r="DA39" s="623"/>
      <c r="DB39" s="623"/>
      <c r="DC39" s="624"/>
      <c r="DD39" s="614">
        <v>437879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33128</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124649</v>
      </c>
      <c r="CS40" s="609"/>
      <c r="CT40" s="609"/>
      <c r="CU40" s="609"/>
      <c r="CV40" s="609"/>
      <c r="CW40" s="609"/>
      <c r="CX40" s="609"/>
      <c r="CY40" s="610"/>
      <c r="CZ40" s="611">
        <v>0.7</v>
      </c>
      <c r="DA40" s="623"/>
      <c r="DB40" s="623"/>
      <c r="DC40" s="624"/>
      <c r="DD40" s="614">
        <v>38549</v>
      </c>
      <c r="DE40" s="609"/>
      <c r="DF40" s="609"/>
      <c r="DG40" s="609"/>
      <c r="DH40" s="609"/>
      <c r="DI40" s="609"/>
      <c r="DJ40" s="609"/>
      <c r="DK40" s="610"/>
      <c r="DL40" s="614">
        <v>38549</v>
      </c>
      <c r="DM40" s="609"/>
      <c r="DN40" s="609"/>
      <c r="DO40" s="609"/>
      <c r="DP40" s="609"/>
      <c r="DQ40" s="609"/>
      <c r="DR40" s="609"/>
      <c r="DS40" s="609"/>
      <c r="DT40" s="609"/>
      <c r="DU40" s="609"/>
      <c r="DV40" s="610"/>
      <c r="DW40" s="611">
        <v>0.4</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18574924</v>
      </c>
      <c r="S41" s="633"/>
      <c r="T41" s="633"/>
      <c r="U41" s="633"/>
      <c r="V41" s="633"/>
      <c r="W41" s="633"/>
      <c r="X41" s="633"/>
      <c r="Y41" s="636"/>
      <c r="Z41" s="637">
        <v>100</v>
      </c>
      <c r="AA41" s="637"/>
      <c r="AB41" s="637"/>
      <c r="AC41" s="637"/>
      <c r="AD41" s="638">
        <v>10185813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294547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1377219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993048</v>
      </c>
      <c r="CS42" s="621"/>
      <c r="CT42" s="621"/>
      <c r="CU42" s="621"/>
      <c r="CV42" s="621"/>
      <c r="CW42" s="621"/>
      <c r="CX42" s="621"/>
      <c r="CY42" s="622"/>
      <c r="CZ42" s="611">
        <v>5.6</v>
      </c>
      <c r="DA42" s="623"/>
      <c r="DB42" s="623"/>
      <c r="DC42" s="624"/>
      <c r="DD42" s="614">
        <v>72074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25925</v>
      </c>
      <c r="CS43" s="621"/>
      <c r="CT43" s="621"/>
      <c r="CU43" s="621"/>
      <c r="CV43" s="621"/>
      <c r="CW43" s="621"/>
      <c r="CX43" s="621"/>
      <c r="CY43" s="622"/>
      <c r="CZ43" s="611">
        <v>0.1</v>
      </c>
      <c r="DA43" s="623"/>
      <c r="DB43" s="623"/>
      <c r="DC43" s="624"/>
      <c r="DD43" s="614">
        <v>25925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740684</v>
      </c>
      <c r="CS44" s="609"/>
      <c r="CT44" s="609"/>
      <c r="CU44" s="609"/>
      <c r="CV44" s="609"/>
      <c r="CW44" s="609"/>
      <c r="CX44" s="609"/>
      <c r="CY44" s="610"/>
      <c r="CZ44" s="611">
        <v>4.2</v>
      </c>
      <c r="DA44" s="612"/>
      <c r="DB44" s="612"/>
      <c r="DC44" s="613"/>
      <c r="DD44" s="614">
        <v>64723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34560</v>
      </c>
      <c r="CS45" s="621"/>
      <c r="CT45" s="621"/>
      <c r="CU45" s="621"/>
      <c r="CV45" s="621"/>
      <c r="CW45" s="621"/>
      <c r="CX45" s="621"/>
      <c r="CY45" s="622"/>
      <c r="CZ45" s="611">
        <v>0.2</v>
      </c>
      <c r="DA45" s="623"/>
      <c r="DB45" s="623"/>
      <c r="DC45" s="624"/>
      <c r="DD45" s="614">
        <v>2685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632936</v>
      </c>
      <c r="CS46" s="609"/>
      <c r="CT46" s="609"/>
      <c r="CU46" s="609"/>
      <c r="CV46" s="609"/>
      <c r="CW46" s="609"/>
      <c r="CX46" s="609"/>
      <c r="CY46" s="610"/>
      <c r="CZ46" s="611">
        <v>3.6</v>
      </c>
      <c r="DA46" s="612"/>
      <c r="DB46" s="612"/>
      <c r="DC46" s="613"/>
      <c r="DD46" s="614">
        <v>54064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252364</v>
      </c>
      <c r="CS47" s="621"/>
      <c r="CT47" s="621"/>
      <c r="CU47" s="621"/>
      <c r="CV47" s="621"/>
      <c r="CW47" s="621"/>
      <c r="CX47" s="621"/>
      <c r="CY47" s="622"/>
      <c r="CZ47" s="611">
        <v>1.4</v>
      </c>
      <c r="DA47" s="623"/>
      <c r="DB47" s="623"/>
      <c r="DC47" s="624"/>
      <c r="DD47" s="614">
        <v>7351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17670878</v>
      </c>
      <c r="CS49" s="593"/>
      <c r="CT49" s="593"/>
      <c r="CU49" s="593"/>
      <c r="CV49" s="593"/>
      <c r="CW49" s="593"/>
      <c r="CX49" s="593"/>
      <c r="CY49" s="594"/>
      <c r="CZ49" s="595">
        <v>100</v>
      </c>
      <c r="DA49" s="596"/>
      <c r="DB49" s="596"/>
      <c r="DC49" s="597"/>
      <c r="DD49" s="598">
        <v>12170325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aAbCky8kzLeov9JCCkzKPCKoDGHIO9VeEXL6qdSu2TXlw8EgFsGQSj6qd7k1tEvHSo2GpeDGVGuZbeY3hV8KQ==" saltValue="faeB9+t082tP9RxNiPb9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19025</v>
      </c>
      <c r="R7" s="1090"/>
      <c r="S7" s="1090"/>
      <c r="T7" s="1090"/>
      <c r="U7" s="1090"/>
      <c r="V7" s="1090">
        <v>18121</v>
      </c>
      <c r="W7" s="1090"/>
      <c r="X7" s="1090"/>
      <c r="Y7" s="1090"/>
      <c r="Z7" s="1090"/>
      <c r="AA7" s="1090">
        <v>904</v>
      </c>
      <c r="AB7" s="1090"/>
      <c r="AC7" s="1090"/>
      <c r="AD7" s="1090"/>
      <c r="AE7" s="1091"/>
      <c r="AF7" s="1092">
        <v>782</v>
      </c>
      <c r="AG7" s="1093"/>
      <c r="AH7" s="1093"/>
      <c r="AI7" s="1093"/>
      <c r="AJ7" s="1094"/>
      <c r="AK7" s="1095">
        <v>1013</v>
      </c>
      <c r="AL7" s="1096"/>
      <c r="AM7" s="1096"/>
      <c r="AN7" s="1096"/>
      <c r="AO7" s="1096"/>
      <c r="AP7" s="1096">
        <v>16127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553</v>
      </c>
      <c r="BT7" s="1087"/>
      <c r="BU7" s="1087"/>
      <c r="BV7" s="1087"/>
      <c r="BW7" s="1087"/>
      <c r="BX7" s="1087"/>
      <c r="BY7" s="1087"/>
      <c r="BZ7" s="1087"/>
      <c r="CA7" s="1087"/>
      <c r="CB7" s="1087"/>
      <c r="CC7" s="1087"/>
      <c r="CD7" s="1087"/>
      <c r="CE7" s="1087"/>
      <c r="CF7" s="1087"/>
      <c r="CG7" s="1099"/>
      <c r="CH7" s="1083" t="s">
        <v>559</v>
      </c>
      <c r="CI7" s="1084"/>
      <c r="CJ7" s="1084"/>
      <c r="CK7" s="1084"/>
      <c r="CL7" s="1085"/>
      <c r="CM7" s="1083" t="s">
        <v>559</v>
      </c>
      <c r="CN7" s="1084"/>
      <c r="CO7" s="1084"/>
      <c r="CP7" s="1084"/>
      <c r="CQ7" s="1085"/>
      <c r="CR7" s="1083">
        <v>15</v>
      </c>
      <c r="CS7" s="1084"/>
      <c r="CT7" s="1084"/>
      <c r="CU7" s="1084"/>
      <c r="CV7" s="1085"/>
      <c r="CW7" s="1083" t="s">
        <v>559</v>
      </c>
      <c r="CX7" s="1084"/>
      <c r="CY7" s="1084"/>
      <c r="CZ7" s="1084"/>
      <c r="DA7" s="1085"/>
      <c r="DB7" s="1083" t="s">
        <v>559</v>
      </c>
      <c r="DC7" s="1084"/>
      <c r="DD7" s="1084"/>
      <c r="DE7" s="1084"/>
      <c r="DF7" s="1085"/>
      <c r="DG7" s="1083" t="s">
        <v>559</v>
      </c>
      <c r="DH7" s="1084"/>
      <c r="DI7" s="1084"/>
      <c r="DJ7" s="1084"/>
      <c r="DK7" s="1085"/>
      <c r="DL7" s="1083" t="s">
        <v>559</v>
      </c>
      <c r="DM7" s="1084"/>
      <c r="DN7" s="1084"/>
      <c r="DO7" s="1084"/>
      <c r="DP7" s="1085"/>
      <c r="DQ7" s="1083" t="s">
        <v>559</v>
      </c>
      <c r="DR7" s="1084"/>
      <c r="DS7" s="1084"/>
      <c r="DT7" s="1084"/>
      <c r="DU7" s="1085"/>
      <c r="DV7" s="1086" t="s">
        <v>560</v>
      </c>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554</v>
      </c>
      <c r="BT8" s="980"/>
      <c r="BU8" s="980"/>
      <c r="BV8" s="980"/>
      <c r="BW8" s="980"/>
      <c r="BX8" s="980"/>
      <c r="BY8" s="980"/>
      <c r="BZ8" s="980"/>
      <c r="CA8" s="980"/>
      <c r="CB8" s="980"/>
      <c r="CC8" s="980"/>
      <c r="CD8" s="980"/>
      <c r="CE8" s="980"/>
      <c r="CF8" s="980"/>
      <c r="CG8" s="1001"/>
      <c r="CH8" s="976">
        <v>2</v>
      </c>
      <c r="CI8" s="977"/>
      <c r="CJ8" s="977"/>
      <c r="CK8" s="977"/>
      <c r="CL8" s="978"/>
      <c r="CM8" s="976">
        <v>37</v>
      </c>
      <c r="CN8" s="977"/>
      <c r="CO8" s="977"/>
      <c r="CP8" s="977"/>
      <c r="CQ8" s="978"/>
      <c r="CR8" s="976">
        <v>9</v>
      </c>
      <c r="CS8" s="977"/>
      <c r="CT8" s="977"/>
      <c r="CU8" s="977"/>
      <c r="CV8" s="978"/>
      <c r="CW8" s="976">
        <v>12</v>
      </c>
      <c r="CX8" s="977"/>
      <c r="CY8" s="977"/>
      <c r="CZ8" s="977"/>
      <c r="DA8" s="978"/>
      <c r="DB8" s="976" t="s">
        <v>559</v>
      </c>
      <c r="DC8" s="977"/>
      <c r="DD8" s="977"/>
      <c r="DE8" s="977"/>
      <c r="DF8" s="978"/>
      <c r="DG8" s="976" t="s">
        <v>559</v>
      </c>
      <c r="DH8" s="977"/>
      <c r="DI8" s="977"/>
      <c r="DJ8" s="977"/>
      <c r="DK8" s="978"/>
      <c r="DL8" s="976" t="s">
        <v>559</v>
      </c>
      <c r="DM8" s="977"/>
      <c r="DN8" s="977"/>
      <c r="DO8" s="977"/>
      <c r="DP8" s="978"/>
      <c r="DQ8" s="976" t="s">
        <v>559</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18575</v>
      </c>
      <c r="R23" s="1048"/>
      <c r="S23" s="1048"/>
      <c r="T23" s="1048"/>
      <c r="U23" s="1048"/>
      <c r="V23" s="1048">
        <v>17671</v>
      </c>
      <c r="W23" s="1048"/>
      <c r="X23" s="1048"/>
      <c r="Y23" s="1048"/>
      <c r="Z23" s="1048"/>
      <c r="AA23" s="1048">
        <v>904</v>
      </c>
      <c r="AB23" s="1048"/>
      <c r="AC23" s="1048"/>
      <c r="AD23" s="1048"/>
      <c r="AE23" s="1055"/>
      <c r="AF23" s="1056">
        <v>782</v>
      </c>
      <c r="AG23" s="1048"/>
      <c r="AH23" s="1048"/>
      <c r="AI23" s="1048"/>
      <c r="AJ23" s="1057"/>
      <c r="AK23" s="1058"/>
      <c r="AL23" s="1059"/>
      <c r="AM23" s="1059"/>
      <c r="AN23" s="1059"/>
      <c r="AO23" s="1059"/>
      <c r="AP23" s="1048">
        <v>16127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3812</v>
      </c>
      <c r="R28" s="1038"/>
      <c r="S28" s="1038"/>
      <c r="T28" s="1038"/>
      <c r="U28" s="1038"/>
      <c r="V28" s="1038">
        <v>3781</v>
      </c>
      <c r="W28" s="1038"/>
      <c r="X28" s="1038"/>
      <c r="Y28" s="1038"/>
      <c r="Z28" s="1038"/>
      <c r="AA28" s="1038">
        <v>31</v>
      </c>
      <c r="AB28" s="1038"/>
      <c r="AC28" s="1038"/>
      <c r="AD28" s="1038"/>
      <c r="AE28" s="1039"/>
      <c r="AF28" s="1040">
        <v>31</v>
      </c>
      <c r="AG28" s="1038"/>
      <c r="AH28" s="1038"/>
      <c r="AI28" s="1038"/>
      <c r="AJ28" s="1041"/>
      <c r="AK28" s="1029">
        <v>377</v>
      </c>
      <c r="AL28" s="1030"/>
      <c r="AM28" s="1030"/>
      <c r="AN28" s="1030"/>
      <c r="AO28" s="1030"/>
      <c r="AP28" s="1030" t="s">
        <v>551</v>
      </c>
      <c r="AQ28" s="1030"/>
      <c r="AR28" s="1030"/>
      <c r="AS28" s="1030"/>
      <c r="AT28" s="1030"/>
      <c r="AU28" s="1030" t="s">
        <v>551</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4633</v>
      </c>
      <c r="R29" s="1026"/>
      <c r="S29" s="1026"/>
      <c r="T29" s="1026"/>
      <c r="U29" s="1026"/>
      <c r="V29" s="1026">
        <v>4489</v>
      </c>
      <c r="W29" s="1026"/>
      <c r="X29" s="1026"/>
      <c r="Y29" s="1026"/>
      <c r="Z29" s="1026"/>
      <c r="AA29" s="1026">
        <v>144</v>
      </c>
      <c r="AB29" s="1026"/>
      <c r="AC29" s="1026"/>
      <c r="AD29" s="1026"/>
      <c r="AE29" s="1027"/>
      <c r="AF29" s="1022">
        <v>144</v>
      </c>
      <c r="AG29" s="1023"/>
      <c r="AH29" s="1023"/>
      <c r="AI29" s="1023"/>
      <c r="AJ29" s="1024"/>
      <c r="AK29" s="967">
        <v>794</v>
      </c>
      <c r="AL29" s="958"/>
      <c r="AM29" s="958"/>
      <c r="AN29" s="958"/>
      <c r="AO29" s="958"/>
      <c r="AP29" s="958" t="s">
        <v>551</v>
      </c>
      <c r="AQ29" s="958"/>
      <c r="AR29" s="958"/>
      <c r="AS29" s="958"/>
      <c r="AT29" s="958"/>
      <c r="AU29" s="958" t="s">
        <v>552</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670</v>
      </c>
      <c r="R30" s="1026"/>
      <c r="S30" s="1026"/>
      <c r="T30" s="1026"/>
      <c r="U30" s="1026"/>
      <c r="V30" s="1026">
        <v>666</v>
      </c>
      <c r="W30" s="1026"/>
      <c r="X30" s="1026"/>
      <c r="Y30" s="1026"/>
      <c r="Z30" s="1026"/>
      <c r="AA30" s="1026">
        <v>4</v>
      </c>
      <c r="AB30" s="1026"/>
      <c r="AC30" s="1026"/>
      <c r="AD30" s="1026"/>
      <c r="AE30" s="1027"/>
      <c r="AF30" s="1022">
        <v>4</v>
      </c>
      <c r="AG30" s="1023"/>
      <c r="AH30" s="1023"/>
      <c r="AI30" s="1023"/>
      <c r="AJ30" s="1024"/>
      <c r="AK30" s="967">
        <v>135</v>
      </c>
      <c r="AL30" s="958"/>
      <c r="AM30" s="958"/>
      <c r="AN30" s="958"/>
      <c r="AO30" s="958"/>
      <c r="AP30" s="958" t="s">
        <v>551</v>
      </c>
      <c r="AQ30" s="958"/>
      <c r="AR30" s="958"/>
      <c r="AS30" s="958"/>
      <c r="AT30" s="958"/>
      <c r="AU30" s="958" t="s">
        <v>551</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1327</v>
      </c>
      <c r="R31" s="1026"/>
      <c r="S31" s="1026"/>
      <c r="T31" s="1026"/>
      <c r="U31" s="1026"/>
      <c r="V31" s="1026">
        <v>1358</v>
      </c>
      <c r="W31" s="1026"/>
      <c r="X31" s="1026"/>
      <c r="Y31" s="1026"/>
      <c r="Z31" s="1026"/>
      <c r="AA31" s="1026">
        <v>-31</v>
      </c>
      <c r="AB31" s="1026"/>
      <c r="AC31" s="1026"/>
      <c r="AD31" s="1026"/>
      <c r="AE31" s="1027"/>
      <c r="AF31" s="1022">
        <v>829</v>
      </c>
      <c r="AG31" s="1023"/>
      <c r="AH31" s="1023"/>
      <c r="AI31" s="1023"/>
      <c r="AJ31" s="1024"/>
      <c r="AK31" s="967">
        <v>50</v>
      </c>
      <c r="AL31" s="958"/>
      <c r="AM31" s="958"/>
      <c r="AN31" s="958"/>
      <c r="AO31" s="958"/>
      <c r="AP31" s="958">
        <v>2018</v>
      </c>
      <c r="AQ31" s="958"/>
      <c r="AR31" s="958"/>
      <c r="AS31" s="958"/>
      <c r="AT31" s="958"/>
      <c r="AU31" s="958" t="s">
        <v>551</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1323</v>
      </c>
      <c r="R32" s="1026"/>
      <c r="S32" s="1026"/>
      <c r="T32" s="1026"/>
      <c r="U32" s="1026"/>
      <c r="V32" s="1026">
        <v>1441</v>
      </c>
      <c r="W32" s="1026"/>
      <c r="X32" s="1026"/>
      <c r="Y32" s="1026"/>
      <c r="Z32" s="1026"/>
      <c r="AA32" s="1026">
        <v>-118</v>
      </c>
      <c r="AB32" s="1026"/>
      <c r="AC32" s="1026"/>
      <c r="AD32" s="1026"/>
      <c r="AE32" s="1027"/>
      <c r="AF32" s="1022">
        <v>650</v>
      </c>
      <c r="AG32" s="1023"/>
      <c r="AH32" s="1023"/>
      <c r="AI32" s="1023"/>
      <c r="AJ32" s="1024"/>
      <c r="AK32" s="967">
        <v>145</v>
      </c>
      <c r="AL32" s="958"/>
      <c r="AM32" s="958"/>
      <c r="AN32" s="958"/>
      <c r="AO32" s="958"/>
      <c r="AP32" s="958">
        <v>1760</v>
      </c>
      <c r="AQ32" s="958"/>
      <c r="AR32" s="958"/>
      <c r="AS32" s="958"/>
      <c r="AT32" s="958"/>
      <c r="AU32" s="958">
        <v>885</v>
      </c>
      <c r="AV32" s="958"/>
      <c r="AW32" s="958"/>
      <c r="AX32" s="958"/>
      <c r="AY32" s="958"/>
      <c r="AZ32" s="1028" t="s">
        <v>551</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1658</v>
      </c>
      <c r="AG63" s="946"/>
      <c r="AH63" s="946"/>
      <c r="AI63" s="946"/>
      <c r="AJ63" s="1009"/>
      <c r="AK63" s="1010"/>
      <c r="AL63" s="950"/>
      <c r="AM63" s="950"/>
      <c r="AN63" s="950"/>
      <c r="AO63" s="950"/>
      <c r="AP63" s="946">
        <v>3778</v>
      </c>
      <c r="AQ63" s="946"/>
      <c r="AR63" s="946"/>
      <c r="AS63" s="946"/>
      <c r="AT63" s="946"/>
      <c r="AU63" s="946">
        <v>885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543</v>
      </c>
      <c r="C68" s="973"/>
      <c r="D68" s="973"/>
      <c r="E68" s="973"/>
      <c r="F68" s="973"/>
      <c r="G68" s="973"/>
      <c r="H68" s="973"/>
      <c r="I68" s="973"/>
      <c r="J68" s="973"/>
      <c r="K68" s="973"/>
      <c r="L68" s="973"/>
      <c r="M68" s="973"/>
      <c r="N68" s="973"/>
      <c r="O68" s="973"/>
      <c r="P68" s="974"/>
      <c r="Q68" s="975">
        <v>3696</v>
      </c>
      <c r="R68" s="969"/>
      <c r="S68" s="969"/>
      <c r="T68" s="969"/>
      <c r="U68" s="969"/>
      <c r="V68" s="969">
        <v>3448</v>
      </c>
      <c r="W68" s="969"/>
      <c r="X68" s="969"/>
      <c r="Y68" s="969"/>
      <c r="Z68" s="969"/>
      <c r="AA68" s="969">
        <v>248</v>
      </c>
      <c r="AB68" s="969"/>
      <c r="AC68" s="969"/>
      <c r="AD68" s="969"/>
      <c r="AE68" s="969"/>
      <c r="AF68" s="969">
        <v>248</v>
      </c>
      <c r="AG68" s="969"/>
      <c r="AH68" s="969"/>
      <c r="AI68" s="969"/>
      <c r="AJ68" s="969"/>
      <c r="AK68" s="969" t="s">
        <v>559</v>
      </c>
      <c r="AL68" s="969"/>
      <c r="AM68" s="969"/>
      <c r="AN68" s="969"/>
      <c r="AO68" s="969"/>
      <c r="AP68" s="969">
        <v>2015</v>
      </c>
      <c r="AQ68" s="969"/>
      <c r="AR68" s="969"/>
      <c r="AS68" s="969"/>
      <c r="AT68" s="969"/>
      <c r="AU68" s="969">
        <v>583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544</v>
      </c>
      <c r="C69" s="962"/>
      <c r="D69" s="962"/>
      <c r="E69" s="962"/>
      <c r="F69" s="962"/>
      <c r="G69" s="962"/>
      <c r="H69" s="962"/>
      <c r="I69" s="962"/>
      <c r="J69" s="962"/>
      <c r="K69" s="962"/>
      <c r="L69" s="962"/>
      <c r="M69" s="962"/>
      <c r="N69" s="962"/>
      <c r="O69" s="962"/>
      <c r="P69" s="963"/>
      <c r="Q69" s="964">
        <v>22955</v>
      </c>
      <c r="R69" s="958"/>
      <c r="S69" s="958"/>
      <c r="T69" s="958"/>
      <c r="U69" s="958"/>
      <c r="V69" s="958">
        <v>21287</v>
      </c>
      <c r="W69" s="958"/>
      <c r="X69" s="958"/>
      <c r="Y69" s="958"/>
      <c r="Z69" s="958"/>
      <c r="AA69" s="958">
        <v>1669</v>
      </c>
      <c r="AB69" s="958"/>
      <c r="AC69" s="958"/>
      <c r="AD69" s="958"/>
      <c r="AE69" s="958"/>
      <c r="AF69" s="958">
        <v>1669</v>
      </c>
      <c r="AG69" s="958"/>
      <c r="AH69" s="958"/>
      <c r="AI69" s="958"/>
      <c r="AJ69" s="958"/>
      <c r="AK69" s="958">
        <v>162</v>
      </c>
      <c r="AL69" s="958"/>
      <c r="AM69" s="958"/>
      <c r="AN69" s="958"/>
      <c r="AO69" s="958"/>
      <c r="AP69" s="958" t="s">
        <v>556</v>
      </c>
      <c r="AQ69" s="958"/>
      <c r="AR69" s="958"/>
      <c r="AS69" s="958"/>
      <c r="AT69" s="958"/>
      <c r="AU69" s="958" t="s">
        <v>556</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545</v>
      </c>
      <c r="C70" s="962"/>
      <c r="D70" s="962"/>
      <c r="E70" s="962"/>
      <c r="F70" s="962"/>
      <c r="G70" s="962"/>
      <c r="H70" s="962"/>
      <c r="I70" s="962"/>
      <c r="J70" s="962"/>
      <c r="K70" s="962"/>
      <c r="L70" s="962"/>
      <c r="M70" s="962"/>
      <c r="N70" s="962"/>
      <c r="O70" s="962"/>
      <c r="P70" s="963"/>
      <c r="Q70" s="964">
        <v>167</v>
      </c>
      <c r="R70" s="958"/>
      <c r="S70" s="958"/>
      <c r="T70" s="958"/>
      <c r="U70" s="958"/>
      <c r="V70" s="958">
        <v>117</v>
      </c>
      <c r="W70" s="958"/>
      <c r="X70" s="958"/>
      <c r="Y70" s="958"/>
      <c r="Z70" s="958"/>
      <c r="AA70" s="958">
        <v>50</v>
      </c>
      <c r="AB70" s="958"/>
      <c r="AC70" s="958"/>
      <c r="AD70" s="958"/>
      <c r="AE70" s="958"/>
      <c r="AF70" s="958">
        <v>50</v>
      </c>
      <c r="AG70" s="958"/>
      <c r="AH70" s="958"/>
      <c r="AI70" s="958"/>
      <c r="AJ70" s="958"/>
      <c r="AK70" s="958" t="s">
        <v>555</v>
      </c>
      <c r="AL70" s="958"/>
      <c r="AM70" s="958"/>
      <c r="AN70" s="958"/>
      <c r="AO70" s="958"/>
      <c r="AP70" s="958" t="s">
        <v>557</v>
      </c>
      <c r="AQ70" s="958"/>
      <c r="AR70" s="958"/>
      <c r="AS70" s="958"/>
      <c r="AT70" s="958"/>
      <c r="AU70" s="958" t="s">
        <v>558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546</v>
      </c>
      <c r="C71" s="962"/>
      <c r="D71" s="962"/>
      <c r="E71" s="962"/>
      <c r="F71" s="962"/>
      <c r="G71" s="962"/>
      <c r="H71" s="962"/>
      <c r="I71" s="962"/>
      <c r="J71" s="962"/>
      <c r="K71" s="962"/>
      <c r="L71" s="962"/>
      <c r="M71" s="962"/>
      <c r="N71" s="962"/>
      <c r="O71" s="962"/>
      <c r="P71" s="963"/>
      <c r="Q71" s="964">
        <v>104</v>
      </c>
      <c r="R71" s="958"/>
      <c r="S71" s="958"/>
      <c r="T71" s="958"/>
      <c r="U71" s="958"/>
      <c r="V71" s="958">
        <v>98</v>
      </c>
      <c r="W71" s="958"/>
      <c r="X71" s="958"/>
      <c r="Y71" s="958"/>
      <c r="Z71" s="958"/>
      <c r="AA71" s="958">
        <v>6</v>
      </c>
      <c r="AB71" s="958"/>
      <c r="AC71" s="958"/>
      <c r="AD71" s="958"/>
      <c r="AE71" s="958"/>
      <c r="AF71" s="958">
        <v>6</v>
      </c>
      <c r="AG71" s="958"/>
      <c r="AH71" s="958"/>
      <c r="AI71" s="958"/>
      <c r="AJ71" s="958"/>
      <c r="AK71" s="958">
        <v>2</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547</v>
      </c>
      <c r="C72" s="962"/>
      <c r="D72" s="962"/>
      <c r="E72" s="962"/>
      <c r="F72" s="962"/>
      <c r="G72" s="962"/>
      <c r="H72" s="962"/>
      <c r="I72" s="962"/>
      <c r="J72" s="962"/>
      <c r="K72" s="962"/>
      <c r="L72" s="962"/>
      <c r="M72" s="962"/>
      <c r="N72" s="962"/>
      <c r="O72" s="962"/>
      <c r="P72" s="963"/>
      <c r="Q72" s="964">
        <v>92</v>
      </c>
      <c r="R72" s="958"/>
      <c r="S72" s="958"/>
      <c r="T72" s="958"/>
      <c r="U72" s="958"/>
      <c r="V72" s="958">
        <v>56</v>
      </c>
      <c r="W72" s="958"/>
      <c r="X72" s="958"/>
      <c r="Y72" s="958"/>
      <c r="Z72" s="958"/>
      <c r="AA72" s="958">
        <v>36</v>
      </c>
      <c r="AB72" s="958"/>
      <c r="AC72" s="958"/>
      <c r="AD72" s="958"/>
      <c r="AE72" s="958"/>
      <c r="AF72" s="958">
        <v>36</v>
      </c>
      <c r="AG72" s="958"/>
      <c r="AH72" s="958"/>
      <c r="AI72" s="958"/>
      <c r="AJ72" s="958"/>
      <c r="AK72" s="958" t="s">
        <v>556</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548</v>
      </c>
      <c r="C73" s="962"/>
      <c r="D73" s="962"/>
      <c r="E73" s="962"/>
      <c r="F73" s="962"/>
      <c r="G73" s="962"/>
      <c r="H73" s="962"/>
      <c r="I73" s="962"/>
      <c r="J73" s="962"/>
      <c r="K73" s="962"/>
      <c r="L73" s="962"/>
      <c r="M73" s="962"/>
      <c r="N73" s="962"/>
      <c r="O73" s="962"/>
      <c r="P73" s="963"/>
      <c r="Q73" s="964">
        <v>3319</v>
      </c>
      <c r="R73" s="958"/>
      <c r="S73" s="958"/>
      <c r="T73" s="958"/>
      <c r="U73" s="958"/>
      <c r="V73" s="958">
        <v>2789</v>
      </c>
      <c r="W73" s="958"/>
      <c r="X73" s="958"/>
      <c r="Y73" s="958"/>
      <c r="Z73" s="958"/>
      <c r="AA73" s="958">
        <v>530</v>
      </c>
      <c r="AB73" s="958"/>
      <c r="AC73" s="958"/>
      <c r="AD73" s="958"/>
      <c r="AE73" s="958"/>
      <c r="AF73" s="958">
        <v>530</v>
      </c>
      <c r="AG73" s="958"/>
      <c r="AH73" s="958"/>
      <c r="AI73" s="958"/>
      <c r="AJ73" s="958"/>
      <c r="AK73" s="958">
        <v>238</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549</v>
      </c>
      <c r="C74" s="962"/>
      <c r="D74" s="962"/>
      <c r="E74" s="962"/>
      <c r="F74" s="962"/>
      <c r="G74" s="962"/>
      <c r="H74" s="962"/>
      <c r="I74" s="962"/>
      <c r="J74" s="962"/>
      <c r="K74" s="962"/>
      <c r="L74" s="962"/>
      <c r="M74" s="962"/>
      <c r="N74" s="962"/>
      <c r="O74" s="962"/>
      <c r="P74" s="963"/>
      <c r="Q74" s="964">
        <v>798483</v>
      </c>
      <c r="R74" s="958"/>
      <c r="S74" s="958"/>
      <c r="T74" s="958"/>
      <c r="U74" s="958"/>
      <c r="V74" s="958">
        <v>787972</v>
      </c>
      <c r="W74" s="958"/>
      <c r="X74" s="958"/>
      <c r="Y74" s="958"/>
      <c r="Z74" s="958"/>
      <c r="AA74" s="958">
        <v>10511</v>
      </c>
      <c r="AB74" s="958"/>
      <c r="AC74" s="958"/>
      <c r="AD74" s="958"/>
      <c r="AE74" s="958"/>
      <c r="AF74" s="958">
        <v>10511</v>
      </c>
      <c r="AG74" s="958"/>
      <c r="AH74" s="958"/>
      <c r="AI74" s="958"/>
      <c r="AJ74" s="958"/>
      <c r="AK74" s="958">
        <v>8050</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550</v>
      </c>
      <c r="C75" s="962"/>
      <c r="D75" s="962"/>
      <c r="E75" s="962"/>
      <c r="F75" s="962"/>
      <c r="G75" s="962"/>
      <c r="H75" s="962"/>
      <c r="I75" s="962"/>
      <c r="J75" s="962"/>
      <c r="K75" s="962"/>
      <c r="L75" s="962"/>
      <c r="M75" s="962"/>
      <c r="N75" s="962"/>
      <c r="O75" s="962"/>
      <c r="P75" s="963"/>
      <c r="Q75" s="965">
        <v>3781</v>
      </c>
      <c r="R75" s="966"/>
      <c r="S75" s="966"/>
      <c r="T75" s="966"/>
      <c r="U75" s="967"/>
      <c r="V75" s="968">
        <v>3616</v>
      </c>
      <c r="W75" s="966"/>
      <c r="X75" s="966"/>
      <c r="Y75" s="966"/>
      <c r="Z75" s="967"/>
      <c r="AA75" s="968">
        <v>165</v>
      </c>
      <c r="AB75" s="966"/>
      <c r="AC75" s="966"/>
      <c r="AD75" s="966"/>
      <c r="AE75" s="967"/>
      <c r="AF75" s="968">
        <v>6954</v>
      </c>
      <c r="AG75" s="966"/>
      <c r="AH75" s="966"/>
      <c r="AI75" s="966"/>
      <c r="AJ75" s="967"/>
      <c r="AK75" s="968" t="s">
        <v>559</v>
      </c>
      <c r="AL75" s="966"/>
      <c r="AM75" s="966"/>
      <c r="AN75" s="966"/>
      <c r="AO75" s="967"/>
      <c r="AP75" s="968">
        <v>2181</v>
      </c>
      <c r="AQ75" s="966"/>
      <c r="AR75" s="966"/>
      <c r="AS75" s="966"/>
      <c r="AT75" s="967"/>
      <c r="AU75" s="968" t="s">
        <v>559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20004</v>
      </c>
      <c r="AG88" s="946"/>
      <c r="AH88" s="946"/>
      <c r="AI88" s="946"/>
      <c r="AJ88" s="946"/>
      <c r="AK88" s="950"/>
      <c r="AL88" s="950"/>
      <c r="AM88" s="950"/>
      <c r="AN88" s="950"/>
      <c r="AO88" s="950"/>
      <c r="AP88" s="946">
        <v>4196</v>
      </c>
      <c r="AQ88" s="946"/>
      <c r="AR88" s="946"/>
      <c r="AS88" s="946"/>
      <c r="AT88" s="946"/>
      <c r="AU88" s="946">
        <v>583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24</v>
      </c>
      <c r="CS102" s="940"/>
      <c r="CT102" s="940"/>
      <c r="CU102" s="940"/>
      <c r="CV102" s="941"/>
      <c r="CW102" s="939">
        <v>12</v>
      </c>
      <c r="CX102" s="940"/>
      <c r="CY102" s="940"/>
      <c r="CZ102" s="940"/>
      <c r="DA102" s="941"/>
      <c r="DB102" s="939" t="s">
        <v>551</v>
      </c>
      <c r="DC102" s="940"/>
      <c r="DD102" s="940"/>
      <c r="DE102" s="940"/>
      <c r="DF102" s="941"/>
      <c r="DG102" s="939" t="s">
        <v>551</v>
      </c>
      <c r="DH102" s="940"/>
      <c r="DI102" s="940"/>
      <c r="DJ102" s="940"/>
      <c r="DK102" s="941"/>
      <c r="DL102" s="939" t="s">
        <v>551</v>
      </c>
      <c r="DM102" s="940"/>
      <c r="DN102" s="940"/>
      <c r="DO102" s="940"/>
      <c r="DP102" s="941"/>
      <c r="DQ102" s="939" t="s">
        <v>551</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1977025</v>
      </c>
      <c r="AB110" s="876"/>
      <c r="AC110" s="876"/>
      <c r="AD110" s="876"/>
      <c r="AE110" s="877"/>
      <c r="AF110" s="878">
        <v>1825361</v>
      </c>
      <c r="AG110" s="876"/>
      <c r="AH110" s="876"/>
      <c r="AI110" s="876"/>
      <c r="AJ110" s="877"/>
      <c r="AK110" s="878">
        <v>1778147</v>
      </c>
      <c r="AL110" s="876"/>
      <c r="AM110" s="876"/>
      <c r="AN110" s="876"/>
      <c r="AO110" s="877"/>
      <c r="AP110" s="879">
        <v>20</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17746014</v>
      </c>
      <c r="BR110" s="829"/>
      <c r="BS110" s="829"/>
      <c r="BT110" s="829"/>
      <c r="BU110" s="829"/>
      <c r="BV110" s="829">
        <v>16968629</v>
      </c>
      <c r="BW110" s="829"/>
      <c r="BX110" s="829"/>
      <c r="BY110" s="829"/>
      <c r="BZ110" s="829"/>
      <c r="CA110" s="829">
        <v>16126618</v>
      </c>
      <c r="CB110" s="829"/>
      <c r="CC110" s="829"/>
      <c r="CD110" s="829"/>
      <c r="CE110" s="829"/>
      <c r="CF110" s="853">
        <v>181.4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334140</v>
      </c>
      <c r="DH110" s="829"/>
      <c r="DI110" s="829"/>
      <c r="DJ110" s="829"/>
      <c r="DK110" s="829"/>
      <c r="DL110" s="829">
        <v>317004</v>
      </c>
      <c r="DM110" s="829"/>
      <c r="DN110" s="829"/>
      <c r="DO110" s="829"/>
      <c r="DP110" s="829"/>
      <c r="DQ110" s="829">
        <v>299869</v>
      </c>
      <c r="DR110" s="829"/>
      <c r="DS110" s="829"/>
      <c r="DT110" s="829"/>
      <c r="DU110" s="829"/>
      <c r="DV110" s="830">
        <v>3.4</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334140</v>
      </c>
      <c r="BR111" s="804"/>
      <c r="BS111" s="804"/>
      <c r="BT111" s="804"/>
      <c r="BU111" s="804"/>
      <c r="BV111" s="804">
        <v>317004</v>
      </c>
      <c r="BW111" s="804"/>
      <c r="BX111" s="804"/>
      <c r="BY111" s="804"/>
      <c r="BZ111" s="804"/>
      <c r="CA111" s="804">
        <v>299869</v>
      </c>
      <c r="CB111" s="804"/>
      <c r="CC111" s="804"/>
      <c r="CD111" s="804"/>
      <c r="CE111" s="804"/>
      <c r="CF111" s="862">
        <v>3.4</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953229</v>
      </c>
      <c r="BR112" s="804"/>
      <c r="BS112" s="804"/>
      <c r="BT112" s="804"/>
      <c r="BU112" s="804"/>
      <c r="BV112" s="804">
        <v>906365</v>
      </c>
      <c r="BW112" s="804"/>
      <c r="BX112" s="804"/>
      <c r="BY112" s="804"/>
      <c r="BZ112" s="804"/>
      <c r="CA112" s="804">
        <v>885189</v>
      </c>
      <c r="CB112" s="804"/>
      <c r="CC112" s="804"/>
      <c r="CD112" s="804"/>
      <c r="CE112" s="804"/>
      <c r="CF112" s="862">
        <v>10</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51146</v>
      </c>
      <c r="AB113" s="906"/>
      <c r="AC113" s="906"/>
      <c r="AD113" s="906"/>
      <c r="AE113" s="907"/>
      <c r="AF113" s="908">
        <v>60390</v>
      </c>
      <c r="AG113" s="906"/>
      <c r="AH113" s="906"/>
      <c r="AI113" s="906"/>
      <c r="AJ113" s="907"/>
      <c r="AK113" s="908">
        <v>59836</v>
      </c>
      <c r="AL113" s="906"/>
      <c r="AM113" s="906"/>
      <c r="AN113" s="906"/>
      <c r="AO113" s="907"/>
      <c r="AP113" s="909">
        <v>0.7</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555749</v>
      </c>
      <c r="BR113" s="804"/>
      <c r="BS113" s="804"/>
      <c r="BT113" s="804"/>
      <c r="BU113" s="804"/>
      <c r="BV113" s="804">
        <v>562865</v>
      </c>
      <c r="BW113" s="804"/>
      <c r="BX113" s="804"/>
      <c r="BY113" s="804"/>
      <c r="BZ113" s="804"/>
      <c r="CA113" s="804">
        <v>582640</v>
      </c>
      <c r="CB113" s="804"/>
      <c r="CC113" s="804"/>
      <c r="CD113" s="804"/>
      <c r="CE113" s="804"/>
      <c r="CF113" s="862">
        <v>6.6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116477</v>
      </c>
      <c r="AB114" s="767"/>
      <c r="AC114" s="767"/>
      <c r="AD114" s="767"/>
      <c r="AE114" s="768"/>
      <c r="AF114" s="769">
        <v>81903</v>
      </c>
      <c r="AG114" s="767"/>
      <c r="AH114" s="767"/>
      <c r="AI114" s="767"/>
      <c r="AJ114" s="768"/>
      <c r="AK114" s="769">
        <v>74154</v>
      </c>
      <c r="AL114" s="767"/>
      <c r="AM114" s="767"/>
      <c r="AN114" s="767"/>
      <c r="AO114" s="768"/>
      <c r="AP114" s="811">
        <v>0.8</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3944405</v>
      </c>
      <c r="BR114" s="804"/>
      <c r="BS114" s="804"/>
      <c r="BT114" s="804"/>
      <c r="BU114" s="804"/>
      <c r="BV114" s="804">
        <v>3866614</v>
      </c>
      <c r="BW114" s="804"/>
      <c r="BX114" s="804"/>
      <c r="BY114" s="804"/>
      <c r="BZ114" s="804"/>
      <c r="CA114" s="804">
        <v>3774920</v>
      </c>
      <c r="CB114" s="804"/>
      <c r="CC114" s="804"/>
      <c r="CD114" s="804"/>
      <c r="CE114" s="804"/>
      <c r="CF114" s="862">
        <v>42.5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15651</v>
      </c>
      <c r="AB115" s="906"/>
      <c r="AC115" s="906"/>
      <c r="AD115" s="906"/>
      <c r="AE115" s="907"/>
      <c r="AF115" s="908">
        <v>20868</v>
      </c>
      <c r="AG115" s="906"/>
      <c r="AH115" s="906"/>
      <c r="AI115" s="906"/>
      <c r="AJ115" s="907"/>
      <c r="AK115" s="908">
        <v>20868</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2160299</v>
      </c>
      <c r="AB117" s="890"/>
      <c r="AC117" s="890"/>
      <c r="AD117" s="890"/>
      <c r="AE117" s="891"/>
      <c r="AF117" s="892">
        <v>1988522</v>
      </c>
      <c r="AG117" s="890"/>
      <c r="AH117" s="890"/>
      <c r="AI117" s="890"/>
      <c r="AJ117" s="891"/>
      <c r="AK117" s="892">
        <v>1933005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15651</v>
      </c>
      <c r="AB119" s="876"/>
      <c r="AC119" s="876"/>
      <c r="AD119" s="876"/>
      <c r="AE119" s="877"/>
      <c r="AF119" s="878">
        <v>20868</v>
      </c>
      <c r="AG119" s="876"/>
      <c r="AH119" s="876"/>
      <c r="AI119" s="876"/>
      <c r="AJ119" s="877"/>
      <c r="AK119" s="878">
        <v>20868</v>
      </c>
      <c r="AL119" s="876"/>
      <c r="AM119" s="876"/>
      <c r="AN119" s="876"/>
      <c r="AO119" s="877"/>
      <c r="AP119" s="879">
        <v>0.2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23533537</v>
      </c>
      <c r="BR119" s="832"/>
      <c r="BS119" s="832"/>
      <c r="BT119" s="832"/>
      <c r="BU119" s="832"/>
      <c r="BV119" s="832">
        <v>22621477</v>
      </c>
      <c r="BW119" s="832"/>
      <c r="BX119" s="832"/>
      <c r="BY119" s="832"/>
      <c r="BZ119" s="832"/>
      <c r="CA119" s="832">
        <v>21669236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3418551</v>
      </c>
      <c r="BR120" s="829"/>
      <c r="BS120" s="829"/>
      <c r="BT120" s="829"/>
      <c r="BU120" s="829"/>
      <c r="BV120" s="829">
        <v>3293735</v>
      </c>
      <c r="BW120" s="829"/>
      <c r="BX120" s="829"/>
      <c r="BY120" s="829"/>
      <c r="BZ120" s="829"/>
      <c r="CA120" s="829">
        <v>3421882</v>
      </c>
      <c r="CB120" s="829"/>
      <c r="CC120" s="829"/>
      <c r="CD120" s="829"/>
      <c r="CE120" s="829"/>
      <c r="CF120" s="853">
        <v>38.5</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953229</v>
      </c>
      <c r="DH120" s="829"/>
      <c r="DI120" s="829"/>
      <c r="DJ120" s="829"/>
      <c r="DK120" s="829"/>
      <c r="DL120" s="829">
        <v>906365</v>
      </c>
      <c r="DM120" s="829"/>
      <c r="DN120" s="829"/>
      <c r="DO120" s="829"/>
      <c r="DP120" s="829"/>
      <c r="DQ120" s="829">
        <v>885189</v>
      </c>
      <c r="DR120" s="829"/>
      <c r="DS120" s="829"/>
      <c r="DT120" s="829"/>
      <c r="DU120" s="829"/>
      <c r="DV120" s="830">
        <v>10</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14745</v>
      </c>
      <c r="BR121" s="804"/>
      <c r="BS121" s="804"/>
      <c r="BT121" s="804"/>
      <c r="BU121" s="804"/>
      <c r="BV121" s="804">
        <v>8509</v>
      </c>
      <c r="BW121" s="804"/>
      <c r="BX121" s="804"/>
      <c r="BY121" s="804"/>
      <c r="BZ121" s="804"/>
      <c r="CA121" s="804">
        <v>4441</v>
      </c>
      <c r="CB121" s="804"/>
      <c r="CC121" s="804"/>
      <c r="CD121" s="804"/>
      <c r="CE121" s="804"/>
      <c r="CF121" s="862">
        <v>0</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12959075</v>
      </c>
      <c r="BR122" s="832"/>
      <c r="BS122" s="832"/>
      <c r="BT122" s="832"/>
      <c r="BU122" s="832"/>
      <c r="BV122" s="832">
        <v>12324691</v>
      </c>
      <c r="BW122" s="832"/>
      <c r="BX122" s="832"/>
      <c r="BY122" s="832"/>
      <c r="BZ122" s="832"/>
      <c r="CA122" s="832">
        <v>11588289</v>
      </c>
      <c r="CB122" s="832"/>
      <c r="CC122" s="832"/>
      <c r="CD122" s="832"/>
      <c r="CE122" s="832"/>
      <c r="CF122" s="833">
        <v>130.4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16392371</v>
      </c>
      <c r="BR123" s="820"/>
      <c r="BS123" s="820"/>
      <c r="BT123" s="820"/>
      <c r="BU123" s="820"/>
      <c r="BV123" s="820">
        <v>15626935</v>
      </c>
      <c r="BW123" s="820"/>
      <c r="BX123" s="820"/>
      <c r="BY123" s="820"/>
      <c r="BZ123" s="820"/>
      <c r="CA123" s="820">
        <v>15014612</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83</v>
      </c>
      <c r="BR124" s="818"/>
      <c r="BS124" s="818"/>
      <c r="BT124" s="818"/>
      <c r="BU124" s="818"/>
      <c r="BV124" s="818">
        <v>80.099999999999994</v>
      </c>
      <c r="BW124" s="818"/>
      <c r="BX124" s="818"/>
      <c r="BY124" s="818"/>
      <c r="BZ124" s="818"/>
      <c r="CA124" s="818">
        <v>74.8</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7246</v>
      </c>
      <c r="AB128" s="788"/>
      <c r="AC128" s="788"/>
      <c r="AD128" s="788"/>
      <c r="AE128" s="789"/>
      <c r="AF128" s="790">
        <v>5436</v>
      </c>
      <c r="AG128" s="788"/>
      <c r="AH128" s="788"/>
      <c r="AI128" s="788"/>
      <c r="AJ128" s="789"/>
      <c r="AK128" s="790">
        <v>2499</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13.33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9835169</v>
      </c>
      <c r="AB129" s="767"/>
      <c r="AC129" s="767"/>
      <c r="AD129" s="767"/>
      <c r="AE129" s="768"/>
      <c r="AF129" s="769">
        <v>9868350</v>
      </c>
      <c r="AG129" s="767"/>
      <c r="AH129" s="767"/>
      <c r="AI129" s="767"/>
      <c r="AJ129" s="768"/>
      <c r="AK129" s="769">
        <v>10012917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18.329999999999998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1238777</v>
      </c>
      <c r="AB130" s="767"/>
      <c r="AC130" s="767"/>
      <c r="AD130" s="767"/>
      <c r="AE130" s="768"/>
      <c r="AF130" s="769">
        <v>1144152</v>
      </c>
      <c r="AG130" s="767"/>
      <c r="AH130" s="767"/>
      <c r="AI130" s="767"/>
      <c r="AJ130" s="768"/>
      <c r="AK130" s="769">
        <v>1124960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8596392</v>
      </c>
      <c r="AB131" s="751"/>
      <c r="AC131" s="751"/>
      <c r="AD131" s="751"/>
      <c r="AE131" s="752"/>
      <c r="AF131" s="753">
        <v>8724198</v>
      </c>
      <c r="AG131" s="751"/>
      <c r="AH131" s="751"/>
      <c r="AI131" s="751"/>
      <c r="AJ131" s="752"/>
      <c r="AK131" s="753">
        <v>8887957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74.8</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10.635578280000001</v>
      </c>
      <c r="AB132" s="732"/>
      <c r="AC132" s="732"/>
      <c r="AD132" s="732"/>
      <c r="AE132" s="733"/>
      <c r="AF132" s="734">
        <v>9.6161733149999993</v>
      </c>
      <c r="AG132" s="732"/>
      <c r="AH132" s="732"/>
      <c r="AI132" s="732"/>
      <c r="AJ132" s="733"/>
      <c r="AK132" s="734">
        <v>9.0633426779999997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9.8000000000000007</v>
      </c>
      <c r="AB133" s="711"/>
      <c r="AC133" s="711"/>
      <c r="AD133" s="711"/>
      <c r="AE133" s="712"/>
      <c r="AF133" s="710">
        <v>9.9</v>
      </c>
      <c r="AG133" s="711"/>
      <c r="AH133" s="711"/>
      <c r="AI133" s="711"/>
      <c r="AJ133" s="712"/>
      <c r="AK133" s="710">
        <v>9.6999999999999993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WxJMhqCe2wc3MOkiF9n92KyF8zmf1jTENXJh52cVo9tQXJY73ErdXqcELpDF085N1VU775mUzuJWABbphkM8g==" saltValue="rBZ4hVZvqsLULVxh7w9n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ifWsxj6h43Guppj+YAmJsw51RQ2G0X/6BxJoaFkKl+j6mSBFiJV1yJA6m0+PuaU9rkYl4dVdNQTN9WhAS2qCA==" saltValue="9cA1WlsWhMyozhT/JnXp9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9AsqbztqxzIFUYRzdhyUNWb8QpruU7db+kvsWMp5fTtdtbBM2KtmQdKVl3TdbIMRGKJF69lpoKT+eFemFdQzw==" saltValue="Pk5+37mNCzRdH6hQ4yzI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3701057</v>
      </c>
      <c r="AP9" s="262">
        <v>122515</v>
      </c>
      <c r="AQ9" s="263">
        <v>117270</v>
      </c>
      <c r="AR9" s="264">
        <v>4.5</v>
      </c>
    </row>
    <row r="10" spans="1:46" ht="13.5" customHeight="1" x14ac:dyDescent="0.2">
      <c r="A10" s="247"/>
      <c r="AK10" s="1117" t="s">
        <v>483</v>
      </c>
      <c r="AL10" s="1118"/>
      <c r="AM10" s="1118"/>
      <c r="AN10" s="1119"/>
      <c r="AO10" s="265">
        <v>534442</v>
      </c>
      <c r="AP10" s="265">
        <v>17691</v>
      </c>
      <c r="AQ10" s="266">
        <v>10490</v>
      </c>
      <c r="AR10" s="267">
        <v>68.599999999999994</v>
      </c>
    </row>
    <row r="11" spans="1:46" ht="13.5" customHeight="1" x14ac:dyDescent="0.2">
      <c r="A11" s="247"/>
      <c r="AK11" s="1117" t="s">
        <v>484</v>
      </c>
      <c r="AL11" s="1118"/>
      <c r="AM11" s="1118"/>
      <c r="AN11" s="1119"/>
      <c r="AO11" s="265">
        <v>100424</v>
      </c>
      <c r="AP11" s="265">
        <v>3324</v>
      </c>
      <c r="AQ11" s="266">
        <v>1802</v>
      </c>
      <c r="AR11" s="267">
        <v>84.5</v>
      </c>
    </row>
    <row r="12" spans="1:46" ht="13.5" customHeight="1" x14ac:dyDescent="0.2">
      <c r="A12" s="247"/>
      <c r="AK12" s="1117" t="s">
        <v>485</v>
      </c>
      <c r="AL12" s="1118"/>
      <c r="AM12" s="1118"/>
      <c r="AN12" s="1119"/>
      <c r="AO12" s="265" t="s">
        <v>486</v>
      </c>
      <c r="AP12" s="265" t="s">
        <v>486</v>
      </c>
      <c r="AQ12" s="266">
        <v>3</v>
      </c>
      <c r="AR12" s="267" t="s">
        <v>486</v>
      </c>
    </row>
    <row r="13" spans="1:46" ht="13.5" customHeight="1" x14ac:dyDescent="0.2">
      <c r="A13" s="247"/>
      <c r="AK13" s="1117" t="s">
        <v>487</v>
      </c>
      <c r="AL13" s="1118"/>
      <c r="AM13" s="1118"/>
      <c r="AN13" s="1119"/>
      <c r="AO13" s="265">
        <v>170823</v>
      </c>
      <c r="AP13" s="265">
        <v>5655</v>
      </c>
      <c r="AQ13" s="266">
        <v>4482</v>
      </c>
      <c r="AR13" s="267">
        <v>26.2</v>
      </c>
    </row>
    <row r="14" spans="1:46" ht="13.5" customHeight="1" x14ac:dyDescent="0.2">
      <c r="A14" s="247"/>
      <c r="AK14" s="1117" t="s">
        <v>488</v>
      </c>
      <c r="AL14" s="1118"/>
      <c r="AM14" s="1118"/>
      <c r="AN14" s="1119"/>
      <c r="AO14" s="265">
        <v>25925</v>
      </c>
      <c r="AP14" s="265">
        <v>858</v>
      </c>
      <c r="AQ14" s="266">
        <v>2749</v>
      </c>
      <c r="AR14" s="267">
        <v>-68.8</v>
      </c>
    </row>
    <row r="15" spans="1:46" ht="13.5" customHeight="1" x14ac:dyDescent="0.2">
      <c r="A15" s="247"/>
      <c r="AK15" s="1120" t="s">
        <v>489</v>
      </c>
      <c r="AL15" s="1121"/>
      <c r="AM15" s="1121"/>
      <c r="AN15" s="1122"/>
      <c r="AO15" s="265">
        <v>-397013</v>
      </c>
      <c r="AP15" s="265">
        <v>-13142</v>
      </c>
      <c r="AQ15" s="266">
        <v>-7399</v>
      </c>
      <c r="AR15" s="267">
        <v>77.599999999999994</v>
      </c>
    </row>
    <row r="16" spans="1:46" ht="13.2" x14ac:dyDescent="0.2">
      <c r="A16" s="247"/>
      <c r="AK16" s="1120" t="s">
        <v>177</v>
      </c>
      <c r="AL16" s="1121"/>
      <c r="AM16" s="1121"/>
      <c r="AN16" s="1122"/>
      <c r="AO16" s="265">
        <v>4135658</v>
      </c>
      <c r="AP16" s="265">
        <v>136902</v>
      </c>
      <c r="AQ16" s="266">
        <v>129397</v>
      </c>
      <c r="AR16" s="267">
        <v>5.8</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11.95</v>
      </c>
      <c r="AP21" s="278">
        <v>11.07</v>
      </c>
      <c r="AQ21" s="279">
        <v>0.88</v>
      </c>
      <c r="AS21" s="280"/>
      <c r="AT21" s="276"/>
    </row>
    <row r="22" spans="1:46" s="248" customFormat="1" ht="13.2" x14ac:dyDescent="0.2">
      <c r="A22" s="276"/>
      <c r="AK22" s="1123" t="s">
        <v>495</v>
      </c>
      <c r="AL22" s="1124"/>
      <c r="AM22" s="1124"/>
      <c r="AN22" s="1125"/>
      <c r="AO22" s="281">
        <v>98.9</v>
      </c>
      <c r="AP22" s="282">
        <v>97.2</v>
      </c>
      <c r="AQ22" s="283">
        <v>1.7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1778147</v>
      </c>
      <c r="AP32" s="291">
        <v>58861</v>
      </c>
      <c r="AQ32" s="292">
        <v>74841</v>
      </c>
      <c r="AR32" s="293">
        <v>-21.4</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v>
      </c>
      <c r="AR34" s="293" t="s">
        <v>486</v>
      </c>
    </row>
    <row r="35" spans="1:46" ht="27" customHeight="1" x14ac:dyDescent="0.2">
      <c r="A35" s="247"/>
      <c r="AK35" s="1107" t="s">
        <v>502</v>
      </c>
      <c r="AL35" s="1108"/>
      <c r="AM35" s="1108"/>
      <c r="AN35" s="1109"/>
      <c r="AO35" s="291">
        <v>59836</v>
      </c>
      <c r="AP35" s="291">
        <v>1981</v>
      </c>
      <c r="AQ35" s="292">
        <v>16683</v>
      </c>
      <c r="AR35" s="293">
        <v>-88.1</v>
      </c>
    </row>
    <row r="36" spans="1:46" ht="27" customHeight="1" x14ac:dyDescent="0.2">
      <c r="A36" s="247"/>
      <c r="AK36" s="1107" t="s">
        <v>503</v>
      </c>
      <c r="AL36" s="1108"/>
      <c r="AM36" s="1108"/>
      <c r="AN36" s="1109"/>
      <c r="AO36" s="291">
        <v>74154</v>
      </c>
      <c r="AP36" s="291">
        <v>2455</v>
      </c>
      <c r="AQ36" s="292">
        <v>2411</v>
      </c>
      <c r="AR36" s="293">
        <v>1.8</v>
      </c>
    </row>
    <row r="37" spans="1:46" ht="13.5" customHeight="1" x14ac:dyDescent="0.2">
      <c r="A37" s="247"/>
      <c r="AK37" s="1107" t="s">
        <v>504</v>
      </c>
      <c r="AL37" s="1108"/>
      <c r="AM37" s="1108"/>
      <c r="AN37" s="1109"/>
      <c r="AO37" s="291">
        <v>20868</v>
      </c>
      <c r="AP37" s="291">
        <v>691</v>
      </c>
      <c r="AQ37" s="292">
        <v>548</v>
      </c>
      <c r="AR37" s="293">
        <v>26.1</v>
      </c>
    </row>
    <row r="38" spans="1:46" ht="27" customHeight="1" x14ac:dyDescent="0.2">
      <c r="A38" s="247"/>
      <c r="AK38" s="1110" t="s">
        <v>505</v>
      </c>
      <c r="AL38" s="1111"/>
      <c r="AM38" s="1111"/>
      <c r="AN38" s="1112"/>
      <c r="AO38" s="294" t="s">
        <v>486</v>
      </c>
      <c r="AP38" s="294" t="s">
        <v>486</v>
      </c>
      <c r="AQ38" s="295">
        <v>7</v>
      </c>
      <c r="AR38" s="283" t="s">
        <v>486</v>
      </c>
      <c r="AS38" s="290"/>
    </row>
    <row r="39" spans="1:46" ht="13.2" x14ac:dyDescent="0.2">
      <c r="A39" s="247"/>
      <c r="AK39" s="1110" t="s">
        <v>506</v>
      </c>
      <c r="AL39" s="1111"/>
      <c r="AM39" s="1111"/>
      <c r="AN39" s="1112"/>
      <c r="AO39" s="291">
        <v>-2499</v>
      </c>
      <c r="AP39" s="291">
        <v>-83</v>
      </c>
      <c r="AQ39" s="292">
        <v>-3756</v>
      </c>
      <c r="AR39" s="293">
        <v>-97.8</v>
      </c>
      <c r="AS39" s="290"/>
    </row>
    <row r="40" spans="1:46" ht="27" customHeight="1" x14ac:dyDescent="0.2">
      <c r="A40" s="247"/>
      <c r="AK40" s="1107" t="s">
        <v>507</v>
      </c>
      <c r="AL40" s="1108"/>
      <c r="AM40" s="1108"/>
      <c r="AN40" s="1109"/>
      <c r="AO40" s="291">
        <v>-1124960</v>
      </c>
      <c r="AP40" s="291">
        <v>-37239</v>
      </c>
      <c r="AQ40" s="292">
        <v>-63247</v>
      </c>
      <c r="AR40" s="293">
        <v>-41.1</v>
      </c>
      <c r="AS40" s="290"/>
    </row>
    <row r="41" spans="1:46" ht="13.2" x14ac:dyDescent="0.2">
      <c r="A41" s="247"/>
      <c r="AK41" s="1113" t="s">
        <v>287</v>
      </c>
      <c r="AL41" s="1114"/>
      <c r="AM41" s="1114"/>
      <c r="AN41" s="1115"/>
      <c r="AO41" s="291">
        <v>805546</v>
      </c>
      <c r="AP41" s="291">
        <v>26666</v>
      </c>
      <c r="AQ41" s="292">
        <v>27488</v>
      </c>
      <c r="AR41" s="293">
        <v>-3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1456808</v>
      </c>
      <c r="AN51" s="313">
        <v>45116</v>
      </c>
      <c r="AO51" s="314">
        <v>-10.199999999999999</v>
      </c>
      <c r="AP51" s="315">
        <v>92632</v>
      </c>
      <c r="AQ51" s="316">
        <v>-1.5</v>
      </c>
      <c r="AR51" s="317">
        <v>-8.6999999999999993</v>
      </c>
    </row>
    <row r="52" spans="1:44" ht="13.2" x14ac:dyDescent="0.2">
      <c r="A52" s="247"/>
      <c r="AK52" s="318"/>
      <c r="AL52" s="319" t="s">
        <v>517</v>
      </c>
      <c r="AM52" s="320">
        <v>1027524</v>
      </c>
      <c r="AN52" s="321">
        <v>31822</v>
      </c>
      <c r="AO52" s="322">
        <v>-10.8</v>
      </c>
      <c r="AP52" s="323">
        <v>47978</v>
      </c>
      <c r="AQ52" s="324">
        <v>-2</v>
      </c>
      <c r="AR52" s="325">
        <v>-8.8000000000000007</v>
      </c>
    </row>
    <row r="53" spans="1:44" ht="13.2" x14ac:dyDescent="0.2">
      <c r="A53" s="247"/>
      <c r="AK53" s="303" t="s">
        <v>518</v>
      </c>
      <c r="AL53" s="304"/>
      <c r="AM53" s="312">
        <v>2254595</v>
      </c>
      <c r="AN53" s="313">
        <v>70806</v>
      </c>
      <c r="AO53" s="314">
        <v>56.9</v>
      </c>
      <c r="AP53" s="315">
        <v>96469</v>
      </c>
      <c r="AQ53" s="316">
        <v>4.0999999999999996</v>
      </c>
      <c r="AR53" s="317">
        <v>52.8</v>
      </c>
    </row>
    <row r="54" spans="1:44" ht="13.2" x14ac:dyDescent="0.2">
      <c r="A54" s="247"/>
      <c r="AK54" s="318"/>
      <c r="AL54" s="319" t="s">
        <v>517</v>
      </c>
      <c r="AM54" s="320">
        <v>1056871</v>
      </c>
      <c r="AN54" s="321">
        <v>33191</v>
      </c>
      <c r="AO54" s="322">
        <v>4.3</v>
      </c>
      <c r="AP54" s="323">
        <v>49775</v>
      </c>
      <c r="AQ54" s="324">
        <v>3.7</v>
      </c>
      <c r="AR54" s="325">
        <v>0.6</v>
      </c>
    </row>
    <row r="55" spans="1:44" ht="13.2" x14ac:dyDescent="0.2">
      <c r="A55" s="247"/>
      <c r="AK55" s="303" t="s">
        <v>519</v>
      </c>
      <c r="AL55" s="304"/>
      <c r="AM55" s="312">
        <v>1475585</v>
      </c>
      <c r="AN55" s="313">
        <v>47178</v>
      </c>
      <c r="AO55" s="314">
        <v>-33.4</v>
      </c>
      <c r="AP55" s="315">
        <v>85743</v>
      </c>
      <c r="AQ55" s="316">
        <v>-11.1</v>
      </c>
      <c r="AR55" s="317">
        <v>-22.3</v>
      </c>
    </row>
    <row r="56" spans="1:44" ht="13.2" x14ac:dyDescent="0.2">
      <c r="A56" s="247"/>
      <c r="AK56" s="318"/>
      <c r="AL56" s="319" t="s">
        <v>517</v>
      </c>
      <c r="AM56" s="320">
        <v>574754</v>
      </c>
      <c r="AN56" s="321">
        <v>18376</v>
      </c>
      <c r="AO56" s="322">
        <v>-44.6</v>
      </c>
      <c r="AP56" s="323">
        <v>45231</v>
      </c>
      <c r="AQ56" s="324">
        <v>-9.1</v>
      </c>
      <c r="AR56" s="325">
        <v>-35.5</v>
      </c>
    </row>
    <row r="57" spans="1:44" ht="13.2" x14ac:dyDescent="0.2">
      <c r="A57" s="247"/>
      <c r="AK57" s="303" t="s">
        <v>520</v>
      </c>
      <c r="AL57" s="304"/>
      <c r="AM57" s="312">
        <v>1317869</v>
      </c>
      <c r="AN57" s="313">
        <v>42760</v>
      </c>
      <c r="AO57" s="314">
        <v>-9.4</v>
      </c>
      <c r="AP57" s="315">
        <v>92509</v>
      </c>
      <c r="AQ57" s="316">
        <v>7.9</v>
      </c>
      <c r="AR57" s="317">
        <v>-17.3</v>
      </c>
    </row>
    <row r="58" spans="1:44" ht="13.2" x14ac:dyDescent="0.2">
      <c r="A58" s="247"/>
      <c r="AK58" s="318"/>
      <c r="AL58" s="319" t="s">
        <v>517</v>
      </c>
      <c r="AM58" s="320">
        <v>556775</v>
      </c>
      <c r="AN58" s="321">
        <v>18065</v>
      </c>
      <c r="AO58" s="322">
        <v>-1.7</v>
      </c>
      <c r="AP58" s="323">
        <v>52274</v>
      </c>
      <c r="AQ58" s="324">
        <v>15.6</v>
      </c>
      <c r="AR58" s="325">
        <v>-17.3</v>
      </c>
    </row>
    <row r="59" spans="1:44" ht="13.2" x14ac:dyDescent="0.2">
      <c r="A59" s="247"/>
      <c r="AK59" s="303" t="s">
        <v>521</v>
      </c>
      <c r="AL59" s="304"/>
      <c r="AM59" s="312">
        <v>740684</v>
      </c>
      <c r="AN59" s="313">
        <v>24519</v>
      </c>
      <c r="AO59" s="314">
        <v>-42.7</v>
      </c>
      <c r="AP59" s="315">
        <v>98544</v>
      </c>
      <c r="AQ59" s="316">
        <v>6.5</v>
      </c>
      <c r="AR59" s="317">
        <v>-49.2</v>
      </c>
    </row>
    <row r="60" spans="1:44" ht="13.2" x14ac:dyDescent="0.2">
      <c r="A60" s="247"/>
      <c r="AK60" s="318"/>
      <c r="AL60" s="319" t="s">
        <v>517</v>
      </c>
      <c r="AM60" s="320">
        <v>632936</v>
      </c>
      <c r="AN60" s="321">
        <v>20952</v>
      </c>
      <c r="AO60" s="322">
        <v>16</v>
      </c>
      <c r="AP60" s="323">
        <v>55816</v>
      </c>
      <c r="AQ60" s="324">
        <v>6.8</v>
      </c>
      <c r="AR60" s="325">
        <v>9.1999999999999993</v>
      </c>
    </row>
    <row r="61" spans="1:44" ht="13.2" x14ac:dyDescent="0.2">
      <c r="A61" s="247"/>
      <c r="AK61" s="303" t="s">
        <v>522</v>
      </c>
      <c r="AL61" s="326"/>
      <c r="AM61" s="312">
        <v>1449108</v>
      </c>
      <c r="AN61" s="313">
        <v>46076</v>
      </c>
      <c r="AO61" s="314">
        <v>-7.8</v>
      </c>
      <c r="AP61" s="315">
        <v>93179</v>
      </c>
      <c r="AQ61" s="327">
        <v>1.2</v>
      </c>
      <c r="AR61" s="317">
        <v>-9</v>
      </c>
    </row>
    <row r="62" spans="1:44" ht="13.2" x14ac:dyDescent="0.2">
      <c r="A62" s="247"/>
      <c r="AK62" s="318"/>
      <c r="AL62" s="319" t="s">
        <v>517</v>
      </c>
      <c r="AM62" s="320">
        <v>769772</v>
      </c>
      <c r="AN62" s="321">
        <v>24481</v>
      </c>
      <c r="AO62" s="322">
        <v>-7.4</v>
      </c>
      <c r="AP62" s="323">
        <v>50215</v>
      </c>
      <c r="AQ62" s="324">
        <v>3</v>
      </c>
      <c r="AR62" s="325">
        <v>-10.4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nRZchfU05LivK+xWEXVNy7d+ZR9sBOY2XoXVAw6kqNrMkGgwRxjptEOuO94z8xJntIFF0yhAb5JcHo6JXtcGw==" saltValue="CimNkHe6rDO66OHxux0oy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dqpriTkrxEYqPhNZS0gzcWd5tke3ckcSV6J5Iifc5szptFZkMbuYXUWgS/4SlLmH/AXnFYFLYZhDFT5ig5z0Bg==" saltValue="kBdifVwK5Gv2gL7ccNjH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W2jvFQ3e+W+7Cpisx6jDbLm0pPBOuD3gOGAVtgekmj6PUrdgnZJZxk+5Zi/wzTAYExewSkbnq4ODAyDyKMeTgg==" saltValue="FuYz/WCBy0WFWD4wMMte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8.82</v>
      </c>
      <c r="G47" s="12">
        <v>12.53</v>
      </c>
      <c r="H47" s="12">
        <v>17.37</v>
      </c>
      <c r="I47" s="12">
        <v>16.440000000000001</v>
      </c>
      <c r="J47" s="13">
        <v>17.670000000000002</v>
      </c>
    </row>
    <row r="48" spans="2:10" ht="57.75" customHeight="1" x14ac:dyDescent="0.2">
      <c r="B48" s="14"/>
      <c r="C48" s="1128" t="s">
        <v>4</v>
      </c>
      <c r="D48" s="1128"/>
      <c r="E48" s="1129"/>
      <c r="F48" s="15">
        <v>6.12</v>
      </c>
      <c r="G48" s="16">
        <v>8.56</v>
      </c>
      <c r="H48" s="16">
        <v>7.39</v>
      </c>
      <c r="I48" s="16">
        <v>6.97</v>
      </c>
      <c r="J48" s="17">
        <v>7.81</v>
      </c>
    </row>
    <row r="49" spans="2:10" ht="57.75" customHeight="1" thickBot="1" x14ac:dyDescent="0.25">
      <c r="B49" s="18"/>
      <c r="C49" s="1130" t="s">
        <v>5</v>
      </c>
      <c r="D49" s="1130"/>
      <c r="E49" s="1131"/>
      <c r="F49" s="19">
        <v>2.58</v>
      </c>
      <c r="G49" s="20">
        <v>6.72</v>
      </c>
      <c r="H49" s="20">
        <v>2.97</v>
      </c>
      <c r="I49" s="20" t="s">
        <v>529</v>
      </c>
      <c r="J49" s="21">
        <v>2.41</v>
      </c>
    </row>
    <row r="50" spans="2:10" ht="13.2" x14ac:dyDescent="0.2"/>
  </sheetData>
  <sheetProtection algorithmName="SHA-512" hashValue="hVDrLUJezImlDeYDwd1HqC3JVF86pI1IOF2cgho3GkdsEHrvpd9bis7beIU/N78wpechYJElGK1fR1EsqgNU4g==" saltValue="kPVsfXsbwA0mmIXK7gW66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2026-03-13T02:32:21Z</cp:lastPrinted>
  <dcterms:created xsi:type="dcterms:W3CDTF">2026-02-23T05:40:39Z</dcterms:created>
  <dcterms:modified xsi:type="dcterms:W3CDTF">2026-03-23T04:11:17Z</dcterms:modified>
  <cp:category/>
</cp:coreProperties>
</file>