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8 流山市▲\"/>
    </mc:Choice>
  </mc:AlternateContent>
  <xr:revisionPtr revIDLastSave="0" documentId="13_ncr:1_{B218F34E-D3C5-4AEA-8E22-305335C924D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<sst xmlns="http://schemas.openxmlformats.org/spreadsheetml/2006/main" count="1047" uniqueCount="564">
  <si>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</si>
  <si>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</si>
  <si>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</si>
  <si>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</si>
  <si>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</si>
  <si>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</si>
  <si>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</si>
  <si>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</si>
  <si>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</si>
  <si>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</si>
  <si>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</si>
  <si>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</si>
  <si>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</si>
  <si>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</si>
  <si>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</si>
  <si>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</si>
  <si>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</si>
  <si>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</si>
  <si>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</si>
  <si>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</si>
  <si>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</si>
  <si>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</si>
  <si>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</si>
  <si>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</si>
  <si>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</si>
  <si>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</si>
  <si>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</si>
  <si>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</si>
  <si>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</si>
  <si>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</si>
  <si>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</si>
  <si>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</si>
  <si>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</si>
  <si>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</si>
  <si>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</si>
  <si>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</si>
  <si>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</si>
  <si>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</si>
  <si>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</si>
  <si>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</si>
  <si>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</si>
  <si>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</si>
  <si>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</si>
  <si>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</si>
  <si>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</si>
  <si>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</si>
  <si>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</si>
  <si>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</si>
  <si>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</si>
  <si>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</si>
  <si>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</si>
  <si>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</si>
  <si>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</si>
  <si>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</si>
  <si>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</si>
  <si>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</si>
  <si>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</si>
  <si>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</si>
  <si>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</si>
  <si>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</si>
  <si>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</si>
  <si>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</si>
  <si>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</si>
  <si>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</si>
  <si>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</si>
  <si>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</si>
  <si>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</si>
  <si>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</si>
  <si>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</si>
  <si>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</si>
  <si>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</si>
  <si>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</si>
  <si>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</si>
  <si>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</si>
  <si>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</si>
  <si>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</si>
  <si>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</si>
  <si>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</si>
  <si>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</si>
  <si>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</si>
  <si>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</si>
  <si>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</si>
  <si>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</si>
  <si>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</si>
  <si>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</si>
  <si>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</si>
  <si>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</si>
  <si>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</si>
  <si>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</si>
  <si>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</si>
  <si>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</si>
  <si>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</si>
  <si>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</si>
  <si>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</si>
  <si>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流山市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</si>
  <si>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</si>
  <si>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</si>
  <si>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</si>
  <si>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</si>
  <si>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</si>
  <si>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</si>
  <si>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</si>
  <si>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</si>
  <si>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</si>
  <si>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</si>
  <si>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</si>
  <si>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</si>
  <si>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</si>
  <si>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</si>
  <si>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</si>
  <si>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</si>
  <si>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</si>
  <si>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</si>
  <si>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</si>
  <si>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</si>
  <si>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</si>
  <si>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</si>
  <si>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</si>
  <si>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</si>
  <si>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</si>
  <si>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</si>
  <si>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</si>
  <si>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</si>
  <si>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</si>
  <si>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</si>
  <si>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</si>
  <si>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</si>
  <si>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</si>
  <si>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</si>
  <si>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</si>
  <si>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</si>
  <si>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</si>
  <si>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</si>
  <si>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</si>
  <si>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</si>
  <si>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</si>
  <si>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</si>
  <si>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</si>
  <si>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</si>
  <si>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</si>
  <si>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</si>
  <si>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</si>
  <si>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</si>
  <si>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</si>
  <si>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</si>
  <si>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</si>
  <si>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</si>
  <si>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</si>
  <si>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</si>
  <si>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</si>
  <si>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</si>
  <si>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</si>
  <si>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</si>
  <si>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</si>
  <si>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</si>
  <si>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</si>
  <si>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</si>
  <si>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</si>
  <si>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</si>
  <si>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</si>
  <si>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</si>
  <si>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</si>
  <si>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</si>
  <si>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</si>
  <si>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</si>
  <si>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</si>
  <si>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</si>
  <si>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</si>
  <si>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</si>
  <si>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</si>
  <si>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</si>
  <si>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</si>
  <si>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</si>
  <si>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</si>
  <si>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</si>
  <si>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</si>
  <si>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</si>
  <si>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</si>
  <si>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</si>
  <si>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</si>
  <si>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</si>
  <si>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</si>
  <si>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</si>
  <si>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</si>
  <si>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</si>
  <si>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</si>
  <si>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</si>
  <si>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</si>
  <si>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</si>
  <si>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</si>
  <si>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</si>
  <si>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</si>
  <si>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</si>
  <si>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</si>
  <si>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</si>
  <si>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</si>
  <si>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</si>
  <si>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</si>
  <si>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</si>
  <si>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</si>
  <si>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</si>
  <si>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</si>
  <si>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</si>
  <si>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千葉県流山市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</si>
  <si>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</si>
  <si>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</si>
  <si>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</si>
  <si>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</si>
  <si>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</si>
  <si>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</si>
  <si>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</si>
  <si>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</si>
  <si>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</si>
  <si>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</si>
  <si>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</si>
  <si>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</si>
  <si>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</si>
  <si>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</si>
  <si>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</si>
  <si>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</si>
  <si>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</si>
  <si>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</si>
  <si>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</si>
  <si>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</si>
  <si>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</si>
  <si>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</si>
  <si>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</si>
  <si>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</si>
  <si>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</si>
  <si>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</si>
  <si>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</si>
  <si>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</si>
  <si>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</si>
  <si>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</si>
  <si>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</si>
  <si>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</si>
  <si>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</si>
  <si>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</si>
  <si>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</si>
  <si>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</si>
  <si>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</si>
  <si>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</si>
  <si>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</si>
  <si>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</si>
  <si>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</si>
  <si>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</si>
  <si>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</si>
  <si>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</si>
  <si>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</si>
  <si>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</si>
  <si>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</si>
  <si>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</si>
  <si>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</si>
  <si>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</si>
  <si>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</si>
  <si>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</si>
  <si>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</si>
  <si>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</si>
  <si>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</si>
  <si>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</si>
  <si>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</si>
  <si>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</si>
  <si>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</si>
  <si>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</si>
  <si>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</si>
  <si>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</si>
  <si>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</si>
  <si>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</si>
  <si>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</si>
  <si>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</si>
  <si>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</si>
  <si>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</si>
  <si>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</si>
  <si>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</si>
  <si>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</si>
  <si>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</si>
  <si>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</si>
  <si>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</si>
  <si>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</si>
  <si>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</si>
  <si>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</si>
  <si>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</si>
  <si>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</si>
  <si>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</si>
  <si>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</si>
  <si>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</si>
  <si>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</si>
  <si>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</si>
  <si>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</si>
  <si>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</si>
  <si>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</si>
  <si>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</si>
  <si>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</si>
  <si>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</si>
  <si>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</si>
  <si>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</si>
  <si>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</si>
  <si>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</si>
  <si>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</si>
  <si>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</si>
  <si>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</si>
  <si>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</si>
  <si>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</si>
  <si>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</si>
  <si>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</si>
  <si>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</si>
  <si>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</si>
  <si>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</si>
  <si>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</si>
  <si>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</si>
  <si>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</si>
  <si>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</si>
  <si>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</si>
  <si>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</si>
  <si>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</si>
  <si>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</si>
  <si>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</si>
  <si>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</si>
  <si>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</si>
  <si>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</si>
  <si>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</si>
  <si>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</si>
  <si>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</si>
  <si>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</si>
  <si>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</si>
  <si>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</si>
  <si>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</si>
  <si>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</si>
  <si>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</si>
  <si>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</si>
  <si>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</si>
  <si>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</si>
  <si>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</si>
  <si>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</si>
  <si>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</si>
  <si>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</si>
  <si>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</si>
  <si>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</si>
  <si>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</si>
  <si>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</si>
  <si>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</si>
  <si>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</si>
  <si>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</si>
  <si>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</si>
  <si>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</si>
  <si>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</si>
  <si>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</si>
  <si>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</si>
  <si>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</si>
  <si>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</si>
  <si>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</si>
  <si>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</si>
  <si>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</si>
  <si>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</si>
  <si>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千葉県流山市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</si>
  <si>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</si>
  <si>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</si>
  <si>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</si>
  <si>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</si>
  <si>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</si>
  <si>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</si>
  <si>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</si>
  <si>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</si>
  <si>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</si>
  <si>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</si>
  <si>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</si>
  <si>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</si>
  <si>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</si>
  <si>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</si>
  <si>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</si>
  <si>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</si>
  <si>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</si>
  <si>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</si>
  <si>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</si>
  <si>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</si>
  <si>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</si>
  <si>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</si>
  <si>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</si>
  <si>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</si>
  <si>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</si>
  <si>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</si>
  <si>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</si>
  <si>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</si>
  <si>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</si>
  <si>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</si>
  <si>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</si>
  <si>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</si>
  <si>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</si>
  <si>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</si>
  <si>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</si>
  <si>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</si>
  <si>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</si>
  <si>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</si>
  <si>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</si>
  <si>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</si>
  <si>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</si>
  <si>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</si>
  <si>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</si>
  <si>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</si>
  <si>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</si>
  <si>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</si>
  <si>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</si>
  <si>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</si>
  <si>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</si>
  <si>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</si>
  <si>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</si>
  <si>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</si>
  <si>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</si>
  <si>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</si>
  <si>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</si>
  <si>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</si>
  <si>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</si>
  <si>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</si>
  <si>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</si>
  <si>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</si>
  <si>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</si>
  <si>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</si>
  <si>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</si>
  <si>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</si>
  <si>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</si>
  <si>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</si>
  <si>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</si>
  <si>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</si>
  <si>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</si>
  <si>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</si>
  <si>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</si>
  <si>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</si>
  <si>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</si>
  <si>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</si>
  <si>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</si>
  <si>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</si>
  <si>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</si>
  <si>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</si>
  <si>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</si>
  <si>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</si>
  <si>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</si>
  <si>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</si>
  <si>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</si>
  <si>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</si>
  <si>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</si>
  <si>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</si>
  <si>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</si>
  <si>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</si>
  <si>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</si>
  <si>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</si>
  <si>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</si>
  <si>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</si>
  <si>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</si>
  <si>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</si>
  <si>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</si>
  <si>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</si>
  <si>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</si>
  <si>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</si>
  <si>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</si>
  <si>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</si>
  <si>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</si>
  <si>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</si>
  <si>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</si>
  <si>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</si>
  <si>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</si>
  <si>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</si>
  <si>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</si>
  <si>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</si>
  <si>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</si>
  <si>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</si>
  <si>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</si>
  <si>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</si>
  <si>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</si>
  <si>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</si>
  <si>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</si>
  <si>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</si>
  <si>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</si>
  <si>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</si>
  <si>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</si>
  <si>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</si>
  <si>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</si>
  <si>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</si>
  <si>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</si>
  <si>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</si>
  <si>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</si>
  <si>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</si>
  <si>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</si>
  <si>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</si>
  <si>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</si>
  <si>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</si>
  <si>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</si>
  <si>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</si>
  <si>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</si>
  <si>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</si>
  <si>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</si>
  <si>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</si>
  <si>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</si>
  <si>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</si>
  <si>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</si>
  <si>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</si>
  <si>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</si>
  <si>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</si>
  <si>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</si>
  <si>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</si>
  <si>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</si>
  <si>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</si>
  <si>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</si>
  <si>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</si>
  <si>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</si>
  <si>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</si>
  <si>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</si>
  <si>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</si>
  <si>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</si>
  <si>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</si>
  <si>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</si>
  <si>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</si>
  <si>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</si>
  <si>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</si>
  <si>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</si>
  <si>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</si>
  <si>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</si>
  <si>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</si>
  <si>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</si>
  <si>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</si>
  <si>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</si>
  <si>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</si>
  <si>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</si>
  <si>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</si>
  <si>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</si>
  <si>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</si>
  <si>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</si>
  <si>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</si>
  <si>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</si>
  <si>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</si>
  <si>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</si>
  <si>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</si>
  <si>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2.42</t>
  </si>
  <si>
    <t>▲ 1.14</t>
  </si>
  <si>
    <t>▲ 1.23</t>
  </si>
  <si>
    <t>水道事業会計</t>
  </si>
  <si>
    <t>一般会計</t>
  </si>
  <si>
    <t>下水道事業会計</t>
  </si>
  <si>
    <t>国民健康保険特別会計</t>
  </si>
  <si>
    <t>後期高齢者医療特別会計</t>
  </si>
  <si>
    <t>介護保険特別会計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</si>
  <si>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</si>
  <si>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</si>
  <si>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</si>
  <si>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</si>
  <si>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</si>
  <si>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</si>
  <si>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</si>
  <si>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</si>
  <si>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</si>
  <si>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6">
      <t>チバケンシチョウソン</t>
    </rPh>
    <rPh sb="6" eb="8">
      <t>ソウゴウ</t>
    </rPh>
    <rPh sb="8" eb="12">
      <t>ジムクミアイ</t>
    </rPh>
    <rPh sb="13" eb="17">
      <t>イッパンカイケイ</t>
    </rPh>
    <phoneticPr fontId="2"/>
  </si>
  <si>
    <t>千葉県市町村総合事務組合（千葉県自治会館管理運営特別会計）</t>
    <rPh sb="0" eb="6">
      <t>チバケンシチョウソン</t>
    </rPh>
    <rPh sb="6" eb="8">
      <t>ソウゴウ</t>
    </rPh>
    <rPh sb="8" eb="12">
      <t>ジムクミアイ</t>
    </rPh>
    <rPh sb="13" eb="15">
      <t>チバ</t>
    </rPh>
    <rPh sb="15" eb="16">
      <t>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</si>
  <si>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6">
      <t>チバケンシチョウソン</t>
    </rPh>
    <rPh sb="6" eb="8">
      <t>ソウゴウ</t>
    </rPh>
    <rPh sb="8" eb="12">
      <t>ジムクミアイ</t>
    </rPh>
    <rPh sb="13" eb="15">
      <t>チバ</t>
    </rPh>
    <rPh sb="15" eb="16">
      <t>ケン</t>
    </rPh>
    <rPh sb="16" eb="18">
      <t>ジチ</t>
    </rPh>
    <rPh sb="18" eb="20">
      <t>ケンシュウ</t>
    </rPh>
    <rPh sb="24" eb="26">
      <t>トクベツ</t>
    </rPh>
    <rPh sb="26" eb="28">
      <t>カイケイ</t>
    </rPh>
    <phoneticPr fontId="2"/>
  </si>
  <si>
    <t>千葉県市町村総合事務組合（千葉県市町村交通災害共済特別会計）</t>
    <rPh sb="0" eb="6">
      <t>チバケンシチョウソン</t>
    </rPh>
    <rPh sb="6" eb="8">
      <t>ソウゴウ</t>
    </rPh>
    <rPh sb="8" eb="12">
      <t>ジムクミアイ</t>
    </rPh>
    <rPh sb="13" eb="15">
      <t>チバ</t>
    </rPh>
    <rPh sb="15" eb="16">
      <t>ケン</t>
    </rPh>
    <rPh sb="16" eb="19">
      <t>シチョウソン</t>
    </rPh>
    <rPh sb="19" eb="23">
      <t>コウツウサイガイ</t>
    </rPh>
    <rPh sb="23" eb="25">
      <t>キョウサイ</t>
    </rPh>
    <rPh sb="25" eb="27">
      <t>トクベツ</t>
    </rPh>
    <rPh sb="27" eb="29">
      <t>カイケイ</t>
    </rPh>
    <phoneticPr fontId="2"/>
  </si>
  <si>
    <t>東葛中部地区総合開発事務組合（一般会計）</t>
    <rPh sb="0" eb="6">
      <t>トウカツチュウブチク</t>
    </rPh>
    <rPh sb="6" eb="10">
      <t>ソウゴウカイハツ</t>
    </rPh>
    <rPh sb="10" eb="14">
      <t>ジムクミアイ</t>
    </rPh>
    <rPh sb="15" eb="19">
      <t>イッパンカイケイ</t>
    </rPh>
    <phoneticPr fontId="2"/>
  </si>
  <si>
    <t>北千葉広域水道企業団（水道用水供給事業会計）</t>
    <rPh sb="0" eb="3">
      <t>キタチバ</t>
    </rPh>
    <rPh sb="3" eb="7">
      <t>コウイキスイドウ</t>
    </rPh>
    <rPh sb="7" eb="10">
      <t>キギョウダン</t>
    </rPh>
    <rPh sb="11" eb="14">
      <t>スイドウヨウ</t>
    </rPh>
    <rPh sb="14" eb="15">
      <t>スイ</t>
    </rPh>
    <rPh sb="15" eb="17">
      <t>キョウキュウ</t>
    </rPh>
    <rPh sb="17" eb="21">
      <t>ジギョウカイケイ</t>
    </rPh>
    <phoneticPr fontId="2"/>
  </si>
  <si>
    <t>千葉県後期高齢者医療広域連合（一般会計）</t>
    <rPh sb="0" eb="3">
      <t>チバケン</t>
    </rPh>
    <rPh sb="3" eb="10">
      <t>コウキコウレイシャイリョウ</t>
    </rPh>
    <rPh sb="10" eb="14">
      <t>コウイキレンゴウ</t>
    </rPh>
    <rPh sb="15" eb="19">
      <t>イッパンカイケイ</t>
    </rPh>
    <phoneticPr fontId="2"/>
  </si>
  <si>
    <t>千葉県後期高齢者医療広域連合（後期高齢者医療特別会計）</t>
    <rPh sb="0" eb="3">
      <t>チバケン</t>
    </rPh>
    <rPh sb="3" eb="10">
      <t>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</si>
  <si>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流山市土地開発公社</t>
    <rPh sb="0" eb="2">
      <t>ナガレヤマ</t>
    </rPh>
    <rPh sb="2" eb="3">
      <t>シ</t>
    </rPh>
    <rPh sb="3" eb="7">
      <t>トチカイハツ</t>
    </rPh>
    <rPh sb="7" eb="9">
      <t>コウシャ</t>
    </rPh>
    <phoneticPr fontId="2"/>
  </si>
  <si>
    <t>株式会社流山ツーリズムデザイン</t>
    <rPh sb="0" eb="4">
      <t>カブシキガイシャ</t>
    </rPh>
    <rPh sb="4" eb="6">
      <t>ナガレヤマ</t>
    </rPh>
    <phoneticPr fontId="2"/>
  </si>
  <si>
    <t>教育・文化及びスポーツ振興基金</t>
  </si>
  <si>
    <t>ふるさと緑の基金</t>
  </si>
  <si>
    <t>廃棄物処理施設整備等基金</t>
  </si>
  <si>
    <t>消防施設及び消防装備整備基金</t>
  </si>
  <si>
    <t>初石駅施設整備基金</t>
    <rPh sb="0" eb="1">
      <t>ハツ</t>
    </rPh>
    <rPh sb="1" eb="2">
      <t>イシ</t>
    </rPh>
    <rPh sb="2" eb="3">
      <t>エキ</t>
    </rPh>
    <rPh sb="3" eb="5">
      <t>シセツ</t>
    </rPh>
    <rPh sb="5" eb="7">
      <t>セイビ</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</si>
</sst>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75A-48F5-909C-1A94A02C8F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55149</c:v>
                </c:pt>
                <c:pt idx="1">
                  <c:v>68063</c:v>
                </c:pt>
                <c:pt idx="2">
                  <c:v>42747</c:v>
                </c:pt>
                <c:pt idx="3">
                  <c:v>90618</c:v>
                </c:pt>
                <c:pt idx="4">
                  <c:v>54687</c:v>
                </c:pt>
              </c:numCache>
            </c:numRef>
          </c:val>
          <c:smooth val="0"/>
          <c:extLst>
            <c:ext xmlns:c16="http://schemas.microsoft.com/office/drawing/2014/chart" uri="{C3380CC4-5D6E-409C-BE32-E72D297353CC}">
              <c16:uniqueId val="{00000001-E75A-48F5-909C-1A94A02C8F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6.32</c:v>
                </c:pt>
                <c:pt idx="1">
                  <c:v>8.4700000000000006</c:v>
                </c:pt>
                <c:pt idx="2">
                  <c:v>5.93</c:v>
                </c:pt>
                <c:pt idx="3">
                  <c:v>6.01</c:v>
                </c:pt>
                <c:pt idx="4">
                  <c:v>4.0199999999999996</c:v>
                </c:pt>
              </c:numCache>
            </c:numRef>
          </c:val>
          <c:extLst>
            <c:ext xmlns:c16="http://schemas.microsoft.com/office/drawing/2014/chart" uri="{C3380CC4-5D6E-409C-BE32-E72D297353CC}">
              <c16:uniqueId val="{00000000-C244-47EA-915F-FF5BD89EB6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13.28</c:v>
                </c:pt>
                <c:pt idx="1">
                  <c:v>12.21</c:v>
                </c:pt>
                <c:pt idx="2">
                  <c:v>12.04</c:v>
                </c:pt>
                <c:pt idx="3">
                  <c:v>10.06</c:v>
                </c:pt>
                <c:pt idx="4">
                  <c:v>9.91</c:v>
                </c:pt>
              </c:numCache>
            </c:numRef>
          </c:val>
          <c:extLst>
            <c:ext xmlns:c16="http://schemas.microsoft.com/office/drawing/2014/chart" uri="{C3380CC4-5D6E-409C-BE32-E72D297353CC}">
              <c16:uniqueId val="{00000001-C244-47EA-915F-FF5BD89EB6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2.66</c:v>
                </c:pt>
                <c:pt idx="2">
                  <c:v>-2.42</c:v>
                </c:pt>
                <c:pt idx="3">
                  <c:v>-1.1399999999999999</c:v>
                </c:pt>
                <c:pt idx="4">
                  <c:v>-1.23</c:v>
                </c:pt>
              </c:numCache>
            </c:numRef>
          </c:val>
          <c:smooth val="0"/>
          <c:extLst>
            <c:ext xmlns:c16="http://schemas.microsoft.com/office/drawing/2014/chart" uri="{C3380CC4-5D6E-409C-BE32-E72D297353CC}">
              <c16:uniqueId val="{00000002-C244-47EA-915F-FF5BD89EB6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C5-4FFA-8AB9-F4CBABBDA8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C5-4FFA-8AB9-F4CBABBDA8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C5-4FFA-8AB9-F4CBABBDA80E}"/>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C5-4FFA-8AB9-F4CBABBDA80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0.97</c:v>
                </c:pt>
                <c:pt idx="2">
                  <c:v>#N/A</c:v>
                </c:pt>
                <c:pt idx="3">
                  <c:v>1.1000000000000001</c:v>
                </c:pt>
                <c:pt idx="4">
                  <c:v>#N/A</c:v>
                </c:pt>
                <c:pt idx="5">
                  <c:v>0.71</c:v>
                </c:pt>
                <c:pt idx="6">
                  <c:v>#N/A</c:v>
                </c:pt>
                <c:pt idx="7">
                  <c:v>0.3</c:v>
                </c:pt>
                <c:pt idx="8">
                  <c:v>#N/A</c:v>
                </c:pt>
                <c:pt idx="9">
                  <c:v>0.06</c:v>
                </c:pt>
              </c:numCache>
            </c:numRef>
          </c:val>
          <c:extLst>
            <c:ext xmlns:c16="http://schemas.microsoft.com/office/drawing/2014/chart" uri="{C3380CC4-5D6E-409C-BE32-E72D297353CC}">
              <c16:uniqueId val="{00000004-F9C5-4FFA-8AB9-F4CBABBDA8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0.01</c:v>
                </c:pt>
                <c:pt idx="4">
                  <c:v>#N/A</c:v>
                </c:pt>
                <c:pt idx="5">
                  <c:v>0.03</c:v>
                </c:pt>
                <c:pt idx="6">
                  <c:v>#N/A</c:v>
                </c:pt>
                <c:pt idx="7">
                  <c:v>0.03</c:v>
                </c:pt>
                <c:pt idx="8">
                  <c:v>#N/A</c:v>
                </c:pt>
                <c:pt idx="9">
                  <c:v>0.22</c:v>
                </c:pt>
              </c:numCache>
            </c:numRef>
          </c:val>
          <c:extLst>
            <c:ext xmlns:c16="http://schemas.microsoft.com/office/drawing/2014/chart" uri="{C3380CC4-5D6E-409C-BE32-E72D297353CC}">
              <c16:uniqueId val="{00000005-F9C5-4FFA-8AB9-F4CBABBDA80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0.48</c:v>
                </c:pt>
                <c:pt idx="4">
                  <c:v>#N/A</c:v>
                </c:pt>
                <c:pt idx="5">
                  <c:v>0.56999999999999995</c:v>
                </c:pt>
                <c:pt idx="6">
                  <c:v>#N/A</c:v>
                </c:pt>
                <c:pt idx="7">
                  <c:v>0.21</c:v>
                </c:pt>
                <c:pt idx="8">
                  <c:v>#N/A</c:v>
                </c:pt>
                <c:pt idx="9">
                  <c:v>0.31</c:v>
                </c:pt>
              </c:numCache>
            </c:numRef>
          </c:val>
          <c:extLst>
            <c:ext xmlns:c16="http://schemas.microsoft.com/office/drawing/2014/chart" uri="{C3380CC4-5D6E-409C-BE32-E72D297353CC}">
              <c16:uniqueId val="{00000006-F9C5-4FFA-8AB9-F4CBABBDA8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5.16</c:v>
                </c:pt>
                <c:pt idx="2">
                  <c:v>#N/A</c:v>
                </c:pt>
                <c:pt idx="3">
                  <c:v>4.6900000000000004</c:v>
                </c:pt>
                <c:pt idx="4">
                  <c:v>#N/A</c:v>
                </c:pt>
                <c:pt idx="5">
                  <c:v>3.85</c:v>
                </c:pt>
                <c:pt idx="6">
                  <c:v>#N/A</c:v>
                </c:pt>
                <c:pt idx="7">
                  <c:v>2.87</c:v>
                </c:pt>
                <c:pt idx="8">
                  <c:v>#N/A</c:v>
                </c:pt>
                <c:pt idx="9">
                  <c:v>1.44</c:v>
                </c:pt>
              </c:numCache>
            </c:numRef>
          </c:val>
          <c:extLst>
            <c:ext xmlns:c16="http://schemas.microsoft.com/office/drawing/2014/chart" uri="{C3380CC4-5D6E-409C-BE32-E72D297353CC}">
              <c16:uniqueId val="{00000007-F9C5-4FFA-8AB9-F4CBABBDA8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6.31</c:v>
                </c:pt>
                <c:pt idx="2">
                  <c:v>#N/A</c:v>
                </c:pt>
                <c:pt idx="3">
                  <c:v>8.4600000000000009</c:v>
                </c:pt>
                <c:pt idx="4">
                  <c:v>#N/A</c:v>
                </c:pt>
                <c:pt idx="5">
                  <c:v>5.92</c:v>
                </c:pt>
                <c:pt idx="6">
                  <c:v>#N/A</c:v>
                </c:pt>
                <c:pt idx="7">
                  <c:v>6.01</c:v>
                </c:pt>
                <c:pt idx="8">
                  <c:v>#N/A</c:v>
                </c:pt>
                <c:pt idx="9">
                  <c:v>4.01</c:v>
                </c:pt>
              </c:numCache>
            </c:numRef>
          </c:val>
          <c:extLst>
            <c:ext xmlns:c16="http://schemas.microsoft.com/office/drawing/2014/chart" uri="{C3380CC4-5D6E-409C-BE32-E72D297353CC}">
              <c16:uniqueId val="{00000008-F9C5-4FFA-8AB9-F4CBABBDA8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14.39</c:v>
                </c:pt>
                <c:pt idx="2">
                  <c:v>#N/A</c:v>
                </c:pt>
                <c:pt idx="3">
                  <c:v>11.2</c:v>
                </c:pt>
                <c:pt idx="4">
                  <c:v>#N/A</c:v>
                </c:pt>
                <c:pt idx="5">
                  <c:v>10.19</c:v>
                </c:pt>
                <c:pt idx="6">
                  <c:v>#N/A</c:v>
                </c:pt>
                <c:pt idx="7">
                  <c:v>8.73</c:v>
                </c:pt>
                <c:pt idx="8">
                  <c:v>#N/A</c:v>
                </c:pt>
                <c:pt idx="9">
                  <c:v>7.81</c:v>
                </c:pt>
              </c:numCache>
            </c:numRef>
          </c:val>
          <c:extLst>
            <c:ext xmlns:c16="http://schemas.microsoft.com/office/drawing/2014/chart" uri="{C3380CC4-5D6E-409C-BE32-E72D297353CC}">
              <c16:uniqueId val="{00000009-F9C5-4FFA-8AB9-F4CBABBDA8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4051</c:v>
                </c:pt>
                <c:pt idx="5">
                  <c:v>4177</c:v>
                </c:pt>
                <c:pt idx="8">
                  <c:v>4058</c:v>
                </c:pt>
                <c:pt idx="11">
                  <c:v>3826</c:v>
                </c:pt>
                <c:pt idx="14">
                  <c:v>4157</c:v>
                </c:pt>
              </c:numCache>
            </c:numRef>
          </c:val>
          <c:extLst>
            <c:ext xmlns:c16="http://schemas.microsoft.com/office/drawing/2014/chart" uri="{C3380CC4-5D6E-409C-BE32-E72D297353CC}">
              <c16:uniqueId val="{00000000-D76D-49CD-A18F-C6906E6D4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6D-49CD-A18F-C6906E6D4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122</c:v>
                </c:pt>
                <c:pt idx="3">
                  <c:v>176</c:v>
                </c:pt>
                <c:pt idx="6">
                  <c:v>138</c:v>
                </c:pt>
                <c:pt idx="9">
                  <c:v>248</c:v>
                </c:pt>
                <c:pt idx="12">
                  <c:v>128</c:v>
                </c:pt>
              </c:numCache>
            </c:numRef>
          </c:val>
          <c:extLst>
            <c:ext xmlns:c16="http://schemas.microsoft.com/office/drawing/2014/chart" uri="{C3380CC4-5D6E-409C-BE32-E72D297353CC}">
              <c16:uniqueId val="{00000002-D76D-49CD-A18F-C6906E6D4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19</c:v>
                </c:pt>
                <c:pt idx="6">
                  <c:v>22</c:v>
                </c:pt>
                <c:pt idx="9">
                  <c:v>29</c:v>
                </c:pt>
                <c:pt idx="12">
                  <c:v>32</c:v>
                </c:pt>
              </c:numCache>
            </c:numRef>
          </c:val>
          <c:extLst>
            <c:ext xmlns:c16="http://schemas.microsoft.com/office/drawing/2014/chart" uri="{C3380CC4-5D6E-409C-BE32-E72D297353CC}">
              <c16:uniqueId val="{00000003-D76D-49CD-A18F-C6906E6D4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555</c:v>
                </c:pt>
                <c:pt idx="3">
                  <c:v>550</c:v>
                </c:pt>
                <c:pt idx="6">
                  <c:v>455</c:v>
                </c:pt>
                <c:pt idx="9">
                  <c:v>374</c:v>
                </c:pt>
                <c:pt idx="12">
                  <c:v>344</c:v>
                </c:pt>
              </c:numCache>
            </c:numRef>
          </c:val>
          <c:extLst>
            <c:ext xmlns:c16="http://schemas.microsoft.com/office/drawing/2014/chart" uri="{C3380CC4-5D6E-409C-BE32-E72D297353CC}">
              <c16:uniqueId val="{00000004-D76D-49CD-A18F-C6906E6D4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5-D76D-49CD-A18F-C6906E6D4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6D-49CD-A18F-C6906E6D4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3608</c:v>
                </c:pt>
                <c:pt idx="3">
                  <c:v>3917</c:v>
                </c:pt>
                <c:pt idx="6">
                  <c:v>4123</c:v>
                </c:pt>
                <c:pt idx="9">
                  <c:v>4325</c:v>
                </c:pt>
                <c:pt idx="12">
                  <c:v>4617</c:v>
                </c:pt>
              </c:numCache>
            </c:numRef>
          </c:val>
          <c:extLst>
            <c:ext xmlns:c16="http://schemas.microsoft.com/office/drawing/2014/chart" uri="{C3380CC4-5D6E-409C-BE32-E72D297353CC}">
              <c16:uniqueId val="{00000007-D76D-49CD-A18F-C6906E6D4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267</c:v>
                </c:pt>
                <c:pt idx="2">
                  <c:v>#N/A</c:v>
                </c:pt>
                <c:pt idx="3">
                  <c:v>#N/A</c:v>
                </c:pt>
                <c:pt idx="4">
                  <c:v>500</c:v>
                </c:pt>
                <c:pt idx="5">
                  <c:v>#N/A</c:v>
                </c:pt>
                <c:pt idx="6">
                  <c:v>#N/A</c:v>
                </c:pt>
                <c:pt idx="7">
                  <c:v>695</c:v>
                </c:pt>
                <c:pt idx="8">
                  <c:v>#N/A</c:v>
                </c:pt>
                <c:pt idx="9">
                  <c:v>#N/A</c:v>
                </c:pt>
                <c:pt idx="10">
                  <c:v>1165</c:v>
                </c:pt>
                <c:pt idx="11">
                  <c:v>#N/A</c:v>
                </c:pt>
                <c:pt idx="12">
                  <c:v>#N/A</c:v>
                </c:pt>
                <c:pt idx="13">
                  <c:v>979</c:v>
                </c:pt>
                <c:pt idx="14">
                  <c:v>#N/A</c:v>
                </c:pt>
              </c:numCache>
            </c:numRef>
          </c:val>
          <c:smooth val="0"/>
          <c:extLst>
            <c:ext xmlns:c16="http://schemas.microsoft.com/office/drawing/2014/chart" uri="{C3380CC4-5D6E-409C-BE32-E72D297353CC}">
              <c16:uniqueId val="{00000008-D76D-49CD-A18F-C6906E6D4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36451</c:v>
                </c:pt>
                <c:pt idx="5">
                  <c:v>36571</c:v>
                </c:pt>
                <c:pt idx="8">
                  <c:v>37117</c:v>
                </c:pt>
                <c:pt idx="11">
                  <c:v>37579</c:v>
                </c:pt>
                <c:pt idx="14">
                  <c:v>36941</c:v>
                </c:pt>
              </c:numCache>
            </c:numRef>
          </c:val>
          <c:extLst>
            <c:ext xmlns:c16="http://schemas.microsoft.com/office/drawing/2014/chart" uri="{C3380CC4-5D6E-409C-BE32-E72D297353CC}">
              <c16:uniqueId val="{00000000-B681-4039-9AAF-546A377F1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12038</c:v>
                </c:pt>
                <c:pt idx="5">
                  <c:v>13596</c:v>
                </c:pt>
                <c:pt idx="8">
                  <c:v>13978</c:v>
                </c:pt>
                <c:pt idx="11">
                  <c:v>13432</c:v>
                </c:pt>
                <c:pt idx="14">
                  <c:v>13860</c:v>
                </c:pt>
              </c:numCache>
            </c:numRef>
          </c:val>
          <c:extLst>
            <c:ext xmlns:c16="http://schemas.microsoft.com/office/drawing/2014/chart" uri="{C3380CC4-5D6E-409C-BE32-E72D297353CC}">
              <c16:uniqueId val="{00000001-B681-4039-9AAF-546A377F1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9305</c:v>
                </c:pt>
                <c:pt idx="5">
                  <c:v>10700</c:v>
                </c:pt>
                <c:pt idx="8">
                  <c:v>12673</c:v>
                </c:pt>
                <c:pt idx="11">
                  <c:v>11618</c:v>
                </c:pt>
                <c:pt idx="14">
                  <c:v>10743</c:v>
                </c:pt>
              </c:numCache>
            </c:numRef>
          </c:val>
          <c:extLst>
            <c:ext xmlns:c16="http://schemas.microsoft.com/office/drawing/2014/chart" uri="{C3380CC4-5D6E-409C-BE32-E72D297353CC}">
              <c16:uniqueId val="{00000002-B681-4039-9AAF-546A377F1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81-4039-9AAF-546A377F1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81-4039-9AAF-546A377F1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B681-4039-9AAF-546A377F1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4452</c:v>
                </c:pt>
                <c:pt idx="3">
                  <c:v>4493</c:v>
                </c:pt>
                <c:pt idx="6">
                  <c:v>4541</c:v>
                </c:pt>
                <c:pt idx="9">
                  <c:v>4578</c:v>
                </c:pt>
                <c:pt idx="12">
                  <c:v>4768</c:v>
                </c:pt>
              </c:numCache>
            </c:numRef>
          </c:val>
          <c:extLst>
            <c:ext xmlns:c16="http://schemas.microsoft.com/office/drawing/2014/chart" uri="{C3380CC4-5D6E-409C-BE32-E72D297353CC}">
              <c16:uniqueId val="{00000006-B681-4039-9AAF-546A377F1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255</c:v>
                </c:pt>
                <c:pt idx="3">
                  <c:v>269</c:v>
                </c:pt>
                <c:pt idx="6">
                  <c:v>241</c:v>
                </c:pt>
                <c:pt idx="9">
                  <c:v>207</c:v>
                </c:pt>
                <c:pt idx="12">
                  <c:v>170</c:v>
                </c:pt>
              </c:numCache>
            </c:numRef>
          </c:val>
          <c:extLst>
            <c:ext xmlns:c16="http://schemas.microsoft.com/office/drawing/2014/chart" uri="{C3380CC4-5D6E-409C-BE32-E72D297353CC}">
              <c16:uniqueId val="{00000007-B681-4039-9AAF-546A377F1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4855</c:v>
                </c:pt>
                <c:pt idx="3">
                  <c:v>5111</c:v>
                </c:pt>
                <c:pt idx="6">
                  <c:v>4759</c:v>
                </c:pt>
                <c:pt idx="9">
                  <c:v>4560</c:v>
                </c:pt>
                <c:pt idx="12">
                  <c:v>4379</c:v>
                </c:pt>
              </c:numCache>
            </c:numRef>
          </c:val>
          <c:extLst>
            <c:ext xmlns:c16="http://schemas.microsoft.com/office/drawing/2014/chart" uri="{C3380CC4-5D6E-409C-BE32-E72D297353CC}">
              <c16:uniqueId val="{00000008-B681-4039-9AAF-546A377F1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2213</c:v>
                </c:pt>
                <c:pt idx="3">
                  <c:v>5452</c:v>
                </c:pt>
                <c:pt idx="6">
                  <c:v>4625</c:v>
                </c:pt>
                <c:pt idx="9">
                  <c:v>3582</c:v>
                </c:pt>
                <c:pt idx="12">
                  <c:v>3124</c:v>
                </c:pt>
              </c:numCache>
            </c:numRef>
          </c:val>
          <c:extLst>
            <c:ext xmlns:c16="http://schemas.microsoft.com/office/drawing/2014/chart" uri="{C3380CC4-5D6E-409C-BE32-E72D297353CC}">
              <c16:uniqueId val="{00000009-B681-4039-9AAF-546A377F1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55487</c:v>
                </c:pt>
                <c:pt idx="3">
                  <c:v>60940</c:v>
                </c:pt>
                <c:pt idx="6">
                  <c:v>62294</c:v>
                </c:pt>
                <c:pt idx="9">
                  <c:v>67588</c:v>
                </c:pt>
                <c:pt idx="12">
                  <c:v>69235</c:v>
                </c:pt>
              </c:numCache>
            </c:numRef>
          </c:val>
          <c:extLst>
            <c:ext xmlns:c16="http://schemas.microsoft.com/office/drawing/2014/chart" uri="{C3380CC4-5D6E-409C-BE32-E72D297353CC}">
              <c16:uniqueId val="{0000000A-B681-4039-9AAF-546A377F1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9468</c:v>
                </c:pt>
                <c:pt idx="2">
                  <c:v>#N/A</c:v>
                </c:pt>
                <c:pt idx="3">
                  <c:v>#N/A</c:v>
                </c:pt>
                <c:pt idx="4">
                  <c:v>15398</c:v>
                </c:pt>
                <c:pt idx="5">
                  <c:v>#N/A</c:v>
                </c:pt>
                <c:pt idx="6">
                  <c:v>#N/A</c:v>
                </c:pt>
                <c:pt idx="7">
                  <c:v>12691</c:v>
                </c:pt>
                <c:pt idx="8">
                  <c:v>#N/A</c:v>
                </c:pt>
                <c:pt idx="9">
                  <c:v>#N/A</c:v>
                </c:pt>
                <c:pt idx="10">
                  <c:v>17887</c:v>
                </c:pt>
                <c:pt idx="11">
                  <c:v>#N/A</c:v>
                </c:pt>
                <c:pt idx="12">
                  <c:v>#N/A</c:v>
                </c:pt>
                <c:pt idx="13">
                  <c:v>20134</c:v>
                </c:pt>
                <c:pt idx="14">
                  <c:v>#N/A</c:v>
                </c:pt>
              </c:numCache>
            </c:numRef>
          </c:val>
          <c:smooth val="0"/>
          <c:extLst>
            <c:ext xmlns:c16="http://schemas.microsoft.com/office/drawing/2014/chart" uri="{C3380CC4-5D6E-409C-BE32-E72D297353CC}">
              <c16:uniqueId val="{0000000B-B681-4039-9AAF-546A377F1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4534</c:v>
                </c:pt>
                <c:pt idx="1">
                  <c:v>3954</c:v>
                </c:pt>
                <c:pt idx="2">
                  <c:v>4130</c:v>
                </c:pt>
              </c:numCache>
            </c:numRef>
          </c:val>
          <c:extLst>
            <c:ext xmlns:c16="http://schemas.microsoft.com/office/drawing/2014/chart" uri="{C3380CC4-5D6E-409C-BE32-E72D297353CC}">
              <c16:uniqueId val="{00000000-33CC-4EC7-9C48-CA183A6650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867</c:v>
                </c:pt>
                <c:pt idx="1">
                  <c:v>1032</c:v>
                </c:pt>
                <c:pt idx="2">
                  <c:v>1121</c:v>
                </c:pt>
              </c:numCache>
            </c:numRef>
          </c:val>
          <c:extLst>
            <c:ext xmlns:c16="http://schemas.microsoft.com/office/drawing/2014/chart" uri="{C3380CC4-5D6E-409C-BE32-E72D297353CC}">
              <c16:uniqueId val="{00000001-33CC-4EC7-9C48-CA183A6650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5512</c:v>
                </c:pt>
                <c:pt idx="1">
                  <c:v>4503</c:v>
                </c:pt>
                <c:pt idx="2">
                  <c:v>3970</c:v>
                </c:pt>
              </c:numCache>
            </c:numRef>
          </c:val>
          <c:extLst>
            <c:ext xmlns:c16="http://schemas.microsoft.com/office/drawing/2014/chart" uri="{C3380CC4-5D6E-409C-BE32-E72D297353CC}">
              <c16:uniqueId val="{00000002-33CC-4EC7-9C48-CA183A6650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・新設小学校の建設事業や中学校の移転事業等に係る地方債が増加し、分子となる元利償還金が増加し、実質公債費比率は上昇している。</a:t>
          </a:r>
        </a:p>
        <a:p>
          <a:r>
            <a:rPr kumimoji="1" lang="ja-JP" altLang="en-US" sz="1400">
              <a:latin typeface="ＭＳ ゴシック" pitchFamily="49" charset="-128"/>
              <a:ea typeface="ＭＳ ゴシック" pitchFamily="49" charset="-128"/>
            </a:rPr>
            <a:t>・実質公債費比率については、類似団体よりも低い水準で推移しているが、今後も適正な行財政運営に資するよう、交付税措置のある地方債を優先的に活用するほか、計画的な地方債管理に努める。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年及び平成</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年に借入をしている満期一括償還の市場公募債については、すでに償還日を迎え、やむを得ない理由により償還できていないものを除き、償還が完了している。その他については、現在、満期一括償還地方債の借入は行っていない。</a:t>
          </a:r>
        </a:p>
        <a:p>
          <a:r>
            <a:rPr kumimoji="1" lang="ja-JP" altLang="en-US" sz="1000">
              <a:latin typeface="ＭＳ ゴシック" pitchFamily="49" charset="-128"/>
              <a:ea typeface="ＭＳ ゴシック" pitchFamily="49" charset="-128"/>
            </a:rPr>
            <a:t>・今後、満期一括償還地方債の借入を行う場合については、計画的に減債基金に積立を行っていく。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・廃棄物処理施設の延命化事業に係る一般廃棄物処理事業債や初石駅施設整備工事等に係る公共事業等債等の地方債現在高の増加等により、将来負担比率の分子が前年比で増加となった。</a:t>
          </a:r>
        </a:p>
        <a:p>
          <a:r>
            <a:rPr kumimoji="1" lang="ja-JP" altLang="en-US" sz="1400">
              <a:latin typeface="ＭＳ ゴシック" pitchFamily="49" charset="-128"/>
              <a:ea typeface="ＭＳ ゴシック" pitchFamily="49" charset="-128"/>
            </a:rPr>
            <a:t>・廃棄物処理施設の延命化事業は継続しており、今後も江戸川台駅東口周辺地区再整備事業などの地方債を財源とした大型事業を予定していることから、事業実施の適正化を図り、財政の健全化に努める。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千葉県流山市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・前年度取崩しを行った財政調整基金には約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千万円を積立てた一方、教育施設の充実、総合運動公園庭球場整備等により教育、文化及びスポーツ振興基金を約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千万円、廃棄物処理施設延命化事業により廃棄物処理施設整備等基金を約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型事業が続いていることに伴い計画的に基金を取崩しており、今後も子育て世代人口の増加に伴う小中学校等の施設整備や公共施設の老朽化対策など財政需要の増大に適切に対応できるよう、引き続き計画的に積立て及び取崩しを行い、健全な行財政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・流山市総合計画に基づき、各施設整備等のために取り崩される。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・教育、文化及びスポーツ施設整備等基金：教育、文化及びスポーツの振興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・ふるさと緑の基金：市民と行政が一体となった緑化事業を推進し、緑豊かな、ふるさと流山の実現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・消防施設及び消防装備整備基金：消防施設及び消防装備の整備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・廃棄物処理施設建設基金：ごみ処理施設、し尿処理施設、粗大ごみ処理施設及び廃棄物再生利用総合施設の新設、改築、修繕等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・初石駅施設整備基金：東武野田線初石駅の駅舎の整備に係る負担金及び自由通路の整備に係る経費並びにこれらに関連する経費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・教育、文化及びスポーツ振興基金：教育施設の充実、総合運動公園庭球場整備等により約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・ふるさと緑の基金：新たな賑わい空間創出事業により約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・消防施設及び消防装備整備基金：消防署移転事業により約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・廃棄物処理施設整備等基金：廃棄物処理施設延命化事業により約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・初石駅施設整備基金：初石駅施設整備の実施に備え約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・初石駅施設整備基金は令和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事業完了見込となるため基金廃止予定である。その他大型事業が続いていることに伴い計画的に基金を取崩しているところである。今後も総合計画等に基づき積立て及び取崩しを行い、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・未来の財源不足への備えとして約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規模事業により一時減少する見込みであるが、流山市健全財政維持条例に従い、緊急的な行政需要に対応するため、必要と認められる額の資金を財政調整積立基金に留保できるよう計画的な財政運営に努めてい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・後年度の地方債償還に備えるとともに、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年度の臨時財政対策債償還費としての普通交付税追加交付に伴い、約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・今後も続くことが想定される大規模事業に備え、公債費が財政を圧迫しないよう計画的に積立てを行っていく。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つくばエクスプレス沿線開発事業や、マーケティング活動等により、住民誘致や企業誘致による個人市民税や、法人市民税、固定資産税等の確保、さらには、誘致企業による市民雇用により住民税の増収等を心がけており、全国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・人口増に伴う歳出も増加していることから、今後も歳入の確保に努める。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73378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経常一般財源等と臨時財政対策債発行額の合計は、税収の伸びに支えられ、前年と比較して増加しているが、分子となる経常経費充当一般財源が、物件費や扶助費等の増加により分母を上回って増加したため、前年度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・前年度同様、類似団体平均を下回っているが、年々微増しているため、引き続き事業の見直し等を図り、経常経費の削減を図っていく。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102108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460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63</xdr:row>
      <xdr:rowOff>143256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1161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11612"/>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67835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114825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4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・主として地域包括支援センターの運営業務委託料や学校給食の賄材料費の増加により物件費が増加した。</a:t>
          </a:r>
        </a:p>
        <a:p>
          <a:r>
            <a:rPr kumimoji="1" lang="ja-JP" altLang="en-US" sz="1300">
              <a:latin typeface="ＭＳ Ｐゴシック" panose="020B0600070205080204" pitchFamily="50" charset="-128"/>
              <a:ea typeface="ＭＳ Ｐゴシック" panose="020B0600070205080204" pitchFamily="50" charset="-128"/>
            </a:rPr>
            <a:t>・人件費は年々増加しているが、定員適正化計画に基づき、若手職員の増加等を背景とし職員人件費の抑制に努めているため、類似団体平均を下回っている。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35207</xdr:rowOff>
    </xdr:from>
    <xdr:to>
      <xdr:col>23</xdr:col>
      <xdr:colOff>133350</xdr:colOff>
      <xdr:row>83</xdr:row>
      <xdr:rowOff>76899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5557"/>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2578</xdr:rowOff>
    </xdr:from>
    <xdr:to>
      <xdr:col>19</xdr:col>
      <xdr:colOff>133350</xdr:colOff>
      <xdr:row>83</xdr:row>
      <xdr:rowOff>35207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2928"/>
          <a:ext cx="8890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163492</xdr:rowOff>
    </xdr:from>
    <xdr:to>
      <xdr:col>15</xdr:col>
      <xdr:colOff>82550</xdr:colOff>
      <xdr:row>83</xdr:row>
      <xdr:rowOff>2578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2392"/>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37426</xdr:rowOff>
    </xdr:from>
    <xdr:to>
      <xdr:col>11</xdr:col>
      <xdr:colOff>31750</xdr:colOff>
      <xdr:row>82</xdr:row>
      <xdr:rowOff>163492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6326"/>
          <a:ext cx="889000" cy="1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26099</xdr:rowOff>
    </xdr:from>
    <xdr:to>
      <xdr:col>23</xdr:col>
      <xdr:colOff>184150</xdr:colOff>
      <xdr:row>83</xdr:row>
      <xdr:rowOff>127699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42626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155857</xdr:rowOff>
    </xdr:from>
    <xdr:to>
      <xdr:col>19</xdr:col>
      <xdr:colOff>184150</xdr:colOff>
      <xdr:row>83</xdr:row>
      <xdr:rowOff>86007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123228</xdr:rowOff>
    </xdr:from>
    <xdr:to>
      <xdr:col>15</xdr:col>
      <xdr:colOff>133350</xdr:colOff>
      <xdr:row>83</xdr:row>
      <xdr:rowOff>53378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112692</xdr:rowOff>
    </xdr:from>
    <xdr:to>
      <xdr:col>11</xdr:col>
      <xdr:colOff>82550</xdr:colOff>
      <xdr:row>83</xdr:row>
      <xdr:rowOff>42842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53019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158076</xdr:rowOff>
    </xdr:from>
    <xdr:to>
      <xdr:col>7</xdr:col>
      <xdr:colOff>31750</xdr:colOff>
      <xdr:row>82</xdr:row>
      <xdr:rowOff>88226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98403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1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・大学卒で経験年数１年以上２年未満及び１５年以上の階層、短大卒で経験年数２０年以上の階層、高校卒で経験年数２５年以上の階層が国の水準を上回っている。</a:t>
          </a:r>
        </a:p>
        <a:p>
          <a:r>
            <a:rPr kumimoji="1" lang="ja-JP" altLang="en-US" sz="1300">
              <a:latin typeface="ＭＳ Ｐゴシック" panose="020B0600070205080204" pitchFamily="50" charset="-128"/>
              <a:ea typeface="ＭＳ Ｐゴシック" panose="020B0600070205080204" pitchFamily="50" charset="-128"/>
            </a:rPr>
            <a:t>・国家公務員においては、高校卒業の職員が課長になることは少ないと考えられるが、本市では高校・短大卒の職員であっても職員本人の意欲や人事評価の結果、職務遂行能力に応じて部・課長に昇任させているため、高校・短大卒の職員に係るラスパイレス指数が高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881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・定員適正化計画を推進し、アウトソーシングの拡大や組織の見直しを行っているため、類似団体と比較しても少ない人数で推移している。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145574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40010"/>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115412</xdr:rowOff>
    </xdr:from>
    <xdr:to>
      <xdr:col>77</xdr:col>
      <xdr:colOff>44450</xdr:colOff>
      <xdr:row>59</xdr:row>
      <xdr:rowOff>124460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30962"/>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85249</xdr:rowOff>
    </xdr:from>
    <xdr:to>
      <xdr:col>72</xdr:col>
      <xdr:colOff>203200</xdr:colOff>
      <xdr:row>59</xdr:row>
      <xdr:rowOff>115412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0079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85249</xdr:rowOff>
    </xdr:from>
    <xdr:to>
      <xdr:col>68</xdr:col>
      <xdr:colOff>152400</xdr:colOff>
      <xdr:row>59</xdr:row>
      <xdr:rowOff>115412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0079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94774</xdr:rowOff>
    </xdr:from>
    <xdr:to>
      <xdr:col>81</xdr:col>
      <xdr:colOff>95250</xdr:colOff>
      <xdr:row>60</xdr:row>
      <xdr:rowOff>24924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111301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64612</xdr:rowOff>
    </xdr:from>
    <xdr:to>
      <xdr:col>73</xdr:col>
      <xdr:colOff>44450</xdr:colOff>
      <xdr:row>59</xdr:row>
      <xdr:rowOff>166212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4939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34449</xdr:rowOff>
    </xdr:from>
    <xdr:to>
      <xdr:col>68</xdr:col>
      <xdr:colOff>203200</xdr:colOff>
      <xdr:row>59</xdr:row>
      <xdr:rowOff>136049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146226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1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64612</xdr:rowOff>
    </xdr:from>
    <xdr:to>
      <xdr:col>64</xdr:col>
      <xdr:colOff>152400</xdr:colOff>
      <xdr:row>59</xdr:row>
      <xdr:rowOff>166212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・市内小中学校の建設による学校教育施設等整備事業債の元利償還金が</a:t>
          </a:r>
          <a:r>
            <a:rPr kumimoji="1" lang="en-US" altLang="ja-JP" sz="1300">
              <a:latin typeface="ＭＳ Ｐゴシック" panose="020B0600070205080204" pitchFamily="50" charset="-128"/>
              <a:ea typeface="ＭＳ Ｐゴシック" panose="020B0600070205080204" pitchFamily="50" charset="-128"/>
            </a:rPr>
            <a:t>9,280</a:t>
          </a:r>
          <a:r>
            <a:rPr kumimoji="1" lang="ja-JP" altLang="en-US" sz="1300">
              <a:latin typeface="ＭＳ Ｐゴシック" panose="020B0600070205080204" pitchFamily="50" charset="-128"/>
              <a:ea typeface="ＭＳ Ｐゴシック" panose="020B0600070205080204" pitchFamily="50" charset="-128"/>
            </a:rPr>
            <a:t>万円増加したこと等により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・類似団体平均は下回っているが、公債費のピークは数年先を想定しているので、借入にあたっては交付税措置のある地方債を優先する等新規発行の抑制に努め、起債に多く頼ることのない財政運営を図る。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207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39</xdr:row>
      <xdr:rowOff>34169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287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113695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943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79224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・廃棄物処理施設の延命化工事や初石駅施設整備工事等に係る地方債の発行による地方債現在高の増加等により、将来負担額が増加している。</a:t>
          </a:r>
        </a:p>
        <a:p>
          <a:r>
            <a:rPr kumimoji="1" lang="ja-JP" altLang="en-US" sz="1300">
              <a:latin typeface="ＭＳ Ｐゴシック" panose="020B0600070205080204" pitchFamily="50" charset="-128"/>
              <a:ea typeface="ＭＳ Ｐゴシック" panose="020B0600070205080204" pitchFamily="50" charset="-128"/>
            </a:rPr>
            <a:t>・今後も江戸川台駅東口地区再整備事業などの大型事業に伴う継続費や債務負担行為を予定しているため、各事業実施の適正化を図り、財政の健全化に努める。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75112</xdr:rowOff>
    </xdr:from>
    <xdr:to>
      <xdr:col>81</xdr:col>
      <xdr:colOff>44450</xdr:colOff>
      <xdr:row>18</xdr:row>
      <xdr:rowOff>119924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161212"/>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29391</xdr:rowOff>
    </xdr:from>
    <xdr:to>
      <xdr:col>77</xdr:col>
      <xdr:colOff>44450</xdr:colOff>
      <xdr:row>18</xdr:row>
      <xdr:rowOff>75112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944041"/>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29391</xdr:rowOff>
    </xdr:from>
    <xdr:to>
      <xdr:col>72</xdr:col>
      <xdr:colOff>203200</xdr:colOff>
      <xdr:row>18</xdr:row>
      <xdr:rowOff>4445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44041"/>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93980</xdr:rowOff>
    </xdr:from>
    <xdr:to>
      <xdr:col>68</xdr:col>
      <xdr:colOff>152400</xdr:colOff>
      <xdr:row>18</xdr:row>
      <xdr:rowOff>4445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3718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69124</xdr:rowOff>
    </xdr:from>
    <xdr:to>
      <xdr:col>81</xdr:col>
      <xdr:colOff>95250</xdr:colOff>
      <xdr:row>18</xdr:row>
      <xdr:rowOff>170724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41201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150041</xdr:rowOff>
    </xdr:from>
    <xdr:to>
      <xdr:col>73</xdr:col>
      <xdr:colOff>44450</xdr:colOff>
      <xdr:row>17</xdr:row>
      <xdr:rowOff>80191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64968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125095</xdr:rowOff>
    </xdr:from>
    <xdr:to>
      <xdr:col>68</xdr:col>
      <xdr:colOff>203200</xdr:colOff>
      <xdr:row>18</xdr:row>
      <xdr:rowOff>55245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40022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・人件費は定員適正化計画に基づき、若手職員の増加等職員人件費の抑制に努めているため、類似団体平均を下回っている。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18143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03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4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18143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129722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256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111777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19249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・学校給食の賄材料費の増や福祉施設等の指定管理業務委託料の増等により、類似団体平均を上回っている。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事務効率化や仕様の見直し、入札の徹底等により、物件費上昇の抑制を図っていく。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8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9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・人口増加に伴い保育園等運営業務委託料等主に子ども関連の経費の増加が続いており、類似団体平均を上回っている。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・今後も資格審査等の適正化を行い、計画的に事務事業の見直しを図り、財政を圧迫しないよう努める。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58</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955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56</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19985"/>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19985"/>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・介護保険特別会計繰出金等が増加しているが、ふるさと緑の基金積立金、国民健康保険特別会計繰出金等の減少により、前年度より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137885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731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81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20865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20865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166205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87085</xdr:rowOff>
    </xdr:from>
    <xdr:to>
      <xdr:col>78</xdr:col>
      <xdr:colOff>120650</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・人口増を背景とした私立保育所等運営事業補助金等が増加しているが、比率としては前年度と同じ数値となっている。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全国平均・類似団体平均は下回っているが、長期にわたり存続している補助金等の見直しを図り、経常的経費の削減に努める。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34472</xdr:rowOff>
    </xdr:from>
    <xdr:to>
      <xdr:col>82</xdr:col>
      <xdr:colOff>107950</xdr:colOff>
      <xdr:row>36</xdr:row>
      <xdr:rowOff>34472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20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34472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086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42636</xdr:rowOff>
    </xdr:from>
    <xdr:to>
      <xdr:col>73</xdr:col>
      <xdr:colOff>180975</xdr:colOff>
      <xdr:row>35</xdr:row>
      <xdr:rowOff>86178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043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170543</xdr:rowOff>
    </xdr:from>
    <xdr:to>
      <xdr:col>69</xdr:col>
      <xdr:colOff>92075</xdr:colOff>
      <xdr:row>35</xdr:row>
      <xdr:rowOff>42636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99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199</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163286</xdr:rowOff>
    </xdr:from>
    <xdr:to>
      <xdr:col>69</xdr:col>
      <xdr:colOff>142875</xdr:colOff>
      <xdr:row>35</xdr:row>
      <xdr:rowOff>93436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103613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119743</xdr:rowOff>
    </xdr:from>
    <xdr:to>
      <xdr:col>65</xdr:col>
      <xdr:colOff>53975</xdr:colOff>
      <xdr:row>35</xdr:row>
      <xdr:rowOff>49893</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60070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・物件費、扶助費の増加により構成比としては前年より減となっているが、学校教育施設等整備事業債等の増により公債費としては増加している。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・交付税措置のない地方債の発行抑制や減債基金を活用し、経常的経費の抑制を図っていく。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943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100330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107950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・人口の増加に伴い扶助費、物件費が大きく増加しているが、人口増により市税も増加していることから類似団体内平均は下回った。</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18414</xdr:rowOff>
    </xdr:from>
    <xdr:to>
      <xdr:col>82</xdr:col>
      <xdr:colOff>107950</xdr:colOff>
      <xdr:row>77</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006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400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76</xdr:row>
      <xdr:rowOff>109855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6858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98425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6858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64152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139064</xdr:rowOff>
    </xdr:from>
    <xdr:to>
      <xdr:col>78</xdr:col>
      <xdr:colOff>120650</xdr:colOff>
      <xdr:row>77</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79392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38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170832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150241</xdr:rowOff>
    </xdr:from>
    <xdr:to>
      <xdr:col>29</xdr:col>
      <xdr:colOff>127000</xdr:colOff>
      <xdr:row>19</xdr:row>
      <xdr:rowOff>122656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3966"/>
          <a:ext cx="647700" cy="143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122656</xdr:rowOff>
    </xdr:from>
    <xdr:to>
      <xdr:col>26</xdr:col>
      <xdr:colOff>50800</xdr:colOff>
      <xdr:row>20</xdr:row>
      <xdr:rowOff>14110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7831"/>
          <a:ext cx="698500" cy="6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14110</xdr:rowOff>
    </xdr:from>
    <xdr:to>
      <xdr:col>22</xdr:col>
      <xdr:colOff>114300</xdr:colOff>
      <xdr:row>20</xdr:row>
      <xdr:rowOff>45390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0735"/>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26378</xdr:rowOff>
    </xdr:from>
    <xdr:to>
      <xdr:col>18</xdr:col>
      <xdr:colOff>177800</xdr:colOff>
      <xdr:row>20</xdr:row>
      <xdr:rowOff>45390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03003"/>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99441</xdr:rowOff>
    </xdr:from>
    <xdr:to>
      <xdr:col>29</xdr:col>
      <xdr:colOff>177800</xdr:colOff>
      <xdr:row>19</xdr:row>
      <xdr:rowOff>29591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71856</xdr:rowOff>
    </xdr:from>
    <xdr:to>
      <xdr:col>26</xdr:col>
      <xdr:colOff>101600</xdr:colOff>
      <xdr:row>20</xdr:row>
      <xdr:rowOff>2006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7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158233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134760</xdr:rowOff>
    </xdr:from>
    <xdr:to>
      <xdr:col>22</xdr:col>
      <xdr:colOff>165100</xdr:colOff>
      <xdr:row>20</xdr:row>
      <xdr:rowOff>64910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166040</xdr:rowOff>
    </xdr:from>
    <xdr:to>
      <xdr:col>19</xdr:col>
      <xdr:colOff>38100</xdr:colOff>
      <xdr:row>20</xdr:row>
      <xdr:rowOff>96190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80967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147028</xdr:rowOff>
    </xdr:from>
    <xdr:to>
      <xdr:col>15</xdr:col>
      <xdr:colOff>101600</xdr:colOff>
      <xdr:row>20</xdr:row>
      <xdr:rowOff>77178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61955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11862</xdr:rowOff>
    </xdr:from>
    <xdr:to>
      <xdr:col>29</xdr:col>
      <xdr:colOff>127000</xdr:colOff>
      <xdr:row>36</xdr:row>
      <xdr:rowOff>46799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65112"/>
          <a:ext cx="647700" cy="3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11862</xdr:rowOff>
    </xdr:from>
    <xdr:to>
      <xdr:col>26</xdr:col>
      <xdr:colOff>50800</xdr:colOff>
      <xdr:row>36</xdr:row>
      <xdr:rowOff>95186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5112"/>
          <a:ext cx="698500" cy="8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95186</xdr:rowOff>
    </xdr:from>
    <xdr:to>
      <xdr:col>22</xdr:col>
      <xdr:colOff>114300</xdr:colOff>
      <xdr:row>36</xdr:row>
      <xdr:rowOff>129057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8436"/>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129057</xdr:rowOff>
    </xdr:from>
    <xdr:to>
      <xdr:col>18</xdr:col>
      <xdr:colOff>177800</xdr:colOff>
      <xdr:row>36</xdr:row>
      <xdr:rowOff>171424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2307"/>
          <a:ext cx="698500" cy="42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338899</xdr:rowOff>
    </xdr:from>
    <xdr:to>
      <xdr:col>29</xdr:col>
      <xdr:colOff>177800</xdr:colOff>
      <xdr:row>36</xdr:row>
      <xdr:rowOff>97599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303962</xdr:rowOff>
    </xdr:from>
    <xdr:to>
      <xdr:col>26</xdr:col>
      <xdr:colOff>101600</xdr:colOff>
      <xdr:row>36</xdr:row>
      <xdr:rowOff>62662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47439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44386</xdr:rowOff>
    </xdr:from>
    <xdr:to>
      <xdr:col>22</xdr:col>
      <xdr:colOff>165100</xdr:colOff>
      <xdr:row>36</xdr:row>
      <xdr:rowOff>145986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130763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78257</xdr:rowOff>
    </xdr:from>
    <xdr:to>
      <xdr:col>19</xdr:col>
      <xdr:colOff>38100</xdr:colOff>
      <xdr:row>37</xdr:row>
      <xdr:rowOff>8407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120624</xdr:rowOff>
    </xdr:from>
    <xdr:to>
      <xdr:col>15</xdr:col>
      <xdr:colOff>101600</xdr:colOff>
      <xdr:row>37</xdr:row>
      <xdr:rowOff>50774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35551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6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43383</xdr:rowOff>
    </xdr:from>
    <xdr:to>
      <xdr:col>24</xdr:col>
      <xdr:colOff>63500</xdr:colOff>
      <xdr:row>39</xdr:row>
      <xdr:rowOff>7569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8483"/>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7569</xdr:rowOff>
    </xdr:from>
    <xdr:to>
      <xdr:col>19</xdr:col>
      <xdr:colOff>177800</xdr:colOff>
      <xdr:row>39</xdr:row>
      <xdr:rowOff>56070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94119"/>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56070</xdr:rowOff>
    </xdr:from>
    <xdr:to>
      <xdr:col>15</xdr:col>
      <xdr:colOff>50800</xdr:colOff>
      <xdr:row>39</xdr:row>
      <xdr:rowOff>75692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42620"/>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75692</xdr:rowOff>
    </xdr:from>
    <xdr:to>
      <xdr:col>10</xdr:col>
      <xdr:colOff>114300</xdr:colOff>
      <xdr:row>39</xdr:row>
      <xdr:rowOff>89408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622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164033</xdr:rowOff>
    </xdr:from>
    <xdr:to>
      <xdr:col>24</xdr:col>
      <xdr:colOff>114300</xdr:colOff>
      <xdr:row>38</xdr:row>
      <xdr:rowOff>94183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128219</xdr:rowOff>
    </xdr:from>
    <xdr:to>
      <xdr:col>20</xdr:col>
      <xdr:colOff>38100</xdr:colOff>
      <xdr:row>39</xdr:row>
      <xdr:rowOff>58369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49496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5270</xdr:rowOff>
    </xdr:from>
    <xdr:to>
      <xdr:col>15</xdr:col>
      <xdr:colOff>101600</xdr:colOff>
      <xdr:row>39</xdr:row>
      <xdr:rowOff>106870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97997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24892</xdr:rowOff>
    </xdr:from>
    <xdr:to>
      <xdr:col>10</xdr:col>
      <xdr:colOff>165100</xdr:colOff>
      <xdr:row>39</xdr:row>
      <xdr:rowOff>126492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117619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38608</xdr:rowOff>
    </xdr:from>
    <xdr:to>
      <xdr:col>6</xdr:col>
      <xdr:colOff>38100</xdr:colOff>
      <xdr:row>39</xdr:row>
      <xdr:rowOff>140208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131335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107402</xdr:rowOff>
    </xdr:from>
    <xdr:to>
      <xdr:col>24</xdr:col>
      <xdr:colOff>63500</xdr:colOff>
      <xdr:row>56</xdr:row>
      <xdr:rowOff>121216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08602"/>
          <a:ext cx="8382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107402</xdr:rowOff>
    </xdr:from>
    <xdr:to>
      <xdr:col>19</xdr:col>
      <xdr:colOff>177800</xdr:colOff>
      <xdr:row>56</xdr:row>
      <xdr:rowOff>118310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08602"/>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108920</xdr:rowOff>
    </xdr:from>
    <xdr:to>
      <xdr:col>15</xdr:col>
      <xdr:colOff>50800</xdr:colOff>
      <xdr:row>56</xdr:row>
      <xdr:rowOff>118310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1012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108920</xdr:rowOff>
    </xdr:from>
    <xdr:to>
      <xdr:col>10</xdr:col>
      <xdr:colOff>114300</xdr:colOff>
      <xdr:row>57</xdr:row>
      <xdr:rowOff>87857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0120"/>
          <a:ext cx="889000" cy="15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70416</xdr:rowOff>
    </xdr:from>
    <xdr:to>
      <xdr:col>24</xdr:col>
      <xdr:colOff>114300</xdr:colOff>
      <xdr:row>57</xdr:row>
      <xdr:rowOff>566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93293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56602</xdr:rowOff>
    </xdr:from>
    <xdr:to>
      <xdr:col>20</xdr:col>
      <xdr:colOff>38100</xdr:colOff>
      <xdr:row>56</xdr:row>
      <xdr:rowOff>158202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67510</xdr:rowOff>
    </xdr:from>
    <xdr:to>
      <xdr:col>15</xdr:col>
      <xdr:colOff>101600</xdr:colOff>
      <xdr:row>56</xdr:row>
      <xdr:rowOff>169110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58120</xdr:rowOff>
    </xdr:from>
    <xdr:to>
      <xdr:col>10</xdr:col>
      <xdr:colOff>165100</xdr:colOff>
      <xdr:row>56</xdr:row>
      <xdr:rowOff>159720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37057</xdr:rowOff>
    </xdr:from>
    <xdr:to>
      <xdr:col>6</xdr:col>
      <xdr:colOff>38100</xdr:colOff>
      <xdr:row>57</xdr:row>
      <xdr:rowOff>138657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155184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127888</xdr:rowOff>
    </xdr:from>
    <xdr:to>
      <xdr:col>24</xdr:col>
      <xdr:colOff>63500</xdr:colOff>
      <xdr:row>77</xdr:row>
      <xdr:rowOff>141072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29538"/>
          <a:ext cx="838200" cy="1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141072</xdr:rowOff>
    </xdr:from>
    <xdr:to>
      <xdr:col>19</xdr:col>
      <xdr:colOff>177800</xdr:colOff>
      <xdr:row>77</xdr:row>
      <xdr:rowOff>166675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272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166675</xdr:rowOff>
    </xdr:from>
    <xdr:to>
      <xdr:col>15</xdr:col>
      <xdr:colOff>50800</xdr:colOff>
      <xdr:row>78</xdr:row>
      <xdr:rowOff>41783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8325"/>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30429</xdr:rowOff>
    </xdr:from>
    <xdr:to>
      <xdr:col>10</xdr:col>
      <xdr:colOff>114300</xdr:colOff>
      <xdr:row>78</xdr:row>
      <xdr:rowOff>41783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3529"/>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77088</xdr:rowOff>
    </xdr:from>
    <xdr:to>
      <xdr:col>24</xdr:col>
      <xdr:colOff>114300</xdr:colOff>
      <xdr:row>78</xdr:row>
      <xdr:rowOff>7238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55515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90272</xdr:rowOff>
    </xdr:from>
    <xdr:to>
      <xdr:col>20</xdr:col>
      <xdr:colOff>38100</xdr:colOff>
      <xdr:row>78</xdr:row>
      <xdr:rowOff>20422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115875</xdr:rowOff>
    </xdr:from>
    <xdr:to>
      <xdr:col>15</xdr:col>
      <xdr:colOff>101600</xdr:colOff>
      <xdr:row>78</xdr:row>
      <xdr:rowOff>46025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37152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162433</xdr:rowOff>
    </xdr:from>
    <xdr:to>
      <xdr:col>10</xdr:col>
      <xdr:colOff>165100</xdr:colOff>
      <xdr:row>78</xdr:row>
      <xdr:rowOff>92583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83710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151079</xdr:rowOff>
    </xdr:from>
    <xdr:to>
      <xdr:col>6</xdr:col>
      <xdr:colOff>38100</xdr:colOff>
      <xdr:row>78</xdr:row>
      <xdr:rowOff>81229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72356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99161</xdr:rowOff>
    </xdr:from>
    <xdr:to>
      <xdr:col>24</xdr:col>
      <xdr:colOff>63500</xdr:colOff>
      <xdr:row>96</xdr:row>
      <xdr:rowOff>88621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6911"/>
          <a:ext cx="838200" cy="16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88621</xdr:rowOff>
    </xdr:from>
    <xdr:to>
      <xdr:col>19</xdr:col>
      <xdr:colOff>177800</xdr:colOff>
      <xdr:row>97</xdr:row>
      <xdr:rowOff>101561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7821"/>
          <a:ext cx="889000" cy="18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145656</xdr:rowOff>
    </xdr:from>
    <xdr:to>
      <xdr:col>15</xdr:col>
      <xdr:colOff>50800</xdr:colOff>
      <xdr:row>97</xdr:row>
      <xdr:rowOff>101561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04856"/>
          <a:ext cx="889000" cy="1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145656</xdr:rowOff>
    </xdr:from>
    <xdr:to>
      <xdr:col>10</xdr:col>
      <xdr:colOff>114300</xdr:colOff>
      <xdr:row>98</xdr:row>
      <xdr:rowOff>137592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4856"/>
          <a:ext cx="889000" cy="3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48361</xdr:rowOff>
    </xdr:from>
    <xdr:to>
      <xdr:col>24</xdr:col>
      <xdr:colOff>114300</xdr:colOff>
      <xdr:row>95</xdr:row>
      <xdr:rowOff>149961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71238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37821</xdr:rowOff>
    </xdr:from>
    <xdr:to>
      <xdr:col>20</xdr:col>
      <xdr:colOff>38100</xdr:colOff>
      <xdr:row>96</xdr:row>
      <xdr:rowOff>139421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8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50761</xdr:rowOff>
    </xdr:from>
    <xdr:to>
      <xdr:col>15</xdr:col>
      <xdr:colOff>101600</xdr:colOff>
      <xdr:row>97</xdr:row>
      <xdr:rowOff>152361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143488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94856</xdr:rowOff>
    </xdr:from>
    <xdr:to>
      <xdr:col>10</xdr:col>
      <xdr:colOff>165100</xdr:colOff>
      <xdr:row>97</xdr:row>
      <xdr:rowOff>25006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16133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86792</xdr:rowOff>
    </xdr:from>
    <xdr:to>
      <xdr:col>6</xdr:col>
      <xdr:colOff>38100</xdr:colOff>
      <xdr:row>99</xdr:row>
      <xdr:rowOff>16942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103037</xdr:rowOff>
    </xdr:from>
    <xdr:to>
      <xdr:col>55</xdr:col>
      <xdr:colOff>0</xdr:colOff>
      <xdr:row>37</xdr:row>
      <xdr:rowOff>109024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46687"/>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89060</xdr:rowOff>
    </xdr:from>
    <xdr:to>
      <xdr:col>50</xdr:col>
      <xdr:colOff>114300</xdr:colOff>
      <xdr:row>37</xdr:row>
      <xdr:rowOff>103037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32710"/>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89060</xdr:rowOff>
    </xdr:from>
    <xdr:to>
      <xdr:col>45</xdr:col>
      <xdr:colOff>177800</xdr:colOff>
      <xdr:row>37</xdr:row>
      <xdr:rowOff>115936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32710"/>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93109</xdr:rowOff>
    </xdr:from>
    <xdr:to>
      <xdr:col>41</xdr:col>
      <xdr:colOff>50800</xdr:colOff>
      <xdr:row>37</xdr:row>
      <xdr:rowOff>115936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08059"/>
          <a:ext cx="889000" cy="10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58224</xdr:rowOff>
    </xdr:from>
    <xdr:to>
      <xdr:col>55</xdr:col>
      <xdr:colOff>50800</xdr:colOff>
      <xdr:row>37</xdr:row>
      <xdr:rowOff>159824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36651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52237</xdr:rowOff>
    </xdr:from>
    <xdr:to>
      <xdr:col>50</xdr:col>
      <xdr:colOff>165100</xdr:colOff>
      <xdr:row>37</xdr:row>
      <xdr:rowOff>153837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9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144964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38260</xdr:rowOff>
    </xdr:from>
    <xdr:to>
      <xdr:col>46</xdr:col>
      <xdr:colOff>38100</xdr:colOff>
      <xdr:row>37</xdr:row>
      <xdr:rowOff>139860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130987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65136</xdr:rowOff>
    </xdr:from>
    <xdr:to>
      <xdr:col>41</xdr:col>
      <xdr:colOff>101600</xdr:colOff>
      <xdr:row>37</xdr:row>
      <xdr:rowOff>166736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42309</xdr:rowOff>
    </xdr:from>
    <xdr:to>
      <xdr:col>36</xdr:col>
      <xdr:colOff>165100</xdr:colOff>
      <xdr:row>31</xdr:row>
      <xdr:rowOff>143909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135036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141137</xdr:rowOff>
    </xdr:from>
    <xdr:to>
      <xdr:col>55</xdr:col>
      <xdr:colOff>0</xdr:colOff>
      <xdr:row>56</xdr:row>
      <xdr:rowOff>17921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27987"/>
          <a:ext cx="838200" cy="3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141137</xdr:rowOff>
    </xdr:from>
    <xdr:to>
      <xdr:col>50</xdr:col>
      <xdr:colOff>114300</xdr:colOff>
      <xdr:row>56</xdr:row>
      <xdr:rowOff>147897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27987"/>
          <a:ext cx="889000" cy="5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43764</xdr:rowOff>
    </xdr:from>
    <xdr:to>
      <xdr:col>45</xdr:col>
      <xdr:colOff>177800</xdr:colOff>
      <xdr:row>56</xdr:row>
      <xdr:rowOff>147897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73514"/>
          <a:ext cx="889000" cy="2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43764</xdr:rowOff>
    </xdr:from>
    <xdr:to>
      <xdr:col>41</xdr:col>
      <xdr:colOff>50800</xdr:colOff>
      <xdr:row>56</xdr:row>
      <xdr:rowOff>12892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73514"/>
          <a:ext cx="889000" cy="1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138571</xdr:rowOff>
    </xdr:from>
    <xdr:to>
      <xdr:col>55</xdr:col>
      <xdr:colOff>50800</xdr:colOff>
      <xdr:row>56</xdr:row>
      <xdr:rowOff>68721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161448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90337</xdr:rowOff>
    </xdr:from>
    <xdr:to>
      <xdr:col>50</xdr:col>
      <xdr:colOff>165100</xdr:colOff>
      <xdr:row>54</xdr:row>
      <xdr:rowOff>20487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7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37014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5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97097</xdr:rowOff>
    </xdr:from>
    <xdr:to>
      <xdr:col>46</xdr:col>
      <xdr:colOff>38100</xdr:colOff>
      <xdr:row>57</xdr:row>
      <xdr:rowOff>27247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43774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164414</xdr:rowOff>
    </xdr:from>
    <xdr:to>
      <xdr:col>41</xdr:col>
      <xdr:colOff>101600</xdr:colOff>
      <xdr:row>55</xdr:row>
      <xdr:rowOff>94564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111091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133542</xdr:rowOff>
    </xdr:from>
    <xdr:to>
      <xdr:col>36</xdr:col>
      <xdr:colOff>165100</xdr:colOff>
      <xdr:row>56</xdr:row>
      <xdr:rowOff>63692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80219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43185</xdr:rowOff>
    </xdr:from>
    <xdr:to>
      <xdr:col>54</xdr:col>
      <xdr:colOff>189865</xdr:colOff>
      <xdr:row>78</xdr:row>
      <xdr:rowOff>132316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730485"/>
          <a:ext cx="1270" cy="77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136143</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132316</xdr:rowOff>
    </xdr:from>
    <xdr:to>
      <xdr:col>55</xdr:col>
      <xdr:colOff>88900</xdr:colOff>
      <xdr:row>78</xdr:row>
      <xdr:rowOff>132316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161312</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43185</xdr:rowOff>
    </xdr:from>
    <xdr:to>
      <xdr:col>55</xdr:col>
      <xdr:colOff>88900</xdr:colOff>
      <xdr:row>74</xdr:row>
      <xdr:rowOff>43185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730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152616</xdr:rowOff>
    </xdr:from>
    <xdr:to>
      <xdr:col>55</xdr:col>
      <xdr:colOff>0</xdr:colOff>
      <xdr:row>76</xdr:row>
      <xdr:rowOff>57998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68466"/>
          <a:ext cx="838200" cy="4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48513</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0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70086</xdr:rowOff>
    </xdr:from>
    <xdr:to>
      <xdr:col>55</xdr:col>
      <xdr:colOff>50800</xdr:colOff>
      <xdr:row>78</xdr:row>
      <xdr:rowOff>236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152616</xdr:rowOff>
    </xdr:from>
    <xdr:to>
      <xdr:col>50</xdr:col>
      <xdr:colOff>114300</xdr:colOff>
      <xdr:row>75</xdr:row>
      <xdr:rowOff>105845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68466"/>
          <a:ext cx="889000" cy="29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96352</xdr:rowOff>
    </xdr:from>
    <xdr:to>
      <xdr:col>50</xdr:col>
      <xdr:colOff>165100</xdr:colOff>
      <xdr:row>78</xdr:row>
      <xdr:rowOff>26502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17629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135608</xdr:rowOff>
    </xdr:from>
    <xdr:to>
      <xdr:col>45</xdr:col>
      <xdr:colOff>177800</xdr:colOff>
      <xdr:row>75</xdr:row>
      <xdr:rowOff>105845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308558"/>
          <a:ext cx="889000" cy="65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105770</xdr:rowOff>
    </xdr:from>
    <xdr:to>
      <xdr:col>46</xdr:col>
      <xdr:colOff>38100</xdr:colOff>
      <xdr:row>78</xdr:row>
      <xdr:rowOff>35920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27047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135608</xdr:rowOff>
    </xdr:from>
    <xdr:to>
      <xdr:col>41</xdr:col>
      <xdr:colOff>50800</xdr:colOff>
      <xdr:row>74</xdr:row>
      <xdr:rowOff>15959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308558"/>
          <a:ext cx="889000" cy="3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79642</xdr:rowOff>
    </xdr:from>
    <xdr:to>
      <xdr:col>41</xdr:col>
      <xdr:colOff>101600</xdr:colOff>
      <xdr:row>78</xdr:row>
      <xdr:rowOff>9792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26332</xdr:rowOff>
    </xdr:from>
    <xdr:to>
      <xdr:col>36</xdr:col>
      <xdr:colOff>165100</xdr:colOff>
      <xdr:row>77</xdr:row>
      <xdr:rowOff>127932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119059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7198</xdr:rowOff>
    </xdr:from>
    <xdr:to>
      <xdr:col>55</xdr:col>
      <xdr:colOff>50800</xdr:colOff>
      <xdr:row>76</xdr:row>
      <xdr:rowOff>108798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30075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8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101816</xdr:rowOff>
    </xdr:from>
    <xdr:to>
      <xdr:col>50</xdr:col>
      <xdr:colOff>165100</xdr:colOff>
      <xdr:row>74</xdr:row>
      <xdr:rowOff>31966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6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48493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55045</xdr:rowOff>
    </xdr:from>
    <xdr:to>
      <xdr:col>46</xdr:col>
      <xdr:colOff>38100</xdr:colOff>
      <xdr:row>75</xdr:row>
      <xdr:rowOff>156645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9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1722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84808</xdr:rowOff>
    </xdr:from>
    <xdr:to>
      <xdr:col>41</xdr:col>
      <xdr:colOff>101600</xdr:colOff>
      <xdr:row>72</xdr:row>
      <xdr:rowOff>14958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2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31485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03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136609</xdr:rowOff>
    </xdr:from>
    <xdr:to>
      <xdr:col>36</xdr:col>
      <xdr:colOff>165100</xdr:colOff>
      <xdr:row>74</xdr:row>
      <xdr:rowOff>66759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83286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59246</xdr:rowOff>
    </xdr:from>
    <xdr:to>
      <xdr:col>55</xdr:col>
      <xdr:colOff>0</xdr:colOff>
      <xdr:row>97</xdr:row>
      <xdr:rowOff>89839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18446"/>
          <a:ext cx="838200" cy="2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59246</xdr:rowOff>
    </xdr:from>
    <xdr:to>
      <xdr:col>50</xdr:col>
      <xdr:colOff>114300</xdr:colOff>
      <xdr:row>98</xdr:row>
      <xdr:rowOff>66751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8446"/>
          <a:ext cx="889000" cy="35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66751</xdr:rowOff>
    </xdr:from>
    <xdr:to>
      <xdr:col>45</xdr:col>
      <xdr:colOff>177800</xdr:colOff>
      <xdr:row>98</xdr:row>
      <xdr:rowOff>149644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68851"/>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143281</xdr:rowOff>
    </xdr:from>
    <xdr:to>
      <xdr:col>41</xdr:col>
      <xdr:colOff>50800</xdr:colOff>
      <xdr:row>98</xdr:row>
      <xdr:rowOff>149644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4538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39039</xdr:rowOff>
    </xdr:from>
    <xdr:to>
      <xdr:col>55</xdr:col>
      <xdr:colOff>50800</xdr:colOff>
      <xdr:row>97</xdr:row>
      <xdr:rowOff>140639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17466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8446</xdr:rowOff>
    </xdr:from>
    <xdr:to>
      <xdr:col>50</xdr:col>
      <xdr:colOff>165100</xdr:colOff>
      <xdr:row>96</xdr:row>
      <xdr:rowOff>110046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126573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15951</xdr:rowOff>
    </xdr:from>
    <xdr:to>
      <xdr:col>46</xdr:col>
      <xdr:colOff>38100</xdr:colOff>
      <xdr:row>98</xdr:row>
      <xdr:rowOff>117551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108678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98844</xdr:rowOff>
    </xdr:from>
    <xdr:to>
      <xdr:col>41</xdr:col>
      <xdr:colOff>101600</xdr:colOff>
      <xdr:row>99</xdr:row>
      <xdr:rowOff>28994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20121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9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92481</xdr:rowOff>
    </xdr:from>
    <xdr:to>
      <xdr:col>36</xdr:col>
      <xdr:colOff>165100</xdr:colOff>
      <xdr:row>99</xdr:row>
      <xdr:rowOff>22631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13758</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148844</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92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148844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92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131928</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98044</xdr:rowOff>
    </xdr:from>
    <xdr:to>
      <xdr:col>76</xdr:col>
      <xdr:colOff>165100</xdr:colOff>
      <xdr:row>38</xdr:row>
      <xdr:rowOff>28194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44721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81128</xdr:rowOff>
    </xdr:from>
    <xdr:to>
      <xdr:col>67</xdr:col>
      <xdr:colOff>101600</xdr:colOff>
      <xdr:row>39</xdr:row>
      <xdr:rowOff>11278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2405</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145014</xdr:rowOff>
    </xdr:from>
    <xdr:to>
      <xdr:col>85</xdr:col>
      <xdr:colOff>127000</xdr:colOff>
      <xdr:row>76</xdr:row>
      <xdr:rowOff>167818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75214"/>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167818</xdr:rowOff>
    </xdr:from>
    <xdr:to>
      <xdr:col>81</xdr:col>
      <xdr:colOff>50800</xdr:colOff>
      <xdr:row>77</xdr:row>
      <xdr:rowOff>10483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98018"/>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10483</xdr:rowOff>
    </xdr:from>
    <xdr:to>
      <xdr:col>76</xdr:col>
      <xdr:colOff>114300</xdr:colOff>
      <xdr:row>77</xdr:row>
      <xdr:rowOff>22447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12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22447</xdr:rowOff>
    </xdr:from>
    <xdr:to>
      <xdr:col>71</xdr:col>
      <xdr:colOff>177800</xdr:colOff>
      <xdr:row>77</xdr:row>
      <xdr:rowOff>43821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24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94214</xdr:rowOff>
    </xdr:from>
    <xdr:to>
      <xdr:col>85</xdr:col>
      <xdr:colOff>177800</xdr:colOff>
      <xdr:row>77</xdr:row>
      <xdr:rowOff>24364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72641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117018</xdr:rowOff>
    </xdr:from>
    <xdr:to>
      <xdr:col>81</xdr:col>
      <xdr:colOff>101600</xdr:colOff>
      <xdr:row>77</xdr:row>
      <xdr:rowOff>47168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38295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131133</xdr:rowOff>
    </xdr:from>
    <xdr:to>
      <xdr:col>76</xdr:col>
      <xdr:colOff>165100</xdr:colOff>
      <xdr:row>77</xdr:row>
      <xdr:rowOff>61283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52410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143097</xdr:rowOff>
    </xdr:from>
    <xdr:to>
      <xdr:col>72</xdr:col>
      <xdr:colOff>38100</xdr:colOff>
      <xdr:row>77</xdr:row>
      <xdr:rowOff>73247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64374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164471</xdr:rowOff>
    </xdr:from>
    <xdr:to>
      <xdr:col>67</xdr:col>
      <xdr:colOff>101600</xdr:colOff>
      <xdr:row>77</xdr:row>
      <xdr:rowOff>94621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85748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74419</xdr:rowOff>
    </xdr:from>
    <xdr:to>
      <xdr:col>85</xdr:col>
      <xdr:colOff>127000</xdr:colOff>
      <xdr:row>99</xdr:row>
      <xdr:rowOff>9235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6519"/>
          <a:ext cx="838200" cy="1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144272</xdr:rowOff>
    </xdr:from>
    <xdr:to>
      <xdr:col>81</xdr:col>
      <xdr:colOff>50800</xdr:colOff>
      <xdr:row>98</xdr:row>
      <xdr:rowOff>74419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74922"/>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146296</xdr:rowOff>
    </xdr:from>
    <xdr:to>
      <xdr:col>76</xdr:col>
      <xdr:colOff>114300</xdr:colOff>
      <xdr:row>97</xdr:row>
      <xdr:rowOff>144272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05496"/>
          <a:ext cx="889000" cy="1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146296</xdr:rowOff>
    </xdr:from>
    <xdr:to>
      <xdr:col>71</xdr:col>
      <xdr:colOff>177800</xdr:colOff>
      <xdr:row>99</xdr:row>
      <xdr:rowOff>31409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05496"/>
          <a:ext cx="889000" cy="39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129885</xdr:rowOff>
    </xdr:from>
    <xdr:to>
      <xdr:col>85</xdr:col>
      <xdr:colOff>177800</xdr:colOff>
      <xdr:row>99</xdr:row>
      <xdr:rowOff>60035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44812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23619</xdr:rowOff>
    </xdr:from>
    <xdr:to>
      <xdr:col>81</xdr:col>
      <xdr:colOff>101600</xdr:colOff>
      <xdr:row>98</xdr:row>
      <xdr:rowOff>125219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116346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93472</xdr:rowOff>
    </xdr:from>
    <xdr:to>
      <xdr:col>76</xdr:col>
      <xdr:colOff>165100</xdr:colOff>
      <xdr:row>98</xdr:row>
      <xdr:rowOff>23622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14749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8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95496</xdr:rowOff>
    </xdr:from>
    <xdr:to>
      <xdr:col>72</xdr:col>
      <xdr:colOff>38100</xdr:colOff>
      <xdr:row>97</xdr:row>
      <xdr:rowOff>25646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16773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152059</xdr:rowOff>
    </xdr:from>
    <xdr:to>
      <xdr:col>67</xdr:col>
      <xdr:colOff>101600</xdr:colOff>
      <xdr:row>99</xdr:row>
      <xdr:rowOff>82209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73336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59527</xdr:rowOff>
    </xdr:from>
    <xdr:to>
      <xdr:col>116</xdr:col>
      <xdr:colOff>63500</xdr:colOff>
      <xdr:row>39</xdr:row>
      <xdr:rowOff>59853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4607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xdr:rowOff>
    </xdr:from>
    <xdr:to>
      <xdr:col>111</xdr:col>
      <xdr:colOff>177800</xdr:colOff>
      <xdr:row>39</xdr:row>
      <xdr:rowOff>59527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86967"/>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158804</xdr:rowOff>
    </xdr:from>
    <xdr:to>
      <xdr:col>107</xdr:col>
      <xdr:colOff>50800</xdr:colOff>
      <xdr:row>39</xdr:row>
      <xdr:rowOff>417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739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158804</xdr:rowOff>
    </xdr:from>
    <xdr:to>
      <xdr:col>102</xdr:col>
      <xdr:colOff>114300</xdr:colOff>
      <xdr:row>39</xdr:row>
      <xdr:rowOff>78468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73904"/>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9053</xdr:rowOff>
    </xdr:from>
    <xdr:to>
      <xdr:col>116</xdr:col>
      <xdr:colOff>114300</xdr:colOff>
      <xdr:row>39</xdr:row>
      <xdr:rowOff>110653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95430</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1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8727</xdr:rowOff>
    </xdr:from>
    <xdr:to>
      <xdr:col>112</xdr:col>
      <xdr:colOff>38100</xdr:colOff>
      <xdr:row>39</xdr:row>
      <xdr:rowOff>110327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101454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88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121067</xdr:rowOff>
    </xdr:from>
    <xdr:to>
      <xdr:col>107</xdr:col>
      <xdr:colOff>101600</xdr:colOff>
      <xdr:row>39</xdr:row>
      <xdr:rowOff>51217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42344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2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108004</xdr:rowOff>
    </xdr:from>
    <xdr:to>
      <xdr:col>102</xdr:col>
      <xdr:colOff>165100</xdr:colOff>
      <xdr:row>39</xdr:row>
      <xdr:rowOff>38154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29281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1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27668</xdr:rowOff>
    </xdr:from>
    <xdr:to>
      <xdr:col>98</xdr:col>
      <xdr:colOff>38100</xdr:colOff>
      <xdr:row>39</xdr:row>
      <xdr:rowOff>129268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120395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80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107152</xdr:rowOff>
    </xdr:from>
    <xdr:to>
      <xdr:col>116</xdr:col>
      <xdr:colOff>63500</xdr:colOff>
      <xdr:row>58</xdr:row>
      <xdr:rowOff>122065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51252"/>
          <a:ext cx="8382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90170</xdr:rowOff>
    </xdr:from>
    <xdr:to>
      <xdr:col>111</xdr:col>
      <xdr:colOff>177800</xdr:colOff>
      <xdr:row>58</xdr:row>
      <xdr:rowOff>107152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3427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84400</xdr:rowOff>
    </xdr:from>
    <xdr:to>
      <xdr:col>107</xdr:col>
      <xdr:colOff>50800</xdr:colOff>
      <xdr:row>58</xdr:row>
      <xdr:rowOff>90170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28500"/>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35197</xdr:rowOff>
    </xdr:from>
    <xdr:to>
      <xdr:col>102</xdr:col>
      <xdr:colOff>114300</xdr:colOff>
      <xdr:row>58</xdr:row>
      <xdr:rowOff>84400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79297"/>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71265</xdr:rowOff>
    </xdr:from>
    <xdr:to>
      <xdr:col>116</xdr:col>
      <xdr:colOff>114300</xdr:colOff>
      <xdr:row>59</xdr:row>
      <xdr:rowOff>1415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49692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56352</xdr:rowOff>
    </xdr:from>
    <xdr:to>
      <xdr:col>112</xdr:col>
      <xdr:colOff>38100</xdr:colOff>
      <xdr:row>58</xdr:row>
      <xdr:rowOff>157952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149079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9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39370</xdr:rowOff>
    </xdr:from>
    <xdr:to>
      <xdr:col>107</xdr:col>
      <xdr:colOff>101600</xdr:colOff>
      <xdr:row>58</xdr:row>
      <xdr:rowOff>140970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132097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33600</xdr:rowOff>
    </xdr:from>
    <xdr:to>
      <xdr:col>102</xdr:col>
      <xdr:colOff>165100</xdr:colOff>
      <xdr:row>58</xdr:row>
      <xdr:rowOff>135200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126327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7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155847</xdr:rowOff>
    </xdr:from>
    <xdr:to>
      <xdr:col>98</xdr:col>
      <xdr:colOff>38100</xdr:colOff>
      <xdr:row>58</xdr:row>
      <xdr:rowOff>85997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77124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151175</xdr:rowOff>
    </xdr:from>
    <xdr:to>
      <xdr:col>116</xdr:col>
      <xdr:colOff>63500</xdr:colOff>
      <xdr:row>77</xdr:row>
      <xdr:rowOff>5237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81375"/>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151175</xdr:rowOff>
    </xdr:from>
    <xdr:to>
      <xdr:col>111</xdr:col>
      <xdr:colOff>177800</xdr:colOff>
      <xdr:row>76</xdr:row>
      <xdr:rowOff>151313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8137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151313</xdr:rowOff>
    </xdr:from>
    <xdr:to>
      <xdr:col>107</xdr:col>
      <xdr:colOff>50800</xdr:colOff>
      <xdr:row>77</xdr:row>
      <xdr:rowOff>14976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151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162926</xdr:rowOff>
    </xdr:from>
    <xdr:to>
      <xdr:col>102</xdr:col>
      <xdr:colOff>114300</xdr:colOff>
      <xdr:row>77</xdr:row>
      <xdr:rowOff>14976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93126"/>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125887</xdr:rowOff>
    </xdr:from>
    <xdr:to>
      <xdr:col>116</xdr:col>
      <xdr:colOff>114300</xdr:colOff>
      <xdr:row>77</xdr:row>
      <xdr:rowOff>56037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40814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100375</xdr:rowOff>
    </xdr:from>
    <xdr:to>
      <xdr:col>112</xdr:col>
      <xdr:colOff>38100</xdr:colOff>
      <xdr:row>77</xdr:row>
      <xdr:rowOff>30525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21652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100513</xdr:rowOff>
    </xdr:from>
    <xdr:to>
      <xdr:col>107</xdr:col>
      <xdr:colOff>101600</xdr:colOff>
      <xdr:row>77</xdr:row>
      <xdr:rowOff>30663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21790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135626</xdr:rowOff>
    </xdr:from>
    <xdr:to>
      <xdr:col>102</xdr:col>
      <xdr:colOff>165100</xdr:colOff>
      <xdr:row>77</xdr:row>
      <xdr:rowOff>65776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56903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112126</xdr:rowOff>
    </xdr:from>
    <xdr:to>
      <xdr:col>98</xdr:col>
      <xdr:colOff>38100</xdr:colOff>
      <xdr:row>77</xdr:row>
      <xdr:rowOff>42276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4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33403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3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・人件費の増加傾向は続いているが、住民一人当たり</a:t>
          </a:r>
          <a:r>
            <a:rPr kumimoji="1" lang="en-US" altLang="ja-JP" sz="1300">
              <a:latin typeface="ＭＳ Ｐゴシック" panose="020B0600070205080204" pitchFamily="50" charset="-128"/>
              <a:ea typeface="ＭＳ Ｐゴシック" panose="020B0600070205080204" pitchFamily="50" charset="-128"/>
            </a:rPr>
            <a:t>54,528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円となっており、類似団体平均を継続的に下回っているため、引き続き財政の健全性維持に努める。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54,687</a:t>
          </a:r>
          <a:r>
            <a:rPr kumimoji="1" lang="ja-JP" altLang="en-US" sz="1300">
              <a:latin typeface="ＭＳ Ｐゴシック" panose="020B0600070205080204" pitchFamily="50" charset="-128"/>
              <a:ea typeface="ＭＳ Ｐゴシック" panose="020B0600070205080204" pitchFamily="50" charset="-128"/>
            </a:rPr>
            <a:t>円となっており、市野谷小学校の建設や南流山中学校の移転が完了したことにより工事請負費等が減少し、前年度の</a:t>
          </a:r>
          <a:r>
            <a:rPr kumimoji="1" lang="en-US" altLang="ja-JP" sz="1300">
              <a:latin typeface="ＭＳ Ｐゴシック" panose="020B0600070205080204" pitchFamily="50" charset="-128"/>
              <a:ea typeface="ＭＳ Ｐゴシック" panose="020B0600070205080204" pitchFamily="50" charset="-128"/>
            </a:rPr>
            <a:t>90,618</a:t>
          </a:r>
          <a:r>
            <a:rPr kumimoji="1" lang="ja-JP" altLang="en-US" sz="1300">
              <a:latin typeface="ＭＳ Ｐゴシック" panose="020B0600070205080204" pitchFamily="50" charset="-128"/>
              <a:ea typeface="ＭＳ Ｐゴシック" panose="020B0600070205080204" pitchFamily="50" charset="-128"/>
            </a:rPr>
            <a:t>円より大幅に減少している。</a:t>
          </a:r>
        </a:p>
        <a:p>
          <a:r>
            <a:rPr kumimoji="1" lang="ja-JP" altLang="en-US" sz="1300">
              <a:latin typeface="ＭＳ Ｐゴシック" panose="020B0600070205080204" pitchFamily="50" charset="-128"/>
              <a:ea typeface="ＭＳ Ｐゴシック" panose="020B0600070205080204" pitchFamily="50" charset="-128"/>
            </a:rPr>
            <a:t>・近年の小・中学校建設等による地方債の発行に伴い、公債費は増加傾向にあり、ピークは数年先を想定している。類似団体平均は下回っており、今後も地方債の発行抑制に努める。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千葉県流山市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212,562
208,455
35.32
89,397,071
86,250,838
1,674,773
41,679,512
69,234,839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161036</xdr:rowOff>
    </xdr:from>
    <xdr:to>
      <xdr:col>24</xdr:col>
      <xdr:colOff>63500</xdr:colOff>
      <xdr:row>37</xdr:row>
      <xdr:rowOff>169418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468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84836</xdr:rowOff>
    </xdr:from>
    <xdr:to>
      <xdr:col>19</xdr:col>
      <xdr:colOff>177800</xdr:colOff>
      <xdr:row>37</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848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84836</xdr:rowOff>
    </xdr:from>
    <xdr:to>
      <xdr:col>15</xdr:col>
      <xdr:colOff>50800</xdr:colOff>
      <xdr:row>37</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848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36068</xdr:rowOff>
    </xdr:from>
    <xdr:to>
      <xdr:col>10</xdr:col>
      <xdr:colOff>114300</xdr:colOff>
      <xdr:row>37</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971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110236</xdr:rowOff>
    </xdr:from>
    <xdr:to>
      <xdr:col>24</xdr:col>
      <xdr:colOff>114300</xdr:colOff>
      <xdr:row>38</xdr:row>
      <xdr:rowOff>40386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88663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118618</xdr:rowOff>
    </xdr:from>
    <xdr:to>
      <xdr:col>20</xdr:col>
      <xdr:colOff>38100</xdr:colOff>
      <xdr:row>38</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39895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34036</xdr:rowOff>
    </xdr:from>
    <xdr:to>
      <xdr:col>15</xdr:col>
      <xdr:colOff>101600</xdr:colOff>
      <xdr:row>37</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78994</xdr:rowOff>
    </xdr:from>
    <xdr:to>
      <xdr:col>10</xdr:col>
      <xdr:colOff>165100</xdr:colOff>
      <xdr:row>38</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156718</xdr:rowOff>
    </xdr:from>
    <xdr:to>
      <xdr:col>6</xdr:col>
      <xdr:colOff>38100</xdr:colOff>
      <xdr:row>37</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125505</xdr:rowOff>
    </xdr:from>
    <xdr:to>
      <xdr:col>24</xdr:col>
      <xdr:colOff>62865</xdr:colOff>
      <xdr:row>58</xdr:row>
      <xdr:rowOff>233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69455"/>
          <a:ext cx="1270" cy="107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4060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233</xdr:rowOff>
    </xdr:from>
    <xdr:to>
      <xdr:col>24</xdr:col>
      <xdr:colOff>152400</xdr:colOff>
      <xdr:row>58</xdr:row>
      <xdr:rowOff>233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4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72182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4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125505</xdr:rowOff>
    </xdr:from>
    <xdr:to>
      <xdr:col>24</xdr:col>
      <xdr:colOff>152400</xdr:colOff>
      <xdr:row>51</xdr:row>
      <xdr:rowOff>125505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233</xdr:rowOff>
    </xdr:from>
    <xdr:to>
      <xdr:col>24</xdr:col>
      <xdr:colOff>63500</xdr:colOff>
      <xdr:row>58</xdr:row>
      <xdr:rowOff>26739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4333"/>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56956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34079</xdr:rowOff>
    </xdr:from>
    <xdr:to>
      <xdr:col>24</xdr:col>
      <xdr:colOff>114300</xdr:colOff>
      <xdr:row>56</xdr:row>
      <xdr:rowOff>135679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26739</xdr:rowOff>
    </xdr:from>
    <xdr:to>
      <xdr:col>19</xdr:col>
      <xdr:colOff>177800</xdr:colOff>
      <xdr:row>58</xdr:row>
      <xdr:rowOff>34664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0839"/>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88399</xdr:rowOff>
    </xdr:from>
    <xdr:to>
      <xdr:col>20</xdr:col>
      <xdr:colOff>38100</xdr:colOff>
      <xdr:row>57</xdr:row>
      <xdr:rowOff>18549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35076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8658</xdr:rowOff>
    </xdr:from>
    <xdr:to>
      <xdr:col>15</xdr:col>
      <xdr:colOff>50800</xdr:colOff>
      <xdr:row>58</xdr:row>
      <xdr:rowOff>34664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2758"/>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64484</xdr:rowOff>
    </xdr:from>
    <xdr:to>
      <xdr:col>15</xdr:col>
      <xdr:colOff>101600</xdr:colOff>
      <xdr:row>56</xdr:row>
      <xdr:rowOff>166084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166784</xdr:rowOff>
    </xdr:from>
    <xdr:to>
      <xdr:col>10</xdr:col>
      <xdr:colOff>114300</xdr:colOff>
      <xdr:row>58</xdr:row>
      <xdr:rowOff>8658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10734"/>
          <a:ext cx="889000" cy="10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46783</xdr:rowOff>
    </xdr:from>
    <xdr:to>
      <xdr:col>10</xdr:col>
      <xdr:colOff>165100</xdr:colOff>
      <xdr:row>56</xdr:row>
      <xdr:rowOff>148383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164910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58954</xdr:rowOff>
    </xdr:from>
    <xdr:to>
      <xdr:col>6</xdr:col>
      <xdr:colOff>38100</xdr:colOff>
      <xdr:row>50</xdr:row>
      <xdr:rowOff>160554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5631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120883</xdr:rowOff>
    </xdr:from>
    <xdr:to>
      <xdr:col>24</xdr:col>
      <xdr:colOff>114300</xdr:colOff>
      <xdr:row>58</xdr:row>
      <xdr:rowOff>51033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147389</xdr:rowOff>
    </xdr:from>
    <xdr:to>
      <xdr:col>20</xdr:col>
      <xdr:colOff>38100</xdr:colOff>
      <xdr:row>58</xdr:row>
      <xdr:rowOff>77539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68666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155314</xdr:rowOff>
    </xdr:from>
    <xdr:to>
      <xdr:col>15</xdr:col>
      <xdr:colOff>101600</xdr:colOff>
      <xdr:row>58</xdr:row>
      <xdr:rowOff>85464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76591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129308</xdr:rowOff>
    </xdr:from>
    <xdr:to>
      <xdr:col>10</xdr:col>
      <xdr:colOff>165100</xdr:colOff>
      <xdr:row>58</xdr:row>
      <xdr:rowOff>59458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50585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115984</xdr:rowOff>
    </xdr:from>
    <xdr:to>
      <xdr:col>6</xdr:col>
      <xdr:colOff>38100</xdr:colOff>
      <xdr:row>52</xdr:row>
      <xdr:rowOff>46134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5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37261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5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61649</xdr:rowOff>
    </xdr:from>
    <xdr:to>
      <xdr:col>24</xdr:col>
      <xdr:colOff>63500</xdr:colOff>
      <xdr:row>77</xdr:row>
      <xdr:rowOff>31147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91849"/>
          <a:ext cx="8382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31147</xdr:rowOff>
    </xdr:from>
    <xdr:to>
      <xdr:col>19</xdr:col>
      <xdr:colOff>177800</xdr:colOff>
      <xdr:row>77</xdr:row>
      <xdr:rowOff>137589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32797"/>
          <a:ext cx="889000" cy="10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88711</xdr:rowOff>
    </xdr:from>
    <xdr:to>
      <xdr:col>15</xdr:col>
      <xdr:colOff>50800</xdr:colOff>
      <xdr:row>77</xdr:row>
      <xdr:rowOff>137589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90361"/>
          <a:ext cx="889000" cy="4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88711</xdr:rowOff>
    </xdr:from>
    <xdr:to>
      <xdr:col>10</xdr:col>
      <xdr:colOff>114300</xdr:colOff>
      <xdr:row>79</xdr:row>
      <xdr:rowOff>16441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0361"/>
          <a:ext cx="889000" cy="2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10849</xdr:rowOff>
    </xdr:from>
    <xdr:to>
      <xdr:col>24</xdr:col>
      <xdr:colOff>114300</xdr:colOff>
      <xdr:row>76</xdr:row>
      <xdr:rowOff>112449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160726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151797</xdr:rowOff>
    </xdr:from>
    <xdr:to>
      <xdr:col>20</xdr:col>
      <xdr:colOff>38100</xdr:colOff>
      <xdr:row>77</xdr:row>
      <xdr:rowOff>81947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86789</xdr:rowOff>
    </xdr:from>
    <xdr:to>
      <xdr:col>15</xdr:col>
      <xdr:colOff>101600</xdr:colOff>
      <xdr:row>78</xdr:row>
      <xdr:rowOff>16939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8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37911</xdr:rowOff>
    </xdr:from>
    <xdr:to>
      <xdr:col>10</xdr:col>
      <xdr:colOff>165100</xdr:colOff>
      <xdr:row>77</xdr:row>
      <xdr:rowOff>139511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130638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137091</xdr:rowOff>
    </xdr:from>
    <xdr:to>
      <xdr:col>6</xdr:col>
      <xdr:colOff>38100</xdr:colOff>
      <xdr:row>79</xdr:row>
      <xdr:rowOff>67241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58368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151358</xdr:rowOff>
    </xdr:from>
    <xdr:to>
      <xdr:col>24</xdr:col>
      <xdr:colOff>63500</xdr:colOff>
      <xdr:row>94</xdr:row>
      <xdr:rowOff>41565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096208"/>
          <a:ext cx="838200" cy="6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41565</xdr:rowOff>
    </xdr:from>
    <xdr:to>
      <xdr:col>19</xdr:col>
      <xdr:colOff>177800</xdr:colOff>
      <xdr:row>95</xdr:row>
      <xdr:rowOff>110570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157865"/>
          <a:ext cx="889000" cy="2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155702</xdr:rowOff>
    </xdr:from>
    <xdr:to>
      <xdr:col>15</xdr:col>
      <xdr:colOff>50800</xdr:colOff>
      <xdr:row>95</xdr:row>
      <xdr:rowOff>110570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272002"/>
          <a:ext cx="889000" cy="1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155702</xdr:rowOff>
    </xdr:from>
    <xdr:to>
      <xdr:col>10</xdr:col>
      <xdr:colOff>114300</xdr:colOff>
      <xdr:row>97</xdr:row>
      <xdr:rowOff>150085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272002"/>
          <a:ext cx="889000" cy="5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100558</xdr:rowOff>
    </xdr:from>
    <xdr:to>
      <xdr:col>24</xdr:col>
      <xdr:colOff>114300</xdr:colOff>
      <xdr:row>94</xdr:row>
      <xdr:rowOff>30708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0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123435</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8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162215</xdr:rowOff>
    </xdr:from>
    <xdr:to>
      <xdr:col>20</xdr:col>
      <xdr:colOff>38100</xdr:colOff>
      <xdr:row>94</xdr:row>
      <xdr:rowOff>92365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1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108892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8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59770</xdr:rowOff>
    </xdr:from>
    <xdr:to>
      <xdr:col>15</xdr:col>
      <xdr:colOff>101600</xdr:colOff>
      <xdr:row>95</xdr:row>
      <xdr:rowOff>161370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152497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4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104902</xdr:rowOff>
    </xdr:from>
    <xdr:to>
      <xdr:col>10</xdr:col>
      <xdr:colOff>165100</xdr:colOff>
      <xdr:row>95</xdr:row>
      <xdr:rowOff>35052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2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51579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9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99285</xdr:rowOff>
    </xdr:from>
    <xdr:to>
      <xdr:col>6</xdr:col>
      <xdr:colOff>38100</xdr:colOff>
      <xdr:row>98</xdr:row>
      <xdr:rowOff>29435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20562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8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9017</xdr:rowOff>
    </xdr:from>
    <xdr:to>
      <xdr:col>55</xdr:col>
      <xdr:colOff>0</xdr:colOff>
      <xdr:row>39</xdr:row>
      <xdr:rowOff>9779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9556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8255</xdr:rowOff>
    </xdr:from>
    <xdr:to>
      <xdr:col>50</xdr:col>
      <xdr:colOff>114300</xdr:colOff>
      <xdr:row>39</xdr:row>
      <xdr:rowOff>9779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9480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8255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9366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7112</xdr:rowOff>
    </xdr:from>
    <xdr:to>
      <xdr:col>41</xdr:col>
      <xdr:colOff>50800</xdr:colOff>
      <xdr:row>39</xdr:row>
      <xdr:rowOff>16256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9366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130429</xdr:rowOff>
    </xdr:from>
    <xdr:to>
      <xdr:col>50</xdr:col>
      <xdr:colOff>165100</xdr:colOff>
      <xdr:row>39</xdr:row>
      <xdr:rowOff>60579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51706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82333" y="673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128905</xdr:rowOff>
    </xdr:from>
    <xdr:to>
      <xdr:col>46</xdr:col>
      <xdr:colOff>38100</xdr:colOff>
      <xdr:row>39</xdr:row>
      <xdr:rowOff>59055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50182</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127762</xdr:rowOff>
    </xdr:from>
    <xdr:to>
      <xdr:col>41</xdr:col>
      <xdr:colOff>101600</xdr:colOff>
      <xdr:row>39</xdr:row>
      <xdr:rowOff>57912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49039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136906</xdr:rowOff>
    </xdr:from>
    <xdr:to>
      <xdr:col>36</xdr:col>
      <xdr:colOff>165100</xdr:colOff>
      <xdr:row>39</xdr:row>
      <xdr:rowOff>67056</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58183</xdr:rowOff>
    </xdr:from>
    <xdr:ext cx="313932"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15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137471</xdr:rowOff>
    </xdr:from>
    <xdr:to>
      <xdr:col>55</xdr:col>
      <xdr:colOff>0</xdr:colOff>
      <xdr:row>57</xdr:row>
      <xdr:rowOff>138500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10121"/>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138500</xdr:rowOff>
    </xdr:from>
    <xdr:to>
      <xdr:col>50</xdr:col>
      <xdr:colOff>114300</xdr:colOff>
      <xdr:row>57</xdr:row>
      <xdr:rowOff>140615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11150"/>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140615</xdr:rowOff>
    </xdr:from>
    <xdr:to>
      <xdr:col>45</xdr:col>
      <xdr:colOff>177800</xdr:colOff>
      <xdr:row>57</xdr:row>
      <xdr:rowOff>145872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1326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145872</xdr:rowOff>
    </xdr:from>
    <xdr:to>
      <xdr:col>41</xdr:col>
      <xdr:colOff>50800</xdr:colOff>
      <xdr:row>57</xdr:row>
      <xdr:rowOff>146386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18522"/>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86671</xdr:rowOff>
    </xdr:from>
    <xdr:to>
      <xdr:col>55</xdr:col>
      <xdr:colOff>50800</xdr:colOff>
      <xdr:row>58</xdr:row>
      <xdr:rowOff>16821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7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87700</xdr:rowOff>
    </xdr:from>
    <xdr:to>
      <xdr:col>50</xdr:col>
      <xdr:colOff>165100</xdr:colOff>
      <xdr:row>58</xdr:row>
      <xdr:rowOff>17850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8977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9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89815</xdr:rowOff>
    </xdr:from>
    <xdr:to>
      <xdr:col>46</xdr:col>
      <xdr:colOff>38100</xdr:colOff>
      <xdr:row>58</xdr:row>
      <xdr:rowOff>19965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11092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995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95072</xdr:rowOff>
    </xdr:from>
    <xdr:to>
      <xdr:col>41</xdr:col>
      <xdr:colOff>101600</xdr:colOff>
      <xdr:row>58</xdr:row>
      <xdr:rowOff>25222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16349</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95586</xdr:rowOff>
    </xdr:from>
    <xdr:to>
      <xdr:col>36</xdr:col>
      <xdr:colOff>165100</xdr:colOff>
      <xdr:row>58</xdr:row>
      <xdr:rowOff>25736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16863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9960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57679</xdr:rowOff>
    </xdr:from>
    <xdr:to>
      <xdr:col>55</xdr:col>
      <xdr:colOff>0</xdr:colOff>
      <xdr:row>77</xdr:row>
      <xdr:rowOff>122647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9329"/>
          <a:ext cx="8382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57679</xdr:rowOff>
    </xdr:from>
    <xdr:to>
      <xdr:col>50</xdr:col>
      <xdr:colOff>114300</xdr:colOff>
      <xdr:row>77</xdr:row>
      <xdr:rowOff>144089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5932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142398</xdr:rowOff>
    </xdr:from>
    <xdr:to>
      <xdr:col>45</xdr:col>
      <xdr:colOff>177800</xdr:colOff>
      <xdr:row>77</xdr:row>
      <xdr:rowOff>144089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404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91283</xdr:rowOff>
    </xdr:from>
    <xdr:to>
      <xdr:col>41</xdr:col>
      <xdr:colOff>50800</xdr:colOff>
      <xdr:row>77</xdr:row>
      <xdr:rowOff>142398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92933"/>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71847</xdr:rowOff>
    </xdr:from>
    <xdr:to>
      <xdr:col>55</xdr:col>
      <xdr:colOff>50800</xdr:colOff>
      <xdr:row>78</xdr:row>
      <xdr:rowOff>1997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50274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6879</xdr:rowOff>
    </xdr:from>
    <xdr:to>
      <xdr:col>50</xdr:col>
      <xdr:colOff>165100</xdr:colOff>
      <xdr:row>77</xdr:row>
      <xdr:rowOff>108479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99606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0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93289</xdr:rowOff>
    </xdr:from>
    <xdr:to>
      <xdr:col>46</xdr:col>
      <xdr:colOff>38100</xdr:colOff>
      <xdr:row>78</xdr:row>
      <xdr:rowOff>23439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8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91598</xdr:rowOff>
    </xdr:from>
    <xdr:to>
      <xdr:col>41</xdr:col>
      <xdr:colOff>101600</xdr:colOff>
      <xdr:row>78</xdr:row>
      <xdr:rowOff>21748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8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40483</xdr:rowOff>
    </xdr:from>
    <xdr:to>
      <xdr:col>36</xdr:col>
      <xdr:colOff>165100</xdr:colOff>
      <xdr:row>77</xdr:row>
      <xdr:rowOff>142083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133210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3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128521</xdr:rowOff>
    </xdr:from>
    <xdr:to>
      <xdr:col>55</xdr:col>
      <xdr:colOff>0</xdr:colOff>
      <xdr:row>97</xdr:row>
      <xdr:rowOff>72241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87721"/>
          <a:ext cx="838200" cy="1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72241</xdr:rowOff>
    </xdr:from>
    <xdr:to>
      <xdr:col>50</xdr:col>
      <xdr:colOff>114300</xdr:colOff>
      <xdr:row>98</xdr:row>
      <xdr:rowOff>33012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02891"/>
          <a:ext cx="8890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33012</xdr:rowOff>
    </xdr:from>
    <xdr:to>
      <xdr:col>45</xdr:col>
      <xdr:colOff>177800</xdr:colOff>
      <xdr:row>98</xdr:row>
      <xdr:rowOff>63484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35112"/>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156753</xdr:rowOff>
    </xdr:from>
    <xdr:to>
      <xdr:col>41</xdr:col>
      <xdr:colOff>50800</xdr:colOff>
      <xdr:row>98</xdr:row>
      <xdr:rowOff>63484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8740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77721</xdr:rowOff>
    </xdr:from>
    <xdr:to>
      <xdr:col>55</xdr:col>
      <xdr:colOff>50800</xdr:colOff>
      <xdr:row>97</xdr:row>
      <xdr:rowOff>7871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56148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21441</xdr:rowOff>
    </xdr:from>
    <xdr:to>
      <xdr:col>50</xdr:col>
      <xdr:colOff>165100</xdr:colOff>
      <xdr:row>97</xdr:row>
      <xdr:rowOff>123041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114168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4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153662</xdr:rowOff>
    </xdr:from>
    <xdr:to>
      <xdr:col>46</xdr:col>
      <xdr:colOff>38100</xdr:colOff>
      <xdr:row>98</xdr:row>
      <xdr:rowOff>83812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74939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7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12684</xdr:rowOff>
    </xdr:from>
    <xdr:to>
      <xdr:col>41</xdr:col>
      <xdr:colOff>101600</xdr:colOff>
      <xdr:row>98</xdr:row>
      <xdr:rowOff>114284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105411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105953</xdr:rowOff>
    </xdr:from>
    <xdr:to>
      <xdr:col>36</xdr:col>
      <xdr:colOff>165100</xdr:colOff>
      <xdr:row>98</xdr:row>
      <xdr:rowOff>36103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27230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35230</xdr:rowOff>
    </xdr:from>
    <xdr:to>
      <xdr:col>85</xdr:col>
      <xdr:colOff>127000</xdr:colOff>
      <xdr:row>38</xdr:row>
      <xdr:rowOff>51277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8880"/>
          <a:ext cx="838200" cy="1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33767</xdr:rowOff>
    </xdr:from>
    <xdr:to>
      <xdr:col>81</xdr:col>
      <xdr:colOff>50800</xdr:colOff>
      <xdr:row>38</xdr:row>
      <xdr:rowOff>51277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8867"/>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33767</xdr:rowOff>
    </xdr:from>
    <xdr:to>
      <xdr:col>76</xdr:col>
      <xdr:colOff>114300</xdr:colOff>
      <xdr:row>38</xdr:row>
      <xdr:rowOff>90597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8867"/>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90597</xdr:rowOff>
    </xdr:from>
    <xdr:to>
      <xdr:col>71</xdr:col>
      <xdr:colOff>177800</xdr:colOff>
      <xdr:row>38</xdr:row>
      <xdr:rowOff>137826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05697"/>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155880</xdr:rowOff>
    </xdr:from>
    <xdr:to>
      <xdr:col>85</xdr:col>
      <xdr:colOff>177800</xdr:colOff>
      <xdr:row>37</xdr:row>
      <xdr:rowOff>86030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xdr:rowOff>
    </xdr:from>
    <xdr:to>
      <xdr:col>81</xdr:col>
      <xdr:colOff>101600</xdr:colOff>
      <xdr:row>38</xdr:row>
      <xdr:rowOff>102077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93204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154417</xdr:rowOff>
    </xdr:from>
    <xdr:to>
      <xdr:col>76</xdr:col>
      <xdr:colOff>165100</xdr:colOff>
      <xdr:row>38</xdr:row>
      <xdr:rowOff>84567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75694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39797</xdr:rowOff>
    </xdr:from>
    <xdr:to>
      <xdr:col>72</xdr:col>
      <xdr:colOff>38100</xdr:colOff>
      <xdr:row>38</xdr:row>
      <xdr:rowOff>141397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132524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87026</xdr:rowOff>
    </xdr:from>
    <xdr:to>
      <xdr:col>67</xdr:col>
      <xdr:colOff>101600</xdr:colOff>
      <xdr:row>39</xdr:row>
      <xdr:rowOff>17176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164323</xdr:rowOff>
    </xdr:from>
    <xdr:to>
      <xdr:col>85</xdr:col>
      <xdr:colOff>127000</xdr:colOff>
      <xdr:row>56</xdr:row>
      <xdr:rowOff>121788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908273"/>
          <a:ext cx="838200" cy="8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164323</xdr:rowOff>
    </xdr:from>
    <xdr:to>
      <xdr:col>81</xdr:col>
      <xdr:colOff>50800</xdr:colOff>
      <xdr:row>55</xdr:row>
      <xdr:rowOff>44684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908273"/>
          <a:ext cx="889000" cy="5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100561</xdr:rowOff>
    </xdr:from>
    <xdr:to>
      <xdr:col>76</xdr:col>
      <xdr:colOff>114300</xdr:colOff>
      <xdr:row>55</xdr:row>
      <xdr:rowOff>44684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015961"/>
          <a:ext cx="889000" cy="45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100561</xdr:rowOff>
    </xdr:from>
    <xdr:to>
      <xdr:col>71</xdr:col>
      <xdr:colOff>177800</xdr:colOff>
      <xdr:row>54</xdr:row>
      <xdr:rowOff>118391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015961"/>
          <a:ext cx="889000" cy="3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70988</xdr:rowOff>
    </xdr:from>
    <xdr:to>
      <xdr:col>85</xdr:col>
      <xdr:colOff>177800</xdr:colOff>
      <xdr:row>57</xdr:row>
      <xdr:rowOff>1138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49415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113523</xdr:rowOff>
    </xdr:from>
    <xdr:to>
      <xdr:col>81</xdr:col>
      <xdr:colOff>101600</xdr:colOff>
      <xdr:row>52</xdr:row>
      <xdr:rowOff>43673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60200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6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165334</xdr:rowOff>
    </xdr:from>
    <xdr:to>
      <xdr:col>76</xdr:col>
      <xdr:colOff>165100</xdr:colOff>
      <xdr:row>55</xdr:row>
      <xdr:rowOff>95484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112011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9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49761</xdr:rowOff>
    </xdr:from>
    <xdr:to>
      <xdr:col>72</xdr:col>
      <xdr:colOff>38100</xdr:colOff>
      <xdr:row>52</xdr:row>
      <xdr:rowOff>151361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167888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7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67591</xdr:rowOff>
    </xdr:from>
    <xdr:to>
      <xdr:col>67</xdr:col>
      <xdr:colOff>101600</xdr:colOff>
      <xdr:row>54</xdr:row>
      <xdr:rowOff>169191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14268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0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148844</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50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148844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5049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131927</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50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98044</xdr:rowOff>
    </xdr:from>
    <xdr:to>
      <xdr:col>76</xdr:col>
      <xdr:colOff>165100</xdr:colOff>
      <xdr:row>78</xdr:row>
      <xdr:rowOff>28194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44721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07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81127</xdr:rowOff>
    </xdr:from>
    <xdr:to>
      <xdr:col>67</xdr:col>
      <xdr:colOff>101600</xdr:colOff>
      <xdr:row>79</xdr:row>
      <xdr:rowOff>11277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2404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46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145014</xdr:rowOff>
    </xdr:from>
    <xdr:to>
      <xdr:col>85</xdr:col>
      <xdr:colOff>127000</xdr:colOff>
      <xdr:row>96</xdr:row>
      <xdr:rowOff>167818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4214"/>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167818</xdr:rowOff>
    </xdr:from>
    <xdr:to>
      <xdr:col>81</xdr:col>
      <xdr:colOff>50800</xdr:colOff>
      <xdr:row>97</xdr:row>
      <xdr:rowOff>10483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7018"/>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10483</xdr:rowOff>
    </xdr:from>
    <xdr:to>
      <xdr:col>76</xdr:col>
      <xdr:colOff>114300</xdr:colOff>
      <xdr:row>97</xdr:row>
      <xdr:rowOff>22447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4113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22447</xdr:rowOff>
    </xdr:from>
    <xdr:to>
      <xdr:col>71</xdr:col>
      <xdr:colOff>177800</xdr:colOff>
      <xdr:row>97</xdr:row>
      <xdr:rowOff>43821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309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94214</xdr:rowOff>
    </xdr:from>
    <xdr:to>
      <xdr:col>85</xdr:col>
      <xdr:colOff>177800</xdr:colOff>
      <xdr:row>97</xdr:row>
      <xdr:rowOff>24364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72641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117018</xdr:rowOff>
    </xdr:from>
    <xdr:to>
      <xdr:col>81</xdr:col>
      <xdr:colOff>101600</xdr:colOff>
      <xdr:row>97</xdr:row>
      <xdr:rowOff>47168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38295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131133</xdr:rowOff>
    </xdr:from>
    <xdr:to>
      <xdr:col>76</xdr:col>
      <xdr:colOff>165100</xdr:colOff>
      <xdr:row>97</xdr:row>
      <xdr:rowOff>61283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52410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143097</xdr:rowOff>
    </xdr:from>
    <xdr:to>
      <xdr:col>72</xdr:col>
      <xdr:colOff>38100</xdr:colOff>
      <xdr:row>97</xdr:row>
      <xdr:rowOff>73247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64374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164471</xdr:rowOff>
    </xdr:from>
    <xdr:to>
      <xdr:col>67</xdr:col>
      <xdr:colOff>101600</xdr:colOff>
      <xdr:row>97</xdr:row>
      <xdr:rowOff>94621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85748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152502</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5981802"/>
          <a:ext cx="889000" cy="6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152502</xdr:rowOff>
    </xdr:from>
    <xdr:to>
      <xdr:col>102</xdr:col>
      <xdr:colOff>114300</xdr:colOff>
      <xdr:row>38</xdr:row>
      <xdr:rowOff>117754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981802"/>
          <a:ext cx="889000" cy="6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54525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101702</xdr:rowOff>
    </xdr:from>
    <xdr:to>
      <xdr:col>102</xdr:col>
      <xdr:colOff>165100</xdr:colOff>
      <xdr:row>35</xdr:row>
      <xdr:rowOff>31852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9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48379</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5706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66954</xdr:rowOff>
    </xdr:from>
    <xdr:to>
      <xdr:col>98</xdr:col>
      <xdr:colOff>38100</xdr:colOff>
      <xdr:row>38</xdr:row>
      <xdr:rowOff>168554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159681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674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・衛生費については、廃棄物処理施設の延命化工事に係る経費等により住民一人当たり</a:t>
          </a:r>
          <a:r>
            <a:rPr kumimoji="1" lang="en-US" altLang="ja-JP" sz="1300">
              <a:latin typeface="ＭＳ Ｐゴシック" panose="020B0600070205080204" pitchFamily="50" charset="-128"/>
              <a:ea typeface="ＭＳ Ｐゴシック" panose="020B0600070205080204" pitchFamily="50" charset="-128"/>
            </a:rPr>
            <a:t>49,893</a:t>
          </a:r>
          <a:r>
            <a:rPr kumimoji="1" lang="ja-JP" altLang="en-US" sz="1300">
              <a:latin typeface="ＭＳ Ｐゴシック" panose="020B0600070205080204" pitchFamily="50" charset="-128"/>
              <a:ea typeface="ＭＳ Ｐゴシック" panose="020B0600070205080204" pitchFamily="50" charset="-128"/>
            </a:rPr>
            <a:t>円となっており、今年度も高い数値となっている。当該事業は令和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年度に完了予定であり、次年度も高い数値になると想定している。</a:t>
          </a:r>
        </a:p>
        <a:p>
          <a:r>
            <a:rPr kumimoji="1" lang="ja-JP" altLang="en-US" sz="1300">
              <a:latin typeface="ＭＳ Ｐゴシック" panose="020B0600070205080204" pitchFamily="50" charset="-128"/>
              <a:ea typeface="ＭＳ Ｐゴシック" panose="020B0600070205080204" pitchFamily="50" charset="-128"/>
            </a:rPr>
            <a:t>・民生費は物価高騰対策や人口増加に伴い増加が続いており、類似団体平均と同様に推移している。事務効率化や事務事業の見直し等で財政を圧迫する上昇傾向に歯止めをかけるよう努める。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・教育費は前年度まで類似団体平均を大きく上回っていたが、小中学校建設等の大規模事業が完了したことにより、今年度は住民一人当たり</a:t>
          </a:r>
          <a:r>
            <a:rPr kumimoji="1" lang="en-US" altLang="ja-JP" sz="1300">
              <a:latin typeface="ＭＳ Ｐゴシック" panose="020B0600070205080204" pitchFamily="50" charset="-128"/>
              <a:ea typeface="ＭＳ Ｐゴシック" panose="020B0600070205080204" pitchFamily="50" charset="-128"/>
            </a:rPr>
            <a:t>50,097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年度において財政調整積立基金を</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千万円を取崩したことにより、財政調整積立基金残高に対する標準財政規模比は下がっている。一般的な目安となる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千万円の積立を行った。今後も財政調整基金残高を確保できるよう歳出の精査と</a:t>
          </a:r>
          <a:r>
            <a:rPr kumimoji="1" lang="ja-JP" altLang="en-US" sz="1300">
              <a:latin typeface="ＭＳ ゴシック" pitchFamily="49" charset="-128"/>
              <a:ea typeface="ＭＳ ゴシック" pitchFamily="49" charset="-128"/>
            </a:rPr>
            <a:t>適切な財源確保を行う。</a:t>
          </a:r>
        </a:p>
        <a:p>
          <a:r>
            <a:rPr kumimoji="1" lang="ja-JP" altLang="en-US" sz="1300">
              <a:latin typeface="ＭＳ ゴシック" pitchFamily="49" charset="-128"/>
              <a:ea typeface="ＭＳ ゴシック" pitchFamily="49" charset="-128"/>
            </a:rPr>
            <a:t>・実質収支額は、予算執行時の再精査や人口増加等による地方税収の増加により継続的に黒字を確保している。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千葉県流山市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・いずれの会計にも赤字は発生しておらず、ほぼ横ばいにて推移しているが、財政調整積立基金の残高等を注視し、今後も赤字とならないようにしていく。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89397071</v>
      </c>
      <c r="BO4" s="436"/>
      <c r="BP4" s="436"/>
      <c r="BQ4" s="436"/>
      <c r="BR4" s="436"/>
      <c r="BS4" s="436"/>
      <c r="BT4" s="436"/>
      <c r="BU4" s="437"/>
      <c r="BV4" s="435">
        <v>93967659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v>
      </c>
      <c r="CU4" s="576"/>
      <c r="CV4" s="576"/>
      <c r="CW4" s="576"/>
      <c r="CX4" s="576"/>
      <c r="CY4" s="576"/>
      <c r="CZ4" s="576"/>
      <c r="DA4" s="577"/>
      <c r="DB4" s="575">
        <v>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86250838</v>
      </c>
      <c r="BO5" s="407"/>
      <c r="BP5" s="407"/>
      <c r="BQ5" s="407"/>
      <c r="BR5" s="407"/>
      <c r="BS5" s="407"/>
      <c r="BT5" s="407"/>
      <c r="BU5" s="408"/>
      <c r="BV5" s="406">
        <v>90498803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90.8</v>
      </c>
      <c r="CU5" s="404"/>
      <c r="CV5" s="404"/>
      <c r="CW5" s="404"/>
      <c r="CX5" s="404"/>
      <c r="CY5" s="404"/>
      <c r="CZ5" s="404"/>
      <c r="DA5" s="405"/>
      <c r="DB5" s="403">
        <v>89.8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3146233</v>
      </c>
      <c r="BO6" s="407"/>
      <c r="BP6" s="407"/>
      <c r="BQ6" s="407"/>
      <c r="BR6" s="407"/>
      <c r="BS6" s="407"/>
      <c r="BT6" s="407"/>
      <c r="BU6" s="408"/>
      <c r="BV6" s="406">
        <v>3468856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90.2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1471460</v>
      </c>
      <c r="BO7" s="407"/>
      <c r="BP7" s="407"/>
      <c r="BQ7" s="407"/>
      <c r="BR7" s="407"/>
      <c r="BS7" s="407"/>
      <c r="BT7" s="407"/>
      <c r="BU7" s="408"/>
      <c r="BV7" s="406">
        <v>1104891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41679512</v>
      </c>
      <c r="CU7" s="407"/>
      <c r="CV7" s="407"/>
      <c r="CW7" s="407"/>
      <c r="CX7" s="407"/>
      <c r="CY7" s="407"/>
      <c r="CZ7" s="407"/>
      <c r="DA7" s="408"/>
      <c r="DB7" s="406">
        <v>39304423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1674773</v>
      </c>
      <c r="BO8" s="407"/>
      <c r="BP8" s="407"/>
      <c r="BQ8" s="407"/>
      <c r="BR8" s="407"/>
      <c r="BS8" s="407"/>
      <c r="BT8" s="407"/>
      <c r="BU8" s="408"/>
      <c r="BV8" s="406">
        <v>2363965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0.93</v>
      </c>
      <c r="CU8" s="510"/>
      <c r="CV8" s="510"/>
      <c r="CW8" s="510"/>
      <c r="CX8" s="510"/>
      <c r="CY8" s="510"/>
      <c r="CZ8" s="510"/>
      <c r="DA8" s="511"/>
      <c r="DB8" s="509">
        <v>0.92</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199849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-689192</v>
      </c>
      <c r="BO9" s="407"/>
      <c r="BP9" s="407"/>
      <c r="BQ9" s="407"/>
      <c r="BR9" s="407"/>
      <c r="BS9" s="407"/>
      <c r="BT9" s="407"/>
      <c r="BU9" s="408"/>
      <c r="BV9" s="406">
        <v>132428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8.9</v>
      </c>
      <c r="CU9" s="404"/>
      <c r="CV9" s="404"/>
      <c r="CW9" s="404"/>
      <c r="CX9" s="404"/>
      <c r="CY9" s="404"/>
      <c r="CZ9" s="404"/>
      <c r="DA9" s="405"/>
      <c r="DB9" s="403">
        <v>8.6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174373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176233</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212562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580000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208455</v>
      </c>
      <c r="S13" s="494"/>
      <c r="T13" s="494"/>
      <c r="U13" s="494"/>
      <c r="V13" s="495"/>
      <c r="W13" s="496" t="s">
        <v>131</v>
      </c>
      <c r="X13" s="392"/>
      <c r="Y13" s="392"/>
      <c r="Z13" s="392"/>
      <c r="AA13" s="392"/>
      <c r="AB13" s="393"/>
      <c r="AC13" s="359">
        <v>631</v>
      </c>
      <c r="AD13" s="360"/>
      <c r="AE13" s="360"/>
      <c r="AF13" s="360"/>
      <c r="AG13" s="361"/>
      <c r="AH13" s="359">
        <v>702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-512959</v>
      </c>
      <c r="BO13" s="407"/>
      <c r="BP13" s="407"/>
      <c r="BQ13" s="407"/>
      <c r="BR13" s="407"/>
      <c r="BS13" s="407"/>
      <c r="BT13" s="407"/>
      <c r="BU13" s="408"/>
      <c r="BV13" s="406">
        <v>-447572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2.5</v>
      </c>
      <c r="CU13" s="404"/>
      <c r="CV13" s="404"/>
      <c r="CW13" s="404"/>
      <c r="CX13" s="404"/>
      <c r="CY13" s="404"/>
      <c r="CZ13" s="404"/>
      <c r="DA13" s="405"/>
      <c r="DB13" s="403">
        <v>2.2000000000000002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210733</v>
      </c>
      <c r="S14" s="494"/>
      <c r="T14" s="494"/>
      <c r="U14" s="494"/>
      <c r="V14" s="495"/>
      <c r="W14" s="497"/>
      <c r="X14" s="395"/>
      <c r="Y14" s="395"/>
      <c r="Z14" s="395"/>
      <c r="AA14" s="395"/>
      <c r="AB14" s="396"/>
      <c r="AC14" s="486">
        <v>0.7</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51.8</v>
      </c>
      <c r="CU14" s="504"/>
      <c r="CV14" s="504"/>
      <c r="CW14" s="504"/>
      <c r="CX14" s="504"/>
      <c r="CY14" s="504"/>
      <c r="CZ14" s="504"/>
      <c r="DA14" s="505"/>
      <c r="DB14" s="503">
        <v>49.2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207023</v>
      </c>
      <c r="S15" s="494"/>
      <c r="T15" s="494"/>
      <c r="U15" s="494"/>
      <c r="V15" s="495"/>
      <c r="W15" s="496" t="s">
        <v>137</v>
      </c>
      <c r="X15" s="392"/>
      <c r="Y15" s="392"/>
      <c r="Z15" s="392"/>
      <c r="AA15" s="392"/>
      <c r="AB15" s="393"/>
      <c r="AC15" s="359">
        <v>15084</v>
      </c>
      <c r="AD15" s="360"/>
      <c r="AE15" s="360"/>
      <c r="AF15" s="360"/>
      <c r="AG15" s="361"/>
      <c r="AH15" s="359">
        <v>15359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30836648</v>
      </c>
      <c r="BO15" s="436"/>
      <c r="BP15" s="436"/>
      <c r="BQ15" s="436"/>
      <c r="BR15" s="436"/>
      <c r="BS15" s="436"/>
      <c r="BT15" s="436"/>
      <c r="BU15" s="437"/>
      <c r="BV15" s="435">
        <v>29068206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17.7</v>
      </c>
      <c r="AD16" s="487"/>
      <c r="AE16" s="487"/>
      <c r="AF16" s="487"/>
      <c r="AG16" s="488"/>
      <c r="AH16" s="486">
        <v>19.7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32673275</v>
      </c>
      <c r="BO16" s="407"/>
      <c r="BP16" s="407"/>
      <c r="BQ16" s="407"/>
      <c r="BR16" s="407"/>
      <c r="BS16" s="407"/>
      <c r="BT16" s="407"/>
      <c r="BU16" s="408"/>
      <c r="BV16" s="406">
        <v>30974731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69713</v>
      </c>
      <c r="AD17" s="360"/>
      <c r="AE17" s="360"/>
      <c r="AF17" s="360"/>
      <c r="AG17" s="361"/>
      <c r="AH17" s="359">
        <v>62007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39631192</v>
      </c>
      <c r="BO17" s="407"/>
      <c r="BP17" s="407"/>
      <c r="BQ17" s="407"/>
      <c r="BR17" s="407"/>
      <c r="BS17" s="407"/>
      <c r="BT17" s="407"/>
      <c r="BU17" s="408"/>
      <c r="BV17" s="406">
        <v>37232483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35.32</v>
      </c>
      <c r="M18" s="459"/>
      <c r="N18" s="459"/>
      <c r="O18" s="459"/>
      <c r="P18" s="459"/>
      <c r="Q18" s="459"/>
      <c r="R18" s="460"/>
      <c r="S18" s="460"/>
      <c r="T18" s="460"/>
      <c r="U18" s="460"/>
      <c r="V18" s="461"/>
      <c r="W18" s="477"/>
      <c r="X18" s="478"/>
      <c r="Y18" s="478"/>
      <c r="Z18" s="478"/>
      <c r="AA18" s="478"/>
      <c r="AB18" s="502"/>
      <c r="AC18" s="376">
        <v>81.599999999999994</v>
      </c>
      <c r="AD18" s="377"/>
      <c r="AE18" s="377"/>
      <c r="AF18" s="377"/>
      <c r="AG18" s="462"/>
      <c r="AH18" s="376">
        <v>79.400000000000006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39181808</v>
      </c>
      <c r="BO18" s="407"/>
      <c r="BP18" s="407"/>
      <c r="BQ18" s="407"/>
      <c r="BR18" s="407"/>
      <c r="BS18" s="407"/>
      <c r="BT18" s="407"/>
      <c r="BU18" s="408"/>
      <c r="BV18" s="406">
        <v>36294579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5658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51742683</v>
      </c>
      <c r="BO19" s="407"/>
      <c r="BP19" s="407"/>
      <c r="BQ19" s="407"/>
      <c r="BR19" s="407"/>
      <c r="BS19" s="407"/>
      <c r="BT19" s="407"/>
      <c r="BU19" s="408"/>
      <c r="BV19" s="406">
        <v>50269081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83115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69234839</v>
      </c>
      <c r="BO22" s="436"/>
      <c r="BP22" s="436"/>
      <c r="BQ22" s="436"/>
      <c r="BR22" s="436"/>
      <c r="BS22" s="436"/>
      <c r="BT22" s="436"/>
      <c r="BU22" s="437"/>
      <c r="BV22" s="435">
        <v>67588179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53306534</v>
      </c>
      <c r="BO23" s="407"/>
      <c r="BP23" s="407"/>
      <c r="BQ23" s="407"/>
      <c r="BR23" s="407"/>
      <c r="BS23" s="407"/>
      <c r="BT23" s="407"/>
      <c r="BU23" s="408"/>
      <c r="BV23" s="406">
        <v>51967989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9265</v>
      </c>
      <c r="R24" s="360"/>
      <c r="S24" s="360"/>
      <c r="T24" s="360"/>
      <c r="U24" s="360"/>
      <c r="V24" s="361"/>
      <c r="W24" s="449"/>
      <c r="X24" s="386"/>
      <c r="Y24" s="387"/>
      <c r="Z24" s="362" t="s">
        <v>162</v>
      </c>
      <c r="AA24" s="363"/>
      <c r="AB24" s="363"/>
      <c r="AC24" s="363"/>
      <c r="AD24" s="363"/>
      <c r="AE24" s="363"/>
      <c r="AF24" s="363"/>
      <c r="AG24" s="364"/>
      <c r="AH24" s="359">
        <v>1078</v>
      </c>
      <c r="AI24" s="360"/>
      <c r="AJ24" s="360"/>
      <c r="AK24" s="360"/>
      <c r="AL24" s="361"/>
      <c r="AM24" s="359">
        <v>3248014</v>
      </c>
      <c r="AN24" s="360"/>
      <c r="AO24" s="360"/>
      <c r="AP24" s="360"/>
      <c r="AQ24" s="360"/>
      <c r="AR24" s="361"/>
      <c r="AS24" s="359">
        <v>3013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53187101</v>
      </c>
      <c r="BO24" s="407"/>
      <c r="BP24" s="407"/>
      <c r="BQ24" s="407"/>
      <c r="BR24" s="407"/>
      <c r="BS24" s="407"/>
      <c r="BT24" s="407"/>
      <c r="BU24" s="408"/>
      <c r="BV24" s="406">
        <v>49816782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8000</v>
      </c>
      <c r="R25" s="360"/>
      <c r="S25" s="360"/>
      <c r="T25" s="360"/>
      <c r="U25" s="360"/>
      <c r="V25" s="361"/>
      <c r="W25" s="449"/>
      <c r="X25" s="386"/>
      <c r="Y25" s="387"/>
      <c r="Z25" s="362" t="s">
        <v>165</v>
      </c>
      <c r="AA25" s="363"/>
      <c r="AB25" s="363"/>
      <c r="AC25" s="363"/>
      <c r="AD25" s="363"/>
      <c r="AE25" s="363"/>
      <c r="AF25" s="363"/>
      <c r="AG25" s="364"/>
      <c r="AH25" s="359">
        <v>214</v>
      </c>
      <c r="AI25" s="360"/>
      <c r="AJ25" s="360"/>
      <c r="AK25" s="360"/>
      <c r="AL25" s="361"/>
      <c r="AM25" s="359">
        <v>609472</v>
      </c>
      <c r="AN25" s="360"/>
      <c r="AO25" s="360"/>
      <c r="AP25" s="360"/>
      <c r="AQ25" s="360"/>
      <c r="AR25" s="361"/>
      <c r="AS25" s="359">
        <v>2848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23900993</v>
      </c>
      <c r="BO25" s="436"/>
      <c r="BP25" s="436"/>
      <c r="BQ25" s="436"/>
      <c r="BR25" s="436"/>
      <c r="BS25" s="436"/>
      <c r="BT25" s="436"/>
      <c r="BU25" s="437"/>
      <c r="BV25" s="435">
        <v>21114009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7413</v>
      </c>
      <c r="R26" s="360"/>
      <c r="S26" s="360"/>
      <c r="T26" s="360"/>
      <c r="U26" s="360"/>
      <c r="V26" s="361"/>
      <c r="W26" s="449"/>
      <c r="X26" s="386"/>
      <c r="Y26" s="387"/>
      <c r="Z26" s="362" t="s">
        <v>168</v>
      </c>
      <c r="AA26" s="417"/>
      <c r="AB26" s="417"/>
      <c r="AC26" s="417"/>
      <c r="AD26" s="417"/>
      <c r="AE26" s="417"/>
      <c r="AF26" s="417"/>
      <c r="AG26" s="418"/>
      <c r="AH26" s="359">
        <v>66</v>
      </c>
      <c r="AI26" s="360"/>
      <c r="AJ26" s="360"/>
      <c r="AK26" s="360"/>
      <c r="AL26" s="361"/>
      <c r="AM26" s="359">
        <v>208692</v>
      </c>
      <c r="AN26" s="360"/>
      <c r="AO26" s="360"/>
      <c r="AP26" s="360"/>
      <c r="AQ26" s="360"/>
      <c r="AR26" s="361"/>
      <c r="AS26" s="359">
        <v>3162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5479</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126321</v>
      </c>
      <c r="AN27" s="360"/>
      <c r="AO27" s="360"/>
      <c r="AP27" s="360"/>
      <c r="AQ27" s="360"/>
      <c r="AR27" s="361"/>
      <c r="AS27" s="359">
        <v>3828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1304357</v>
      </c>
      <c r="BO27" s="441"/>
      <c r="BP27" s="441"/>
      <c r="BQ27" s="441"/>
      <c r="BR27" s="441"/>
      <c r="BS27" s="441"/>
      <c r="BT27" s="441"/>
      <c r="BU27" s="442"/>
      <c r="BV27" s="440">
        <v>1304357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4881</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4129994</v>
      </c>
      <c r="BO28" s="436"/>
      <c r="BP28" s="436"/>
      <c r="BQ28" s="436"/>
      <c r="BR28" s="436"/>
      <c r="BS28" s="436"/>
      <c r="BT28" s="436"/>
      <c r="BU28" s="437"/>
      <c r="BV28" s="435">
        <v>3953761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26</v>
      </c>
      <c r="M29" s="360"/>
      <c r="N29" s="360"/>
      <c r="O29" s="360"/>
      <c r="P29" s="361"/>
      <c r="Q29" s="359">
        <v>4583</v>
      </c>
      <c r="R29" s="360"/>
      <c r="S29" s="360"/>
      <c r="T29" s="360"/>
      <c r="U29" s="360"/>
      <c r="V29" s="361"/>
      <c r="W29" s="450"/>
      <c r="X29" s="451"/>
      <c r="Y29" s="452"/>
      <c r="Z29" s="362" t="s">
        <v>177</v>
      </c>
      <c r="AA29" s="363"/>
      <c r="AB29" s="363"/>
      <c r="AC29" s="363"/>
      <c r="AD29" s="363"/>
      <c r="AE29" s="363"/>
      <c r="AF29" s="363"/>
      <c r="AG29" s="364"/>
      <c r="AH29" s="359">
        <v>1111</v>
      </c>
      <c r="AI29" s="360"/>
      <c r="AJ29" s="360"/>
      <c r="AK29" s="360"/>
      <c r="AL29" s="361"/>
      <c r="AM29" s="359">
        <v>3374335</v>
      </c>
      <c r="AN29" s="360"/>
      <c r="AO29" s="360"/>
      <c r="AP29" s="360"/>
      <c r="AQ29" s="360"/>
      <c r="AR29" s="361"/>
      <c r="AS29" s="359">
        <v>3037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1120586</v>
      </c>
      <c r="BO29" s="407"/>
      <c r="BP29" s="407"/>
      <c r="BQ29" s="407"/>
      <c r="BR29" s="407"/>
      <c r="BS29" s="407"/>
      <c r="BT29" s="407"/>
      <c r="BU29" s="408"/>
      <c r="BV29" s="406">
        <v>1031531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102.4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3969721</v>
      </c>
      <c r="BO30" s="441"/>
      <c r="BP30" s="441"/>
      <c r="BQ30" s="441"/>
      <c r="BR30" s="441"/>
      <c r="BS30" s="441"/>
      <c r="BT30" s="441"/>
      <c r="BU30" s="442"/>
      <c r="BV30" s="440">
        <v>4503428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土地区画整理事業特別会計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流山市土地開発公社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株式会社流山ツーリズムデザイン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東葛中部地区総合開発事務組合（一般会計）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北千葉広域水道企業団（水道用水供給事業会計）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wDg/onAzSuJIpWrvB3SJTM5jtVd+QDYb0G58MtnxtsLShxKYc/Qe3X/H9CUe75NMpg/wW5yFttat4PWUrm7Tw==" saltValue="8crgkrDDF0sVAlO6RMJd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14.39</v>
      </c>
      <c r="G34" s="33">
        <v>11.2</v>
      </c>
      <c r="H34" s="33">
        <v>10.19</v>
      </c>
      <c r="I34" s="33">
        <v>8.73</v>
      </c>
      <c r="J34" s="34">
        <v>7.81</v>
      </c>
      <c r="K34" s="22"/>
      <c r="L34" s="22"/>
      <c r="M34" s="22"/>
      <c r="N34" s="22"/>
      <c r="O34" s="22"/>
      <c r="P34" s="22"/>
    </row>
    <row r="35" spans="1:16" ht="39" customHeight="1" x14ac:dyDescent="0.2">
      <c r="A35" s="22"/>
      <c r="B35" s="35"/>
      <c r="C35" s="1132" t="s">
        <v>535</v>
      </c>
      <c r="D35" s="1132"/>
      <c r="E35" s="1133"/>
      <c r="F35" s="36">
        <v>6.31</v>
      </c>
      <c r="G35" s="37">
        <v>8.4600000000000009</v>
      </c>
      <c r="H35" s="37">
        <v>5.92</v>
      </c>
      <c r="I35" s="37">
        <v>6.01</v>
      </c>
      <c r="J35" s="38">
        <v>4.01</v>
      </c>
      <c r="K35" s="22"/>
      <c r="L35" s="22"/>
      <c r="M35" s="22"/>
      <c r="N35" s="22"/>
      <c r="O35" s="22"/>
      <c r="P35" s="22"/>
    </row>
    <row r="36" spans="1:16" ht="39" customHeight="1" x14ac:dyDescent="0.2">
      <c r="A36" s="22"/>
      <c r="B36" s="35"/>
      <c r="C36" s="1132" t="s">
        <v>536</v>
      </c>
      <c r="D36" s="1132"/>
      <c r="E36" s="1133"/>
      <c r="F36" s="36">
        <v>5.16</v>
      </c>
      <c r="G36" s="37">
        <v>4.6900000000000004</v>
      </c>
      <c r="H36" s="37">
        <v>3.85</v>
      </c>
      <c r="I36" s="37">
        <v>2.87</v>
      </c>
      <c r="J36" s="38">
        <v>1.44</v>
      </c>
      <c r="K36" s="22"/>
      <c r="L36" s="22"/>
      <c r="M36" s="22"/>
      <c r="N36" s="22"/>
      <c r="O36" s="22"/>
      <c r="P36" s="22"/>
    </row>
    <row r="37" spans="1:16" ht="39" customHeight="1" x14ac:dyDescent="0.2">
      <c r="A37" s="22"/>
      <c r="B37" s="35"/>
      <c r="C37" s="1132" t="s">
        <v>537</v>
      </c>
      <c r="D37" s="1132"/>
      <c r="E37" s="1133"/>
      <c r="F37" s="36">
        <v>0.54</v>
      </c>
      <c r="G37" s="37">
        <v>0.48</v>
      </c>
      <c r="H37" s="37">
        <v>0.56999999999999995</v>
      </c>
      <c r="I37" s="37">
        <v>0.21</v>
      </c>
      <c r="J37" s="38">
        <v>0.31</v>
      </c>
      <c r="K37" s="22"/>
      <c r="L37" s="22"/>
      <c r="M37" s="22"/>
      <c r="N37" s="22"/>
      <c r="O37" s="22"/>
      <c r="P37" s="22"/>
    </row>
    <row r="38" spans="1:16" ht="39" customHeight="1" x14ac:dyDescent="0.2">
      <c r="A38" s="22"/>
      <c r="B38" s="35"/>
      <c r="C38" s="1132" t="s">
        <v>538</v>
      </c>
      <c r="D38" s="1132"/>
      <c r="E38" s="1133"/>
      <c r="F38" s="36">
        <v>0.03</v>
      </c>
      <c r="G38" s="37">
        <v>0.01</v>
      </c>
      <c r="H38" s="37">
        <v>0.03</v>
      </c>
      <c r="I38" s="37">
        <v>0.03</v>
      </c>
      <c r="J38" s="38">
        <v>0.22</v>
      </c>
      <c r="K38" s="22"/>
      <c r="L38" s="22"/>
      <c r="M38" s="22"/>
      <c r="N38" s="22"/>
      <c r="O38" s="22"/>
      <c r="P38" s="22"/>
    </row>
    <row r="39" spans="1:16" ht="39" customHeight="1" x14ac:dyDescent="0.2">
      <c r="A39" s="22"/>
      <c r="B39" s="35"/>
      <c r="C39" s="1132" t="s">
        <v>539</v>
      </c>
      <c r="D39" s="1132"/>
      <c r="E39" s="1133"/>
      <c r="F39" s="36">
        <v>0.97</v>
      </c>
      <c r="G39" s="37">
        <v>1.1000000000000001</v>
      </c>
      <c r="H39" s="37">
        <v>0.71</v>
      </c>
      <c r="I39" s="37">
        <v>0.3</v>
      </c>
      <c r="J39" s="38">
        <v>0.06</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pITShderYsV+f73ty1lilT2rbLNeIijJ70RnR+fkW5tHfqYIg3m23kdsLSFWfyuVWPB+DP8vNRoAkhVG1bDEw==" saltValue="9X+5YrYG/l/HNTv22l77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3608</v>
      </c>
      <c r="L45" s="58">
        <v>3917</v>
      </c>
      <c r="M45" s="58">
        <v>4123</v>
      </c>
      <c r="N45" s="58">
        <v>4325</v>
      </c>
      <c r="O45" s="59">
        <v>4617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v>15</v>
      </c>
      <c r="L47" s="62">
        <v>15</v>
      </c>
      <c r="M47" s="62">
        <v>15</v>
      </c>
      <c r="N47" s="62">
        <v>15</v>
      </c>
      <c r="O47" s="63">
        <v>15</v>
      </c>
      <c r="P47" s="46"/>
      <c r="Q47" s="46"/>
      <c r="R47" s="46"/>
      <c r="S47" s="46"/>
      <c r="T47" s="46"/>
      <c r="U47" s="46"/>
    </row>
    <row r="48" spans="1:21" ht="30.75" customHeight="1" x14ac:dyDescent="0.2">
      <c r="A48" s="46"/>
      <c r="B48" s="1163"/>
      <c r="C48" s="1164"/>
      <c r="D48" s="60"/>
      <c r="E48" s="1140" t="s">
        <v>13</v>
      </c>
      <c r="F48" s="1140"/>
      <c r="G48" s="1140"/>
      <c r="H48" s="1140"/>
      <c r="I48" s="1140"/>
      <c r="J48" s="1141"/>
      <c r="K48" s="61">
        <v>555</v>
      </c>
      <c r="L48" s="62">
        <v>550</v>
      </c>
      <c r="M48" s="62">
        <v>455</v>
      </c>
      <c r="N48" s="62">
        <v>374</v>
      </c>
      <c r="O48" s="63">
        <v>344</v>
      </c>
      <c r="P48" s="46"/>
      <c r="Q48" s="46"/>
      <c r="R48" s="46"/>
      <c r="S48" s="46"/>
      <c r="T48" s="46"/>
      <c r="U48" s="46"/>
    </row>
    <row r="49" spans="1:21" ht="30.75" customHeight="1" x14ac:dyDescent="0.2">
      <c r="A49" s="46"/>
      <c r="B49" s="1163"/>
      <c r="C49" s="1164"/>
      <c r="D49" s="60"/>
      <c r="E49" s="1140" t="s">
        <v>14</v>
      </c>
      <c r="F49" s="1140"/>
      <c r="G49" s="1140"/>
      <c r="H49" s="1140"/>
      <c r="I49" s="1140"/>
      <c r="J49" s="1141"/>
      <c r="K49" s="61">
        <v>18</v>
      </c>
      <c r="L49" s="62">
        <v>19</v>
      </c>
      <c r="M49" s="62">
        <v>22</v>
      </c>
      <c r="N49" s="62">
        <v>29</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122</v>
      </c>
      <c r="L50" s="62">
        <v>176</v>
      </c>
      <c r="M50" s="62">
        <v>138</v>
      </c>
      <c r="N50" s="62">
        <v>248</v>
      </c>
      <c r="O50" s="63">
        <v>128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4051</v>
      </c>
      <c r="L52" s="62">
        <v>4177</v>
      </c>
      <c r="M52" s="62">
        <v>4058</v>
      </c>
      <c r="N52" s="62">
        <v>3826</v>
      </c>
      <c r="O52" s="63">
        <v>4157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267</v>
      </c>
      <c r="L53" s="67">
        <v>500</v>
      </c>
      <c r="M53" s="67">
        <v>695</v>
      </c>
      <c r="N53" s="67">
        <v>1165</v>
      </c>
      <c r="O53" s="68">
        <v>979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548</v>
      </c>
      <c r="L58" s="82" t="s">
        <v>548</v>
      </c>
      <c r="M58" s="82" t="s">
        <v>548</v>
      </c>
      <c r="N58" s="82" t="s">
        <v>548</v>
      </c>
      <c r="O58" s="83" t="s">
        <v>548</v>
      </c>
    </row>
    <row r="59" spans="1:21" ht="31.5" customHeight="1" x14ac:dyDescent="0.2">
      <c r="B59" s="1148"/>
      <c r="C59" s="1149"/>
      <c r="D59" s="1155" t="s">
        <v>26</v>
      </c>
      <c r="E59" s="1156"/>
      <c r="F59" s="1156"/>
      <c r="G59" s="1156"/>
      <c r="H59" s="1156"/>
      <c r="I59" s="1156"/>
      <c r="J59" s="1157"/>
      <c r="K59" s="84">
        <v>33</v>
      </c>
      <c r="L59" s="85">
        <v>33</v>
      </c>
      <c r="M59" s="85">
        <v>1</v>
      </c>
      <c r="N59" s="85">
        <v>1</v>
      </c>
      <c r="O59" s="86">
        <v>1</v>
      </c>
    </row>
    <row r="60" spans="1:21" ht="31.5" customHeight="1" thickBot="1" x14ac:dyDescent="0.25">
      <c r="B60" s="1150"/>
      <c r="C60" s="1151"/>
      <c r="D60" s="1158" t="s">
        <v>27</v>
      </c>
      <c r="E60" s="1159"/>
      <c r="F60" s="1159"/>
      <c r="G60" s="1159"/>
      <c r="H60" s="1159"/>
      <c r="I60" s="1159"/>
      <c r="J60" s="1160"/>
      <c r="K60" s="87">
        <v>247</v>
      </c>
      <c r="L60" s="88">
        <v>262</v>
      </c>
      <c r="M60" s="88">
        <v>277</v>
      </c>
      <c r="N60" s="88">
        <v>292</v>
      </c>
      <c r="O60" s="89">
        <v>307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Mc3NWA45w8c1aE5j75YvQWJvDs3NY3J7HBdfZM+bYOCkiNQcozOF2x8if+2iOyAC9HDjLz4In2tWbmunk346A==" saltValue="FXZzRnWbf+CB62CONROK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55487</v>
      </c>
      <c r="J41" s="331">
        <v>60940</v>
      </c>
      <c r="K41" s="331">
        <v>62294</v>
      </c>
      <c r="L41" s="331">
        <v>67588</v>
      </c>
      <c r="M41" s="332">
        <v>69235</v>
      </c>
    </row>
    <row r="42" spans="2:13" ht="27.75" customHeight="1" x14ac:dyDescent="0.2">
      <c r="B42" s="1171"/>
      <c r="C42" s="1172"/>
      <c r="D42" s="104"/>
      <c r="E42" s="1175" t="s">
        <v>32</v>
      </c>
      <c r="F42" s="1175"/>
      <c r="G42" s="1175"/>
      <c r="H42" s="1176"/>
      <c r="I42" s="333">
        <v>2213</v>
      </c>
      <c r="J42" s="334">
        <v>5452</v>
      </c>
      <c r="K42" s="334">
        <v>4625</v>
      </c>
      <c r="L42" s="334">
        <v>3582</v>
      </c>
      <c r="M42" s="335">
        <v>3124</v>
      </c>
    </row>
    <row r="43" spans="2:13" ht="27.75" customHeight="1" x14ac:dyDescent="0.2">
      <c r="B43" s="1171"/>
      <c r="C43" s="1172"/>
      <c r="D43" s="104"/>
      <c r="E43" s="1175" t="s">
        <v>33</v>
      </c>
      <c r="F43" s="1175"/>
      <c r="G43" s="1175"/>
      <c r="H43" s="1176"/>
      <c r="I43" s="333">
        <v>4855</v>
      </c>
      <c r="J43" s="334">
        <v>5111</v>
      </c>
      <c r="K43" s="334">
        <v>4759</v>
      </c>
      <c r="L43" s="334">
        <v>4560</v>
      </c>
      <c r="M43" s="335">
        <v>4379</v>
      </c>
    </row>
    <row r="44" spans="2:13" ht="27.75" customHeight="1" x14ac:dyDescent="0.2">
      <c r="B44" s="1171"/>
      <c r="C44" s="1172"/>
      <c r="D44" s="104"/>
      <c r="E44" s="1175" t="s">
        <v>34</v>
      </c>
      <c r="F44" s="1175"/>
      <c r="G44" s="1175"/>
      <c r="H44" s="1176"/>
      <c r="I44" s="333">
        <v>255</v>
      </c>
      <c r="J44" s="334">
        <v>269</v>
      </c>
      <c r="K44" s="334">
        <v>241</v>
      </c>
      <c r="L44" s="334">
        <v>207</v>
      </c>
      <c r="M44" s="335">
        <v>170</v>
      </c>
    </row>
    <row r="45" spans="2:13" ht="27.75" customHeight="1" x14ac:dyDescent="0.2">
      <c r="B45" s="1171"/>
      <c r="C45" s="1172"/>
      <c r="D45" s="104"/>
      <c r="E45" s="1175" t="s">
        <v>35</v>
      </c>
      <c r="F45" s="1175"/>
      <c r="G45" s="1175"/>
      <c r="H45" s="1176"/>
      <c r="I45" s="333">
        <v>4452</v>
      </c>
      <c r="J45" s="334">
        <v>4493</v>
      </c>
      <c r="K45" s="334">
        <v>4541</v>
      </c>
      <c r="L45" s="334">
        <v>4578</v>
      </c>
      <c r="M45" s="335">
        <v>4768</v>
      </c>
    </row>
    <row r="46" spans="2:13" ht="27.75" customHeight="1" x14ac:dyDescent="0.2">
      <c r="B46" s="1171"/>
      <c r="C46" s="1172"/>
      <c r="D46" s="105"/>
      <c r="E46" s="1175" t="s">
        <v>36</v>
      </c>
      <c r="F46" s="1175"/>
      <c r="G46" s="1175"/>
      <c r="H46" s="1176"/>
      <c r="I46" s="333" t="s">
        <v>488</v>
      </c>
      <c r="J46" s="334" t="s">
        <v>488</v>
      </c>
      <c r="K46" s="334" t="s">
        <v>488</v>
      </c>
      <c r="L46" s="334" t="s">
        <v>488</v>
      </c>
      <c r="M46" s="335">
        <v>2</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9305</v>
      </c>
      <c r="J50" s="334">
        <v>10700</v>
      </c>
      <c r="K50" s="334">
        <v>12673</v>
      </c>
      <c r="L50" s="334">
        <v>11618</v>
      </c>
      <c r="M50" s="335">
        <v>10743</v>
      </c>
    </row>
    <row r="51" spans="2:13" ht="27.75" customHeight="1" x14ac:dyDescent="0.2">
      <c r="B51" s="1171"/>
      <c r="C51" s="1172"/>
      <c r="D51" s="104"/>
      <c r="E51" s="1175" t="s">
        <v>42</v>
      </c>
      <c r="F51" s="1175"/>
      <c r="G51" s="1175"/>
      <c r="H51" s="1176"/>
      <c r="I51" s="333">
        <v>12038</v>
      </c>
      <c r="J51" s="334">
        <v>13596</v>
      </c>
      <c r="K51" s="334">
        <v>13978</v>
      </c>
      <c r="L51" s="334">
        <v>13432</v>
      </c>
      <c r="M51" s="335">
        <v>13860</v>
      </c>
    </row>
    <row r="52" spans="2:13" ht="27.75" customHeight="1" x14ac:dyDescent="0.2">
      <c r="B52" s="1173"/>
      <c r="C52" s="1174"/>
      <c r="D52" s="104"/>
      <c r="E52" s="1175" t="s">
        <v>43</v>
      </c>
      <c r="F52" s="1175"/>
      <c r="G52" s="1175"/>
      <c r="H52" s="1176"/>
      <c r="I52" s="333">
        <v>36451</v>
      </c>
      <c r="J52" s="334">
        <v>36571</v>
      </c>
      <c r="K52" s="334">
        <v>37117</v>
      </c>
      <c r="L52" s="334">
        <v>37579</v>
      </c>
      <c r="M52" s="335">
        <v>36941</v>
      </c>
    </row>
    <row r="53" spans="2:13" ht="27.75" customHeight="1" thickBot="1" x14ac:dyDescent="0.25">
      <c r="B53" s="1177" t="s">
        <v>19</v>
      </c>
      <c r="C53" s="1178"/>
      <c r="D53" s="108"/>
      <c r="E53" s="1179" t="s">
        <v>44</v>
      </c>
      <c r="F53" s="1179"/>
      <c r="G53" s="1179"/>
      <c r="H53" s="1180"/>
      <c r="I53" s="336">
        <v>9468</v>
      </c>
      <c r="J53" s="337">
        <v>15398</v>
      </c>
      <c r="K53" s="337">
        <v>12691</v>
      </c>
      <c r="L53" s="337">
        <v>17887</v>
      </c>
      <c r="M53" s="338">
        <v>20134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MLav0+dMyD3Nq1LqU+2Z770TdXSReuo2BNsTiH0NpgkfI6USe3QeYMRlkGr95fai0wDxTdJO3aaxi1uc7cznw==" saltValue="w+g1u8bMFRy1TsGOMBrH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4534</v>
      </c>
      <c r="G55" s="339">
        <v>3954</v>
      </c>
      <c r="H55" s="340">
        <v>4130</v>
      </c>
    </row>
    <row r="56" spans="2:8" ht="52.5" customHeight="1" x14ac:dyDescent="0.2">
      <c r="B56" s="120"/>
      <c r="C56" s="1198" t="s">
        <v>47</v>
      </c>
      <c r="D56" s="1198"/>
      <c r="E56" s="1199"/>
      <c r="F56" s="341">
        <v>867</v>
      </c>
      <c r="G56" s="341">
        <v>1032</v>
      </c>
      <c r="H56" s="342">
        <v>1121</v>
      </c>
    </row>
    <row r="57" spans="2:8" ht="53.25" customHeight="1" x14ac:dyDescent="0.2">
      <c r="B57" s="120"/>
      <c r="C57" s="1200" t="s">
        <v>48</v>
      </c>
      <c r="D57" s="1200"/>
      <c r="E57" s="1201"/>
      <c r="F57" s="343">
        <v>5512</v>
      </c>
      <c r="G57" s="343">
        <v>4503</v>
      </c>
      <c r="H57" s="344">
        <v>3970</v>
      </c>
    </row>
    <row r="58" spans="2:8" ht="45.75" customHeight="1" x14ac:dyDescent="0.2">
      <c r="B58" s="121"/>
      <c r="C58" s="1188" t="s">
        <v>559</v>
      </c>
      <c r="D58" s="1189"/>
      <c r="E58" s="1190"/>
      <c r="F58" s="345">
        <v>2911</v>
      </c>
      <c r="G58" s="345">
        <v>1617</v>
      </c>
      <c r="H58" s="346">
        <v>1410</v>
      </c>
    </row>
    <row r="59" spans="2:8" ht="45.75" customHeight="1" x14ac:dyDescent="0.2">
      <c r="B59" s="121"/>
      <c r="C59" s="1188" t="s">
        <v>560</v>
      </c>
      <c r="D59" s="1189"/>
      <c r="E59" s="1190"/>
      <c r="F59" s="345">
        <v>514</v>
      </c>
      <c r="G59" s="345">
        <v>1018</v>
      </c>
      <c r="H59" s="346">
        <v>994</v>
      </c>
    </row>
    <row r="60" spans="2:8" ht="45.75" customHeight="1" x14ac:dyDescent="0.2">
      <c r="B60" s="121"/>
      <c r="C60" s="1188" t="s">
        <v>562</v>
      </c>
      <c r="D60" s="1189"/>
      <c r="E60" s="1190"/>
      <c r="F60" s="345">
        <v>505</v>
      </c>
      <c r="G60" s="345">
        <v>497</v>
      </c>
      <c r="H60" s="346">
        <v>458</v>
      </c>
    </row>
    <row r="61" spans="2:8" ht="45.75" customHeight="1" x14ac:dyDescent="0.2">
      <c r="B61" s="121"/>
      <c r="C61" s="1188" t="s">
        <v>561</v>
      </c>
      <c r="D61" s="1189"/>
      <c r="E61" s="1190"/>
      <c r="F61" s="345">
        <v>846</v>
      </c>
      <c r="G61" s="345">
        <v>648</v>
      </c>
      <c r="H61" s="346">
        <v>393</v>
      </c>
    </row>
    <row r="62" spans="2:8" ht="45.75" customHeight="1" thickBot="1" x14ac:dyDescent="0.25">
      <c r="B62" s="122"/>
      <c r="C62" s="1191" t="s">
        <v>563</v>
      </c>
      <c r="D62" s="1192"/>
      <c r="E62" s="1193"/>
      <c r="F62" s="347">
        <v>302</v>
      </c>
      <c r="G62" s="347">
        <v>304</v>
      </c>
      <c r="H62" s="348">
        <v>308</v>
      </c>
    </row>
    <row r="63" spans="2:8" ht="52.5" customHeight="1" thickBot="1" x14ac:dyDescent="0.25">
      <c r="B63" s="123"/>
      <c r="C63" s="1194" t="s">
        <v>49</v>
      </c>
      <c r="D63" s="1194"/>
      <c r="E63" s="1195"/>
      <c r="F63" s="349">
        <v>10913</v>
      </c>
      <c r="G63" s="349">
        <v>9489</v>
      </c>
      <c r="H63" s="350">
        <v>9220</v>
      </c>
    </row>
    <row r="64" spans="2:8" ht="13.2" x14ac:dyDescent="0.2"/>
  </sheetData>
  <sheetProtection algorithmName="SHA-512" hashValue="FiQJZiVRhU0EdNqqtWIhwqT/WWmvR9g3FRO4cSI7t6mEimjIfeoVYhjBYrtOm8Jz5X7Uksux2KILKIqsej7qng==" saltValue="1vfYYAlwnwrdbzglRlDH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55149</v>
      </c>
      <c r="E3" s="142"/>
      <c r="F3" s="143">
        <v>39221</v>
      </c>
      <c r="G3" s="144"/>
      <c r="H3" s="145"/>
    </row>
    <row r="4" spans="1:8" x14ac:dyDescent="0.2">
      <c r="A4" s="146"/>
      <c r="B4" s="147"/>
      <c r="C4" s="148"/>
      <c r="D4" s="149">
        <v>22669</v>
      </c>
      <c r="E4" s="150"/>
      <c r="F4" s="151">
        <v>24821</v>
      </c>
      <c r="G4" s="152"/>
      <c r="H4" s="153"/>
    </row>
    <row r="5" spans="1:8" x14ac:dyDescent="0.2">
      <c r="A5" s="134" t="s">
        <v>520</v>
      </c>
      <c r="B5" s="139"/>
      <c r="C5" s="140"/>
      <c r="D5" s="141">
        <v>68063</v>
      </c>
      <c r="E5" s="142"/>
      <c r="F5" s="143">
        <v>38566</v>
      </c>
      <c r="G5" s="144"/>
      <c r="H5" s="145"/>
    </row>
    <row r="6" spans="1:8" x14ac:dyDescent="0.2">
      <c r="A6" s="146"/>
      <c r="B6" s="147"/>
      <c r="C6" s="148"/>
      <c r="D6" s="149">
        <v>36198</v>
      </c>
      <c r="E6" s="150"/>
      <c r="F6" s="151">
        <v>24059</v>
      </c>
      <c r="G6" s="152"/>
      <c r="H6" s="153"/>
    </row>
    <row r="7" spans="1:8" x14ac:dyDescent="0.2">
      <c r="A7" s="134" t="s">
        <v>521</v>
      </c>
      <c r="B7" s="139"/>
      <c r="C7" s="140"/>
      <c r="D7" s="141">
        <v>42747</v>
      </c>
      <c r="E7" s="142"/>
      <c r="F7" s="143">
        <v>35156</v>
      </c>
      <c r="G7" s="144"/>
      <c r="H7" s="145"/>
    </row>
    <row r="8" spans="1:8" x14ac:dyDescent="0.2">
      <c r="A8" s="146"/>
      <c r="B8" s="147"/>
      <c r="C8" s="148"/>
      <c r="D8" s="149">
        <v>25613</v>
      </c>
      <c r="E8" s="150"/>
      <c r="F8" s="151">
        <v>22430</v>
      </c>
      <c r="G8" s="152"/>
      <c r="H8" s="153"/>
    </row>
    <row r="9" spans="1:8" x14ac:dyDescent="0.2">
      <c r="A9" s="134" t="s">
        <v>522</v>
      </c>
      <c r="B9" s="139"/>
      <c r="C9" s="140"/>
      <c r="D9" s="141">
        <v>90618</v>
      </c>
      <c r="E9" s="142"/>
      <c r="F9" s="143">
        <v>37029</v>
      </c>
      <c r="G9" s="144"/>
      <c r="H9" s="145"/>
    </row>
    <row r="10" spans="1:8" x14ac:dyDescent="0.2">
      <c r="A10" s="146"/>
      <c r="B10" s="147"/>
      <c r="C10" s="148"/>
      <c r="D10" s="149">
        <v>44762</v>
      </c>
      <c r="E10" s="150"/>
      <c r="F10" s="151">
        <v>23232</v>
      </c>
      <c r="G10" s="152"/>
      <c r="H10" s="153"/>
    </row>
    <row r="11" spans="1:8" x14ac:dyDescent="0.2">
      <c r="A11" s="134" t="s">
        <v>523</v>
      </c>
      <c r="B11" s="139"/>
      <c r="C11" s="140"/>
      <c r="D11" s="141">
        <v>54687</v>
      </c>
      <c r="E11" s="142"/>
      <c r="F11" s="143">
        <v>44805</v>
      </c>
      <c r="G11" s="144"/>
      <c r="H11" s="145"/>
    </row>
    <row r="12" spans="1:8" x14ac:dyDescent="0.2">
      <c r="A12" s="146"/>
      <c r="B12" s="147"/>
      <c r="C12" s="154"/>
      <c r="D12" s="149">
        <v>37358</v>
      </c>
      <c r="E12" s="150"/>
      <c r="F12" s="151">
        <v>29857</v>
      </c>
      <c r="G12" s="152"/>
      <c r="H12" s="153"/>
    </row>
    <row r="13" spans="1:8" x14ac:dyDescent="0.2">
      <c r="A13" s="134"/>
      <c r="B13" s="139"/>
      <c r="C13" s="140"/>
      <c r="D13" s="141">
        <v>62253</v>
      </c>
      <c r="E13" s="142"/>
      <c r="F13" s="143">
        <v>38955</v>
      </c>
      <c r="G13" s="155"/>
      <c r="H13" s="145"/>
    </row>
    <row r="14" spans="1:8" x14ac:dyDescent="0.2">
      <c r="A14" s="146"/>
      <c r="B14" s="147"/>
      <c r="C14" s="148"/>
      <c r="D14" s="149">
        <v>33320</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6.32</v>
      </c>
      <c r="C19" s="156">
        <f>ROUND(VALUE(SUBSTITUTE(実質収支比率等に係る経年分析!G$48,"▲","-")),2)</f>
        <v>8.4700000000000006</v>
      </c>
      <c r="D19" s="156">
        <f>ROUND(VALUE(SUBSTITUTE(実質収支比率等に係る経年分析!H$48,"▲","-")),2)</f>
        <v>5.93</v>
      </c>
      <c r="E19" s="156">
        <f>ROUND(VALUE(SUBSTITUTE(実質収支比率等に係る経年分析!I$48,"▲","-")),2)</f>
        <v>6.01</v>
      </c>
      <c r="F19" s="156">
        <f>ROUND(VALUE(SUBSTITUTE(実質収支比率等に係る経年分析!J$48,"▲","-")),2)</f>
        <v>4.0199999999999996</v>
      </c>
    </row>
    <row r="20" spans="1:11" x14ac:dyDescent="0.2">
      <c r="A20" s="156" t="s">
        <v>53</v>
      </c>
      <c r="B20" s="156">
        <f>ROUND(VALUE(SUBSTITUTE(実質収支比率等に係る経年分析!F$47,"▲","-")),2)</f>
        <v>13.28</v>
      </c>
      <c r="C20" s="156">
        <f>ROUND(VALUE(SUBSTITUTE(実質収支比率等に係る経年分析!G$47,"▲","-")),2)</f>
        <v>12.21</v>
      </c>
      <c r="D20" s="156">
        <f>ROUND(VALUE(SUBSTITUTE(実質収支比率等に係る経年分析!H$47,"▲","-")),2)</f>
        <v>12.04</v>
      </c>
      <c r="E20" s="156">
        <f>ROUND(VALUE(SUBSTITUTE(実質収支比率等に係る経年分析!I$47,"▲","-")),2)</f>
        <v>10.06</v>
      </c>
      <c r="F20" s="156">
        <f>ROUND(VALUE(SUBSTITUTE(実質収支比率等に係る経年分析!J$47,"▲","-")),2)</f>
        <v>9.91</v>
      </c>
    </row>
    <row r="21" spans="1:11" x14ac:dyDescent="0.2">
      <c r="A21" s="156" t="s">
        <v>54</v>
      </c>
      <c r="B21" s="156">
        <f>IF(ISNUMBER(VALUE(SUBSTITUTE(実質収支比率等に係る経年分析!F$49,"▲","-"))),ROUND(VALUE(SUBSTITUTE(実質収支比率等に係る経年分析!F$49,"▲","-")),2),NA())</f>
        <v>0.15</v>
      </c>
      <c r="C21" s="156">
        <f>IF(ISNUMBER(VALUE(SUBSTITUTE(実質収支比率等に係る経年分析!G$49,"▲","-"))),ROUND(VALUE(SUBSTITUTE(実質収支比率等に係る経年分析!G$49,"▲","-")),2),NA())</f>
        <v>2.66</v>
      </c>
      <c r="D21" s="156">
        <f>IF(ISNUMBER(VALUE(SUBSTITUTE(実質収支比率等に係る経年分析!H$49,"▲","-"))),ROUND(VALUE(SUBSTITUTE(実質収支比率等に係る経年分析!H$49,"▲","-")),2),NA())</f>
        <v>-2.42</v>
      </c>
      <c r="E21" s="156">
        <f>IF(ISNUMBER(VALUE(SUBSTITUTE(実質収支比率等に係る経年分析!I$49,"▲","-"))),ROUND(VALUE(SUBSTITUTE(実質収支比率等に係る経年分析!I$49,"▲","-")),2),NA())</f>
        <v>-1.1399999999999999</v>
      </c>
      <c r="F21" s="156">
        <f>IF(ISNUMBER(VALUE(SUBSTITUTE(実質収支比率等に係る経年分析!J$49,"▲","-"))),ROUND(VALUE(SUBSTITUTE(実質収支比率等に係る経年分析!J$49,"▲","-")),2),NA())</f>
        <v>-1.23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0.56999999999999995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4.6900000000000004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8.4600000000000009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4051</v>
      </c>
      <c r="E42" s="158"/>
      <c r="F42" s="158"/>
      <c r="G42" s="158">
        <f>'実質公債費比率（分子）の構造'!L$52</f>
        <v>4177</v>
      </c>
      <c r="H42" s="158"/>
      <c r="I42" s="158"/>
      <c r="J42" s="158">
        <f>'実質公債費比率（分子）の構造'!M$52</f>
        <v>4058</v>
      </c>
      <c r="K42" s="158"/>
      <c r="L42" s="158"/>
      <c r="M42" s="158">
        <f>'実質公債費比率（分子）の構造'!N$52</f>
        <v>3826</v>
      </c>
      <c r="N42" s="158"/>
      <c r="O42" s="158"/>
      <c r="P42" s="158">
        <f>'実質公債費比率（分子）の構造'!O$52</f>
        <v>4157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122</v>
      </c>
      <c r="C44" s="158"/>
      <c r="D44" s="158"/>
      <c r="E44" s="158">
        <f>'実質公債費比率（分子）の構造'!L$50</f>
        <v>176</v>
      </c>
      <c r="F44" s="158"/>
      <c r="G44" s="158"/>
      <c r="H44" s="158">
        <f>'実質公債費比率（分子）の構造'!M$50</f>
        <v>138</v>
      </c>
      <c r="I44" s="158"/>
      <c r="J44" s="158"/>
      <c r="K44" s="158">
        <f>'実質公債費比率（分子）の構造'!N$50</f>
        <v>248</v>
      </c>
      <c r="L44" s="158"/>
      <c r="M44" s="158"/>
      <c r="N44" s="158">
        <f>'実質公債費比率（分子）の構造'!O$50</f>
        <v>128</v>
      </c>
      <c r="O44" s="158"/>
      <c r="P44" s="158"/>
    </row>
    <row r="45" spans="1:16" x14ac:dyDescent="0.2">
      <c r="A45" s="158" t="s">
        <v>63</v>
      </c>
      <c r="B45" s="158">
        <f>'実質公債費比率（分子）の構造'!K$49</f>
        <v>18</v>
      </c>
      <c r="C45" s="158"/>
      <c r="D45" s="158"/>
      <c r="E45" s="158">
        <f>'実質公債費比率（分子）の構造'!L$49</f>
        <v>19</v>
      </c>
      <c r="F45" s="158"/>
      <c r="G45" s="158"/>
      <c r="H45" s="158">
        <f>'実質公債費比率（分子）の構造'!M$49</f>
        <v>22</v>
      </c>
      <c r="I45" s="158"/>
      <c r="J45" s="158"/>
      <c r="K45" s="158">
        <f>'実質公債費比率（分子）の構造'!N$49</f>
        <v>29</v>
      </c>
      <c r="L45" s="158"/>
      <c r="M45" s="158"/>
      <c r="N45" s="158">
        <f>'実質公債費比率（分子）の構造'!O$49</f>
        <v>32</v>
      </c>
      <c r="O45" s="158"/>
      <c r="P45" s="158"/>
    </row>
    <row r="46" spans="1:16" x14ac:dyDescent="0.2">
      <c r="A46" s="158" t="s">
        <v>64</v>
      </c>
      <c r="B46" s="158">
        <f>'実質公債費比率（分子）の構造'!K$48</f>
        <v>555</v>
      </c>
      <c r="C46" s="158"/>
      <c r="D46" s="158"/>
      <c r="E46" s="158">
        <f>'実質公債費比率（分子）の構造'!L$48</f>
        <v>550</v>
      </c>
      <c r="F46" s="158"/>
      <c r="G46" s="158"/>
      <c r="H46" s="158">
        <f>'実質公債費比率（分子）の構造'!M$48</f>
        <v>455</v>
      </c>
      <c r="I46" s="158"/>
      <c r="J46" s="158"/>
      <c r="K46" s="158">
        <f>'実質公債費比率（分子）の構造'!N$48</f>
        <v>374</v>
      </c>
      <c r="L46" s="158"/>
      <c r="M46" s="158"/>
      <c r="N46" s="158">
        <f>'実質公債費比率（分子）の構造'!O$48</f>
        <v>344</v>
      </c>
      <c r="O46" s="158"/>
      <c r="P46" s="158"/>
    </row>
    <row r="47" spans="1:16" x14ac:dyDescent="0.2">
      <c r="A47" s="158" t="s">
        <v>12</v>
      </c>
      <c r="B47" s="158">
        <f>'実質公債費比率（分子）の構造'!K$47</f>
        <v>15</v>
      </c>
      <c r="C47" s="158"/>
      <c r="D47" s="158"/>
      <c r="E47" s="158">
        <f>'実質公債費比率（分子）の構造'!L$47</f>
        <v>15</v>
      </c>
      <c r="F47" s="158"/>
      <c r="G47" s="158"/>
      <c r="H47" s="158">
        <f>'実質公債費比率（分子）の構造'!M$47</f>
        <v>15</v>
      </c>
      <c r="I47" s="158"/>
      <c r="J47" s="158"/>
      <c r="K47" s="158">
        <f>'実質公債費比率（分子）の構造'!N$47</f>
        <v>15</v>
      </c>
      <c r="L47" s="158"/>
      <c r="M47" s="158"/>
      <c r="N47" s="158">
        <f>'実質公債費比率（分子）の構造'!O$47</f>
        <v>15</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3608</v>
      </c>
      <c r="C49" s="158"/>
      <c r="D49" s="158"/>
      <c r="E49" s="158">
        <f>'実質公債費比率（分子）の構造'!L$45</f>
        <v>3917</v>
      </c>
      <c r="F49" s="158"/>
      <c r="G49" s="158"/>
      <c r="H49" s="158">
        <f>'実質公債費比率（分子）の構造'!M$45</f>
        <v>4123</v>
      </c>
      <c r="I49" s="158"/>
      <c r="J49" s="158"/>
      <c r="K49" s="158">
        <f>'実質公債費比率（分子）の構造'!N$45</f>
        <v>4325</v>
      </c>
      <c r="L49" s="158"/>
      <c r="M49" s="158"/>
      <c r="N49" s="158">
        <f>'実質公債費比率（分子）の構造'!O$45</f>
        <v>4617</v>
      </c>
      <c r="O49" s="158"/>
      <c r="P49" s="158"/>
    </row>
    <row r="50" spans="1:16" x14ac:dyDescent="0.2">
      <c r="A50" s="158" t="s">
        <v>67</v>
      </c>
      <c r="B50" s="158" t="e">
        <f>NA()</f>
        <v>#N/A</v>
      </c>
      <c r="C50" s="158">
        <f>IF(ISNUMBER('実質公債費比率（分子）の構造'!K$53),'実質公債費比率（分子）の構造'!K$53,NA())</f>
        <v>267</v>
      </c>
      <c r="D50" s="158" t="e">
        <f>NA()</f>
        <v>#N/A</v>
      </c>
      <c r="E50" s="158" t="e">
        <f>NA()</f>
        <v>#N/A</v>
      </c>
      <c r="F50" s="158">
        <f>IF(ISNUMBER('実質公債費比率（分子）の構造'!L$53),'実質公債費比率（分子）の構造'!L$53,NA())</f>
        <v>500</v>
      </c>
      <c r="G50" s="158" t="e">
        <f>NA()</f>
        <v>#N/A</v>
      </c>
      <c r="H50" s="158" t="e">
        <f>NA()</f>
        <v>#N/A</v>
      </c>
      <c r="I50" s="158">
        <f>IF(ISNUMBER('実質公債費比率（分子）の構造'!M$53),'実質公債費比率（分子）の構造'!M$53,NA())</f>
        <v>695</v>
      </c>
      <c r="J50" s="158" t="e">
        <f>NA()</f>
        <v>#N/A</v>
      </c>
      <c r="K50" s="158" t="e">
        <f>NA()</f>
        <v>#N/A</v>
      </c>
      <c r="L50" s="158">
        <f>IF(ISNUMBER('実質公債費比率（分子）の構造'!N$53),'実質公債費比率（分子）の構造'!N$53,NA())</f>
        <v>1165</v>
      </c>
      <c r="M50" s="158" t="e">
        <f>NA()</f>
        <v>#N/A</v>
      </c>
      <c r="N50" s="158" t="e">
        <f>NA()</f>
        <v>#N/A</v>
      </c>
      <c r="O50" s="158">
        <f>IF(ISNUMBER('実質公債費比率（分子）の構造'!O$53),'実質公債費比率（分子）の構造'!O$53,NA())</f>
        <v>979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36451</v>
      </c>
      <c r="E56" s="157"/>
      <c r="F56" s="157"/>
      <c r="G56" s="157">
        <f>'将来負担比率（分子）の構造'!J$52</f>
        <v>36571</v>
      </c>
      <c r="H56" s="157"/>
      <c r="I56" s="157"/>
      <c r="J56" s="157">
        <f>'将来負担比率（分子）の構造'!K$52</f>
        <v>37117</v>
      </c>
      <c r="K56" s="157"/>
      <c r="L56" s="157"/>
      <c r="M56" s="157">
        <f>'将来負担比率（分子）の構造'!L$52</f>
        <v>37579</v>
      </c>
      <c r="N56" s="157"/>
      <c r="O56" s="157"/>
      <c r="P56" s="157">
        <f>'将来負担比率（分子）の構造'!M$52</f>
        <v>36941</v>
      </c>
    </row>
    <row r="57" spans="1:16" x14ac:dyDescent="0.2">
      <c r="A57" s="157" t="s">
        <v>42</v>
      </c>
      <c r="B57" s="157"/>
      <c r="C57" s="157"/>
      <c r="D57" s="157">
        <f>'将来負担比率（分子）の構造'!I$51</f>
        <v>12038</v>
      </c>
      <c r="E57" s="157"/>
      <c r="F57" s="157"/>
      <c r="G57" s="157">
        <f>'将来負担比率（分子）の構造'!J$51</f>
        <v>13596</v>
      </c>
      <c r="H57" s="157"/>
      <c r="I57" s="157"/>
      <c r="J57" s="157">
        <f>'将来負担比率（分子）の構造'!K$51</f>
        <v>13978</v>
      </c>
      <c r="K57" s="157"/>
      <c r="L57" s="157"/>
      <c r="M57" s="157">
        <f>'将来負担比率（分子）の構造'!L$51</f>
        <v>13432</v>
      </c>
      <c r="N57" s="157"/>
      <c r="O57" s="157"/>
      <c r="P57" s="157">
        <f>'将来負担比率（分子）の構造'!M$51</f>
        <v>13860</v>
      </c>
    </row>
    <row r="58" spans="1:16" x14ac:dyDescent="0.2">
      <c r="A58" s="157" t="s">
        <v>41</v>
      </c>
      <c r="B58" s="157"/>
      <c r="C58" s="157"/>
      <c r="D58" s="157">
        <f>'将来負担比率（分子）の構造'!I$50</f>
        <v>9305</v>
      </c>
      <c r="E58" s="157"/>
      <c r="F58" s="157"/>
      <c r="G58" s="157">
        <f>'将来負担比率（分子）の構造'!J$50</f>
        <v>10700</v>
      </c>
      <c r="H58" s="157"/>
      <c r="I58" s="157"/>
      <c r="J58" s="157">
        <f>'将来負担比率（分子）の構造'!K$50</f>
        <v>12673</v>
      </c>
      <c r="K58" s="157"/>
      <c r="L58" s="157"/>
      <c r="M58" s="157">
        <f>'将来負担比率（分子）の構造'!L$50</f>
        <v>11618</v>
      </c>
      <c r="N58" s="157"/>
      <c r="O58" s="157"/>
      <c r="P58" s="157">
        <f>'将来負担比率（分子）の構造'!M$50</f>
        <v>10743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f>'将来負担比率（分子）の構造'!M$46</f>
        <v>2</v>
      </c>
      <c r="O61" s="157"/>
      <c r="P61" s="157"/>
    </row>
    <row r="62" spans="1:16" x14ac:dyDescent="0.2">
      <c r="A62" s="157" t="s">
        <v>35</v>
      </c>
      <c r="B62" s="157">
        <f>'将来負担比率（分子）の構造'!I$45</f>
        <v>4452</v>
      </c>
      <c r="C62" s="157"/>
      <c r="D62" s="157"/>
      <c r="E62" s="157">
        <f>'将来負担比率（分子）の構造'!J$45</f>
        <v>4493</v>
      </c>
      <c r="F62" s="157"/>
      <c r="G62" s="157"/>
      <c r="H62" s="157">
        <f>'将来負担比率（分子）の構造'!K$45</f>
        <v>4541</v>
      </c>
      <c r="I62" s="157"/>
      <c r="J62" s="157"/>
      <c r="K62" s="157">
        <f>'将来負担比率（分子）の構造'!L$45</f>
        <v>4578</v>
      </c>
      <c r="L62" s="157"/>
      <c r="M62" s="157"/>
      <c r="N62" s="157">
        <f>'将来負担比率（分子）の構造'!M$45</f>
        <v>4768</v>
      </c>
      <c r="O62" s="157"/>
      <c r="P62" s="157"/>
    </row>
    <row r="63" spans="1:16" x14ac:dyDescent="0.2">
      <c r="A63" s="157" t="s">
        <v>34</v>
      </c>
      <c r="B63" s="157">
        <f>'将来負担比率（分子）の構造'!I$44</f>
        <v>255</v>
      </c>
      <c r="C63" s="157"/>
      <c r="D63" s="157"/>
      <c r="E63" s="157">
        <f>'将来負担比率（分子）の構造'!J$44</f>
        <v>269</v>
      </c>
      <c r="F63" s="157"/>
      <c r="G63" s="157"/>
      <c r="H63" s="157">
        <f>'将来負担比率（分子）の構造'!K$44</f>
        <v>241</v>
      </c>
      <c r="I63" s="157"/>
      <c r="J63" s="157"/>
      <c r="K63" s="157">
        <f>'将来負担比率（分子）の構造'!L$44</f>
        <v>207</v>
      </c>
      <c r="L63" s="157"/>
      <c r="M63" s="157"/>
      <c r="N63" s="157">
        <f>'将来負担比率（分子）の構造'!M$44</f>
        <v>170</v>
      </c>
      <c r="O63" s="157"/>
      <c r="P63" s="157"/>
    </row>
    <row r="64" spans="1:16" x14ac:dyDescent="0.2">
      <c r="A64" s="157" t="s">
        <v>33</v>
      </c>
      <c r="B64" s="157">
        <f>'将来負担比率（分子）の構造'!I$43</f>
        <v>4855</v>
      </c>
      <c r="C64" s="157"/>
      <c r="D64" s="157"/>
      <c r="E64" s="157">
        <f>'将来負担比率（分子）の構造'!J$43</f>
        <v>5111</v>
      </c>
      <c r="F64" s="157"/>
      <c r="G64" s="157"/>
      <c r="H64" s="157">
        <f>'将来負担比率（分子）の構造'!K$43</f>
        <v>4759</v>
      </c>
      <c r="I64" s="157"/>
      <c r="J64" s="157"/>
      <c r="K64" s="157">
        <f>'将来負担比率（分子）の構造'!L$43</f>
        <v>4560</v>
      </c>
      <c r="L64" s="157"/>
      <c r="M64" s="157"/>
      <c r="N64" s="157">
        <f>'将来負担比率（分子）の構造'!M$43</f>
        <v>4379</v>
      </c>
      <c r="O64" s="157"/>
      <c r="P64" s="157"/>
    </row>
    <row r="65" spans="1:16" x14ac:dyDescent="0.2">
      <c r="A65" s="157" t="s">
        <v>32</v>
      </c>
      <c r="B65" s="157">
        <f>'将来負担比率（分子）の構造'!I$42</f>
        <v>2213</v>
      </c>
      <c r="C65" s="157"/>
      <c r="D65" s="157"/>
      <c r="E65" s="157">
        <f>'将来負担比率（分子）の構造'!J$42</f>
        <v>5452</v>
      </c>
      <c r="F65" s="157"/>
      <c r="G65" s="157"/>
      <c r="H65" s="157">
        <f>'将来負担比率（分子）の構造'!K$42</f>
        <v>4625</v>
      </c>
      <c r="I65" s="157"/>
      <c r="J65" s="157"/>
      <c r="K65" s="157">
        <f>'将来負担比率（分子）の構造'!L$42</f>
        <v>3582</v>
      </c>
      <c r="L65" s="157"/>
      <c r="M65" s="157"/>
      <c r="N65" s="157">
        <f>'将来負担比率（分子）の構造'!M$42</f>
        <v>3124</v>
      </c>
      <c r="O65" s="157"/>
      <c r="P65" s="157"/>
    </row>
    <row r="66" spans="1:16" x14ac:dyDescent="0.2">
      <c r="A66" s="157" t="s">
        <v>31</v>
      </c>
      <c r="B66" s="157">
        <f>'将来負担比率（分子）の構造'!I$41</f>
        <v>55487</v>
      </c>
      <c r="C66" s="157"/>
      <c r="D66" s="157"/>
      <c r="E66" s="157">
        <f>'将来負担比率（分子）の構造'!J$41</f>
        <v>60940</v>
      </c>
      <c r="F66" s="157"/>
      <c r="G66" s="157"/>
      <c r="H66" s="157">
        <f>'将来負担比率（分子）の構造'!K$41</f>
        <v>62294</v>
      </c>
      <c r="I66" s="157"/>
      <c r="J66" s="157"/>
      <c r="K66" s="157">
        <f>'将来負担比率（分子）の構造'!L$41</f>
        <v>67588</v>
      </c>
      <c r="L66" s="157"/>
      <c r="M66" s="157"/>
      <c r="N66" s="157">
        <f>'将来負担比率（分子）の構造'!M$41</f>
        <v>69235</v>
      </c>
      <c r="O66" s="157"/>
      <c r="P66" s="157"/>
    </row>
    <row r="67" spans="1:16" x14ac:dyDescent="0.2">
      <c r="A67" s="157" t="s">
        <v>71</v>
      </c>
      <c r="B67" s="157" t="e">
        <f>NA()</f>
        <v>#N/A</v>
      </c>
      <c r="C67" s="157">
        <f>IF(ISNUMBER('将来負担比率（分子）の構造'!I$53), IF('将来負担比率（分子）の構造'!I$53 &lt; 0, 0, '将来負担比率（分子）の構造'!I$53), NA())</f>
        <v>9468</v>
      </c>
      <c r="D67" s="157" t="e">
        <f>NA()</f>
        <v>#N/A</v>
      </c>
      <c r="E67" s="157" t="e">
        <f>NA()</f>
        <v>#N/A</v>
      </c>
      <c r="F67" s="157">
        <f>IF(ISNUMBER('将来負担比率（分子）の構造'!J$53), IF('将来負担比率（分子）の構造'!J$53 &lt; 0, 0, '将来負担比率（分子）の構造'!J$53), NA())</f>
        <v>15398</v>
      </c>
      <c r="G67" s="157" t="e">
        <f>NA()</f>
        <v>#N/A</v>
      </c>
      <c r="H67" s="157" t="e">
        <f>NA()</f>
        <v>#N/A</v>
      </c>
      <c r="I67" s="157">
        <f>IF(ISNUMBER('将来負担比率（分子）の構造'!K$53), IF('将来負担比率（分子）の構造'!K$53 &lt; 0, 0, '将来負担比率（分子）の構造'!K$53), NA())</f>
        <v>12691</v>
      </c>
      <c r="J67" s="157" t="e">
        <f>NA()</f>
        <v>#N/A</v>
      </c>
      <c r="K67" s="157" t="e">
        <f>NA()</f>
        <v>#N/A</v>
      </c>
      <c r="L67" s="157">
        <f>IF(ISNUMBER('将来負担比率（分子）の構造'!L$53), IF('将来負担比率（分子）の構造'!L$53 &lt; 0, 0, '将来負担比率（分子）の構造'!L$53), NA())</f>
        <v>17887</v>
      </c>
      <c r="M67" s="157" t="e">
        <f>NA()</f>
        <v>#N/A</v>
      </c>
      <c r="N67" s="157" t="e">
        <f>NA()</f>
        <v>#N/A</v>
      </c>
      <c r="O67" s="157">
        <f>IF(ISNUMBER('将来負担比率（分子）の構造'!M$53), IF('将来負担比率（分子）の構造'!M$53 &lt; 0, 0, '将来負担比率（分子）の構造'!M$53), NA())</f>
        <v>20134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4534</v>
      </c>
      <c r="C72" s="161">
        <f>基金残高に係る経年分析!G55</f>
        <v>3954</v>
      </c>
      <c r="D72" s="161">
        <f>基金残高に係る経年分析!H55</f>
        <v>4130</v>
      </c>
    </row>
    <row r="73" spans="1:16" x14ac:dyDescent="0.2">
      <c r="A73" s="160" t="s">
        <v>74</v>
      </c>
      <c r="B73" s="161">
        <f>基金残高に係る経年分析!F56</f>
        <v>867</v>
      </c>
      <c r="C73" s="161">
        <f>基金残高に係る経年分析!G56</f>
        <v>1032</v>
      </c>
      <c r="D73" s="161">
        <f>基金残高に係る経年分析!H56</f>
        <v>1121</v>
      </c>
    </row>
    <row r="74" spans="1:16" x14ac:dyDescent="0.2">
      <c r="A74" s="160" t="s">
        <v>75</v>
      </c>
      <c r="B74" s="161">
        <f>基金残高に係る経年分析!F57</f>
        <v>5512</v>
      </c>
      <c r="C74" s="161">
        <f>基金残高に係る経年分析!G57</f>
        <v>4503</v>
      </c>
      <c r="D74" s="161">
        <f>基金残高に係る経年分析!H57</f>
        <v>3970</v>
      </c>
    </row>
  </sheetData>
  <sheetProtection algorithmName="SHA-512" hashValue="SQm7Cgcibg64HwcSJXjkI/lh1TG5InIkfWEocKFCfXwT+Y4ET3FS2srrHD7HHeyV5Va2AiTeGS7kvXb54VjsQw==" saltValue="bfkeXfHgH5izKAgT5U7K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36441422</v>
      </c>
      <c r="S5" s="664"/>
      <c r="T5" s="664"/>
      <c r="U5" s="664"/>
      <c r="V5" s="664"/>
      <c r="W5" s="664"/>
      <c r="X5" s="664"/>
      <c r="Y5" s="689"/>
      <c r="Z5" s="702">
        <v>40.799999999999997</v>
      </c>
      <c r="AA5" s="702"/>
      <c r="AB5" s="702"/>
      <c r="AC5" s="702"/>
      <c r="AD5" s="703">
        <v>33286272</v>
      </c>
      <c r="AE5" s="703"/>
      <c r="AF5" s="703"/>
      <c r="AG5" s="703"/>
      <c r="AH5" s="703"/>
      <c r="AI5" s="703"/>
      <c r="AJ5" s="703"/>
      <c r="AK5" s="703"/>
      <c r="AL5" s="690">
        <v>77.2</v>
      </c>
      <c r="AM5" s="672"/>
      <c r="AN5" s="672"/>
      <c r="AO5" s="691"/>
      <c r="AP5" s="666" t="s">
        <v>216</v>
      </c>
      <c r="AQ5" s="667"/>
      <c r="AR5" s="667"/>
      <c r="AS5" s="667"/>
      <c r="AT5" s="667"/>
      <c r="AU5" s="667"/>
      <c r="AV5" s="667"/>
      <c r="AW5" s="667"/>
      <c r="AX5" s="667"/>
      <c r="AY5" s="667"/>
      <c r="AZ5" s="667"/>
      <c r="BA5" s="667"/>
      <c r="BB5" s="667"/>
      <c r="BC5" s="667"/>
      <c r="BD5" s="667"/>
      <c r="BE5" s="667"/>
      <c r="BF5" s="668"/>
      <c r="BG5" s="608">
        <v>33286272</v>
      </c>
      <c r="BH5" s="609"/>
      <c r="BI5" s="609"/>
      <c r="BJ5" s="609"/>
      <c r="BK5" s="609"/>
      <c r="BL5" s="609"/>
      <c r="BM5" s="609"/>
      <c r="BN5" s="610"/>
      <c r="BO5" s="646">
        <v>91.3</v>
      </c>
      <c r="BP5" s="646"/>
      <c r="BQ5" s="646"/>
      <c r="BR5" s="646"/>
      <c r="BS5" s="647">
        <v>248153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398259</v>
      </c>
      <c r="S6" s="609"/>
      <c r="T6" s="609"/>
      <c r="U6" s="609"/>
      <c r="V6" s="609"/>
      <c r="W6" s="609"/>
      <c r="X6" s="609"/>
      <c r="Y6" s="610"/>
      <c r="Z6" s="646">
        <v>0.4</v>
      </c>
      <c r="AA6" s="646"/>
      <c r="AB6" s="646"/>
      <c r="AC6" s="646"/>
      <c r="AD6" s="647">
        <v>398259</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33286272</v>
      </c>
      <c r="BH6" s="609"/>
      <c r="BI6" s="609"/>
      <c r="BJ6" s="609"/>
      <c r="BK6" s="609"/>
      <c r="BL6" s="609"/>
      <c r="BM6" s="609"/>
      <c r="BN6" s="610"/>
      <c r="BO6" s="646">
        <v>91.3</v>
      </c>
      <c r="BP6" s="646"/>
      <c r="BQ6" s="646"/>
      <c r="BR6" s="646"/>
      <c r="BS6" s="647">
        <v>248153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381949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381892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21292</v>
      </c>
      <c r="S7" s="609"/>
      <c r="T7" s="609"/>
      <c r="U7" s="609"/>
      <c r="V7" s="609"/>
      <c r="W7" s="609"/>
      <c r="X7" s="609"/>
      <c r="Y7" s="610"/>
      <c r="Z7" s="646">
        <v>0</v>
      </c>
      <c r="AA7" s="646"/>
      <c r="AB7" s="646"/>
      <c r="AC7" s="646"/>
      <c r="AD7" s="647">
        <v>21292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17315303</v>
      </c>
      <c r="BH7" s="609"/>
      <c r="BI7" s="609"/>
      <c r="BJ7" s="609"/>
      <c r="BK7" s="609"/>
      <c r="BL7" s="609"/>
      <c r="BM7" s="609"/>
      <c r="BN7" s="610"/>
      <c r="BO7" s="646">
        <v>47.5</v>
      </c>
      <c r="BP7" s="646"/>
      <c r="BQ7" s="646"/>
      <c r="BR7" s="646"/>
      <c r="BS7" s="647">
        <v>248153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5274001</v>
      </c>
      <c r="CS7" s="609"/>
      <c r="CT7" s="609"/>
      <c r="CU7" s="609"/>
      <c r="CV7" s="609"/>
      <c r="CW7" s="609"/>
      <c r="CX7" s="609"/>
      <c r="CY7" s="610"/>
      <c r="CZ7" s="646">
        <v>6.1</v>
      </c>
      <c r="DA7" s="646"/>
      <c r="DB7" s="646"/>
      <c r="DC7" s="646"/>
      <c r="DD7" s="614">
        <v>109923</v>
      </c>
      <c r="DE7" s="609"/>
      <c r="DF7" s="609"/>
      <c r="DG7" s="609"/>
      <c r="DH7" s="609"/>
      <c r="DI7" s="609"/>
      <c r="DJ7" s="609"/>
      <c r="DK7" s="609"/>
      <c r="DL7" s="609"/>
      <c r="DM7" s="609"/>
      <c r="DN7" s="609"/>
      <c r="DO7" s="609"/>
      <c r="DP7" s="610"/>
      <c r="DQ7" s="614">
        <v>4581454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360488</v>
      </c>
      <c r="S8" s="609"/>
      <c r="T8" s="609"/>
      <c r="U8" s="609"/>
      <c r="V8" s="609"/>
      <c r="W8" s="609"/>
      <c r="X8" s="609"/>
      <c r="Y8" s="610"/>
      <c r="Z8" s="646">
        <v>0.4</v>
      </c>
      <c r="AA8" s="646"/>
      <c r="AB8" s="646"/>
      <c r="AC8" s="646"/>
      <c r="AD8" s="647">
        <v>360488</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339916</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42654899</v>
      </c>
      <c r="CS8" s="609"/>
      <c r="CT8" s="609"/>
      <c r="CU8" s="609"/>
      <c r="CV8" s="609"/>
      <c r="CW8" s="609"/>
      <c r="CX8" s="609"/>
      <c r="CY8" s="610"/>
      <c r="CZ8" s="646">
        <v>49.5</v>
      </c>
      <c r="DA8" s="646"/>
      <c r="DB8" s="646"/>
      <c r="DC8" s="646"/>
      <c r="DD8" s="614">
        <v>316838</v>
      </c>
      <c r="DE8" s="609"/>
      <c r="DF8" s="609"/>
      <c r="DG8" s="609"/>
      <c r="DH8" s="609"/>
      <c r="DI8" s="609"/>
      <c r="DJ8" s="609"/>
      <c r="DK8" s="609"/>
      <c r="DL8" s="609"/>
      <c r="DM8" s="609"/>
      <c r="DN8" s="609"/>
      <c r="DO8" s="609"/>
      <c r="DP8" s="610"/>
      <c r="DQ8" s="614">
        <v>19750719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542668</v>
      </c>
      <c r="S9" s="609"/>
      <c r="T9" s="609"/>
      <c r="U9" s="609"/>
      <c r="V9" s="609"/>
      <c r="W9" s="609"/>
      <c r="X9" s="609"/>
      <c r="Y9" s="610"/>
      <c r="Z9" s="646">
        <v>0.6</v>
      </c>
      <c r="AA9" s="646"/>
      <c r="AB9" s="646"/>
      <c r="AC9" s="646"/>
      <c r="AD9" s="647">
        <v>542668</v>
      </c>
      <c r="AE9" s="647"/>
      <c r="AF9" s="647"/>
      <c r="AG9" s="647"/>
      <c r="AH9" s="647"/>
      <c r="AI9" s="647"/>
      <c r="AJ9" s="647"/>
      <c r="AK9" s="647"/>
      <c r="AL9" s="611">
        <v>1.3</v>
      </c>
      <c r="AM9" s="612"/>
      <c r="AN9" s="612"/>
      <c r="AO9" s="648"/>
      <c r="AP9" s="605" t="s">
        <v>230</v>
      </c>
      <c r="AQ9" s="606"/>
      <c r="AR9" s="606"/>
      <c r="AS9" s="606"/>
      <c r="AT9" s="606"/>
      <c r="AU9" s="606"/>
      <c r="AV9" s="606"/>
      <c r="AW9" s="606"/>
      <c r="AX9" s="606"/>
      <c r="AY9" s="606"/>
      <c r="AZ9" s="606"/>
      <c r="BA9" s="606"/>
      <c r="BB9" s="606"/>
      <c r="BC9" s="606"/>
      <c r="BD9" s="606"/>
      <c r="BE9" s="606"/>
      <c r="BF9" s="607"/>
      <c r="BG9" s="608">
        <v>15655139</v>
      </c>
      <c r="BH9" s="609"/>
      <c r="BI9" s="609"/>
      <c r="BJ9" s="609"/>
      <c r="BK9" s="609"/>
      <c r="BL9" s="609"/>
      <c r="BM9" s="609"/>
      <c r="BN9" s="610"/>
      <c r="BO9" s="646">
        <v>43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10605314</v>
      </c>
      <c r="CS9" s="609"/>
      <c r="CT9" s="609"/>
      <c r="CU9" s="609"/>
      <c r="CV9" s="609"/>
      <c r="CW9" s="609"/>
      <c r="CX9" s="609"/>
      <c r="CY9" s="610"/>
      <c r="CZ9" s="646">
        <v>12.3</v>
      </c>
      <c r="DA9" s="646"/>
      <c r="DB9" s="646"/>
      <c r="DC9" s="646"/>
      <c r="DD9" s="614">
        <v>3251243</v>
      </c>
      <c r="DE9" s="609"/>
      <c r="DF9" s="609"/>
      <c r="DG9" s="609"/>
      <c r="DH9" s="609"/>
      <c r="DI9" s="609"/>
      <c r="DJ9" s="609"/>
      <c r="DK9" s="609"/>
      <c r="DL9" s="609"/>
      <c r="DM9" s="609"/>
      <c r="DN9" s="609"/>
      <c r="DO9" s="609"/>
      <c r="DP9" s="610"/>
      <c r="DQ9" s="614">
        <v>6053189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447820</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19753</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16581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4574154</v>
      </c>
      <c r="S11" s="609"/>
      <c r="T11" s="609"/>
      <c r="U11" s="609"/>
      <c r="V11" s="609"/>
      <c r="W11" s="609"/>
      <c r="X11" s="609"/>
      <c r="Y11" s="610"/>
      <c r="Z11" s="611">
        <v>5.0999999999999996</v>
      </c>
      <c r="AA11" s="612"/>
      <c r="AB11" s="612"/>
      <c r="AC11" s="613"/>
      <c r="AD11" s="614">
        <v>4574154</v>
      </c>
      <c r="AE11" s="609"/>
      <c r="AF11" s="609"/>
      <c r="AG11" s="609"/>
      <c r="AH11" s="609"/>
      <c r="AI11" s="609"/>
      <c r="AJ11" s="609"/>
      <c r="AK11" s="610"/>
      <c r="AL11" s="611">
        <v>10.6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872428</v>
      </c>
      <c r="BH11" s="609"/>
      <c r="BI11" s="609"/>
      <c r="BJ11" s="609"/>
      <c r="BK11" s="609"/>
      <c r="BL11" s="609"/>
      <c r="BM11" s="609"/>
      <c r="BN11" s="610"/>
      <c r="BO11" s="646">
        <v>2.4</v>
      </c>
      <c r="BP11" s="646"/>
      <c r="BQ11" s="646"/>
      <c r="BR11" s="646"/>
      <c r="BS11" s="647">
        <v>248153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220798</v>
      </c>
      <c r="CS11" s="609"/>
      <c r="CT11" s="609"/>
      <c r="CU11" s="609"/>
      <c r="CV11" s="609"/>
      <c r="CW11" s="609"/>
      <c r="CX11" s="609"/>
      <c r="CY11" s="610"/>
      <c r="CZ11" s="646">
        <v>0.3</v>
      </c>
      <c r="DA11" s="646"/>
      <c r="DB11" s="646"/>
      <c r="DC11" s="646"/>
      <c r="DD11" s="614">
        <v>15880</v>
      </c>
      <c r="DE11" s="609"/>
      <c r="DF11" s="609"/>
      <c r="DG11" s="609"/>
      <c r="DH11" s="609"/>
      <c r="DI11" s="609"/>
      <c r="DJ11" s="609"/>
      <c r="DK11" s="609"/>
      <c r="DL11" s="609"/>
      <c r="DM11" s="609"/>
      <c r="DN11" s="609"/>
      <c r="DO11" s="609"/>
      <c r="DP11" s="610"/>
      <c r="DQ11" s="614">
        <v>211229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14752907</v>
      </c>
      <c r="BH12" s="609"/>
      <c r="BI12" s="609"/>
      <c r="BJ12" s="609"/>
      <c r="BK12" s="609"/>
      <c r="BL12" s="609"/>
      <c r="BM12" s="609"/>
      <c r="BN12" s="610"/>
      <c r="BO12" s="646">
        <v>40.5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876390</v>
      </c>
      <c r="CS12" s="609"/>
      <c r="CT12" s="609"/>
      <c r="CU12" s="609"/>
      <c r="CV12" s="609"/>
      <c r="CW12" s="609"/>
      <c r="CX12" s="609"/>
      <c r="CY12" s="610"/>
      <c r="CZ12" s="646">
        <v>1</v>
      </c>
      <c r="DA12" s="646"/>
      <c r="DB12" s="646"/>
      <c r="DC12" s="646"/>
      <c r="DD12" s="614">
        <v>136862</v>
      </c>
      <c r="DE12" s="609"/>
      <c r="DF12" s="609"/>
      <c r="DG12" s="609"/>
      <c r="DH12" s="609"/>
      <c r="DI12" s="609"/>
      <c r="DJ12" s="609"/>
      <c r="DK12" s="609"/>
      <c r="DL12" s="609"/>
      <c r="DM12" s="609"/>
      <c r="DN12" s="609"/>
      <c r="DO12" s="609"/>
      <c r="DP12" s="610"/>
      <c r="DQ12" s="614">
        <v>424695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14706520</v>
      </c>
      <c r="BH13" s="609"/>
      <c r="BI13" s="609"/>
      <c r="BJ13" s="609"/>
      <c r="BK13" s="609"/>
      <c r="BL13" s="609"/>
      <c r="BM13" s="609"/>
      <c r="BN13" s="610"/>
      <c r="BO13" s="646">
        <v>40.4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7543610</v>
      </c>
      <c r="CS13" s="609"/>
      <c r="CT13" s="609"/>
      <c r="CU13" s="609"/>
      <c r="CV13" s="609"/>
      <c r="CW13" s="609"/>
      <c r="CX13" s="609"/>
      <c r="CY13" s="610"/>
      <c r="CZ13" s="646">
        <v>8.6999999999999993</v>
      </c>
      <c r="DA13" s="646"/>
      <c r="DB13" s="646"/>
      <c r="DC13" s="646"/>
      <c r="DD13" s="614">
        <v>4598812</v>
      </c>
      <c r="DE13" s="609"/>
      <c r="DF13" s="609"/>
      <c r="DG13" s="609"/>
      <c r="DH13" s="609"/>
      <c r="DI13" s="609"/>
      <c r="DJ13" s="609"/>
      <c r="DK13" s="609"/>
      <c r="DL13" s="609"/>
      <c r="DM13" s="609"/>
      <c r="DN13" s="609"/>
      <c r="DO13" s="609"/>
      <c r="DP13" s="610"/>
      <c r="DQ13" s="614">
        <v>3141803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251308</v>
      </c>
      <c r="BH14" s="609"/>
      <c r="BI14" s="609"/>
      <c r="BJ14" s="609"/>
      <c r="BK14" s="609"/>
      <c r="BL14" s="609"/>
      <c r="BM14" s="609"/>
      <c r="BN14" s="610"/>
      <c r="BO14" s="646">
        <v>0.7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3408492</v>
      </c>
      <c r="CS14" s="609"/>
      <c r="CT14" s="609"/>
      <c r="CU14" s="609"/>
      <c r="CV14" s="609"/>
      <c r="CW14" s="609"/>
      <c r="CX14" s="609"/>
      <c r="CY14" s="610"/>
      <c r="CZ14" s="646">
        <v>4</v>
      </c>
      <c r="DA14" s="646"/>
      <c r="DB14" s="646"/>
      <c r="DC14" s="646"/>
      <c r="DD14" s="614">
        <v>1313682</v>
      </c>
      <c r="DE14" s="609"/>
      <c r="DF14" s="609"/>
      <c r="DG14" s="609"/>
      <c r="DH14" s="609"/>
      <c r="DI14" s="609"/>
      <c r="DJ14" s="609"/>
      <c r="DK14" s="609"/>
      <c r="DL14" s="609"/>
      <c r="DM14" s="609"/>
      <c r="DN14" s="609"/>
      <c r="DO14" s="609"/>
      <c r="DP14" s="610"/>
      <c r="DQ14" s="614">
        <v>2111077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77452</v>
      </c>
      <c r="S15" s="609"/>
      <c r="T15" s="609"/>
      <c r="U15" s="609"/>
      <c r="V15" s="609"/>
      <c r="W15" s="609"/>
      <c r="X15" s="609"/>
      <c r="Y15" s="610"/>
      <c r="Z15" s="646">
        <v>0.1</v>
      </c>
      <c r="AA15" s="646"/>
      <c r="AB15" s="646"/>
      <c r="AC15" s="646"/>
      <c r="AD15" s="647">
        <v>77452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966754</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10648667</v>
      </c>
      <c r="CS15" s="609"/>
      <c r="CT15" s="609"/>
      <c r="CU15" s="609"/>
      <c r="CV15" s="609"/>
      <c r="CW15" s="609"/>
      <c r="CX15" s="609"/>
      <c r="CY15" s="610"/>
      <c r="CZ15" s="646">
        <v>12.3</v>
      </c>
      <c r="DA15" s="646"/>
      <c r="DB15" s="646"/>
      <c r="DC15" s="646"/>
      <c r="DD15" s="614">
        <v>1881153</v>
      </c>
      <c r="DE15" s="609"/>
      <c r="DF15" s="609"/>
      <c r="DG15" s="609"/>
      <c r="DH15" s="609"/>
      <c r="DI15" s="609"/>
      <c r="DJ15" s="609"/>
      <c r="DK15" s="609"/>
      <c r="DL15" s="609"/>
      <c r="DM15" s="609"/>
      <c r="DN15" s="609"/>
      <c r="DO15" s="609"/>
      <c r="DP15" s="610"/>
      <c r="DQ15" s="614">
        <v>7306846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276773</v>
      </c>
      <c r="S16" s="609"/>
      <c r="T16" s="609"/>
      <c r="U16" s="609"/>
      <c r="V16" s="609"/>
      <c r="W16" s="609"/>
      <c r="X16" s="609"/>
      <c r="Y16" s="610"/>
      <c r="Z16" s="646">
        <v>0.3</v>
      </c>
      <c r="AA16" s="646"/>
      <c r="AB16" s="646"/>
      <c r="AC16" s="646"/>
      <c r="AD16" s="647">
        <v>276773</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1336463</v>
      </c>
      <c r="S17" s="609"/>
      <c r="T17" s="609"/>
      <c r="U17" s="609"/>
      <c r="V17" s="609"/>
      <c r="W17" s="609"/>
      <c r="X17" s="609"/>
      <c r="Y17" s="610"/>
      <c r="Z17" s="646">
        <v>1.5</v>
      </c>
      <c r="AA17" s="646"/>
      <c r="AB17" s="646"/>
      <c r="AC17" s="646"/>
      <c r="AD17" s="647">
        <v>1336463</v>
      </c>
      <c r="AE17" s="647"/>
      <c r="AF17" s="647"/>
      <c r="AG17" s="647"/>
      <c r="AH17" s="647"/>
      <c r="AI17" s="647"/>
      <c r="AJ17" s="647"/>
      <c r="AK17" s="647"/>
      <c r="AL17" s="611">
        <v>3.1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4616965</v>
      </c>
      <c r="CS17" s="609"/>
      <c r="CT17" s="609"/>
      <c r="CU17" s="609"/>
      <c r="CV17" s="609"/>
      <c r="CW17" s="609"/>
      <c r="CX17" s="609"/>
      <c r="CY17" s="610"/>
      <c r="CZ17" s="646">
        <v>5.4</v>
      </c>
      <c r="DA17" s="646"/>
      <c r="DB17" s="646"/>
      <c r="DC17" s="646"/>
      <c r="DD17" s="614" t="s">
        <v>122</v>
      </c>
      <c r="DE17" s="609"/>
      <c r="DF17" s="609"/>
      <c r="DG17" s="609"/>
      <c r="DH17" s="609"/>
      <c r="DI17" s="609"/>
      <c r="DJ17" s="609"/>
      <c r="DK17" s="609"/>
      <c r="DL17" s="609"/>
      <c r="DM17" s="609"/>
      <c r="DN17" s="609"/>
      <c r="DO17" s="609"/>
      <c r="DP17" s="610"/>
      <c r="DQ17" s="614">
        <v>4616965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289106</v>
      </c>
      <c r="S18" s="609"/>
      <c r="T18" s="609"/>
      <c r="U18" s="609"/>
      <c r="V18" s="609"/>
      <c r="W18" s="609"/>
      <c r="X18" s="609"/>
      <c r="Y18" s="610"/>
      <c r="Z18" s="646">
        <v>0.3</v>
      </c>
      <c r="AA18" s="646"/>
      <c r="AB18" s="646"/>
      <c r="AC18" s="646"/>
      <c r="AD18" s="647">
        <v>289106</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1045657</v>
      </c>
      <c r="S19" s="609"/>
      <c r="T19" s="609"/>
      <c r="U19" s="609"/>
      <c r="V19" s="609"/>
      <c r="W19" s="609"/>
      <c r="X19" s="609"/>
      <c r="Y19" s="610"/>
      <c r="Z19" s="646">
        <v>1.2</v>
      </c>
      <c r="AA19" s="646"/>
      <c r="AB19" s="646"/>
      <c r="AC19" s="646"/>
      <c r="AD19" s="647">
        <v>1045657</v>
      </c>
      <c r="AE19" s="647"/>
      <c r="AF19" s="647"/>
      <c r="AG19" s="647"/>
      <c r="AH19" s="647"/>
      <c r="AI19" s="647"/>
      <c r="AJ19" s="647"/>
      <c r="AK19" s="647"/>
      <c r="AL19" s="611">
        <v>2.4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3155150</v>
      </c>
      <c r="BH19" s="609"/>
      <c r="BI19" s="609"/>
      <c r="BJ19" s="609"/>
      <c r="BK19" s="609"/>
      <c r="BL19" s="609"/>
      <c r="BM19" s="609"/>
      <c r="BN19" s="610"/>
      <c r="BO19" s="646">
        <v>8.6999999999999993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1700</v>
      </c>
      <c r="S20" s="609"/>
      <c r="T20" s="609"/>
      <c r="U20" s="609"/>
      <c r="V20" s="609"/>
      <c r="W20" s="609"/>
      <c r="X20" s="609"/>
      <c r="Y20" s="610"/>
      <c r="Z20" s="646">
        <v>0</v>
      </c>
      <c r="AA20" s="646"/>
      <c r="AB20" s="646"/>
      <c r="AC20" s="646"/>
      <c r="AD20" s="647">
        <v>1700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3155150</v>
      </c>
      <c r="BH20" s="609"/>
      <c r="BI20" s="609"/>
      <c r="BJ20" s="609"/>
      <c r="BK20" s="609"/>
      <c r="BL20" s="609"/>
      <c r="BM20" s="609"/>
      <c r="BN20" s="610"/>
      <c r="BO20" s="646">
        <v>8.6999999999999993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86250838</v>
      </c>
      <c r="CS20" s="609"/>
      <c r="CT20" s="609"/>
      <c r="CU20" s="609"/>
      <c r="CV20" s="609"/>
      <c r="CW20" s="609"/>
      <c r="CX20" s="609"/>
      <c r="CY20" s="610"/>
      <c r="CZ20" s="646">
        <v>100</v>
      </c>
      <c r="DA20" s="646"/>
      <c r="DB20" s="646"/>
      <c r="DC20" s="646"/>
      <c r="DD20" s="614">
        <v>11624393</v>
      </c>
      <c r="DE20" s="609"/>
      <c r="DF20" s="609"/>
      <c r="DG20" s="609"/>
      <c r="DH20" s="609"/>
      <c r="DI20" s="609"/>
      <c r="DJ20" s="609"/>
      <c r="DK20" s="609"/>
      <c r="DL20" s="609"/>
      <c r="DM20" s="609"/>
      <c r="DN20" s="609"/>
      <c r="DO20" s="609"/>
      <c r="DP20" s="610"/>
      <c r="DQ20" s="614">
        <v>48596450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2255505</v>
      </c>
      <c r="S21" s="609"/>
      <c r="T21" s="609"/>
      <c r="U21" s="609"/>
      <c r="V21" s="609"/>
      <c r="W21" s="609"/>
      <c r="X21" s="609"/>
      <c r="Y21" s="610"/>
      <c r="Z21" s="646">
        <v>2.5</v>
      </c>
      <c r="AA21" s="646"/>
      <c r="AB21" s="646"/>
      <c r="AC21" s="646"/>
      <c r="AD21" s="647">
        <v>1991528</v>
      </c>
      <c r="AE21" s="647"/>
      <c r="AF21" s="647"/>
      <c r="AG21" s="647"/>
      <c r="AH21" s="647"/>
      <c r="AI21" s="647"/>
      <c r="AJ21" s="647"/>
      <c r="AK21" s="647"/>
      <c r="AL21" s="611">
        <v>4.5999999999999996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1991528</v>
      </c>
      <c r="S22" s="609"/>
      <c r="T22" s="609"/>
      <c r="U22" s="609"/>
      <c r="V22" s="609"/>
      <c r="W22" s="609"/>
      <c r="X22" s="609"/>
      <c r="Y22" s="610"/>
      <c r="Z22" s="646">
        <v>2.2000000000000002</v>
      </c>
      <c r="AA22" s="646"/>
      <c r="AB22" s="646"/>
      <c r="AC22" s="646"/>
      <c r="AD22" s="647">
        <v>1991528</v>
      </c>
      <c r="AE22" s="647"/>
      <c r="AF22" s="647"/>
      <c r="AG22" s="647"/>
      <c r="AH22" s="647"/>
      <c r="AI22" s="647"/>
      <c r="AJ22" s="647"/>
      <c r="AK22" s="647"/>
      <c r="AL22" s="611">
        <v>4.5999999999999996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263857</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3155150</v>
      </c>
      <c r="BH23" s="609"/>
      <c r="BI23" s="609"/>
      <c r="BJ23" s="609"/>
      <c r="BK23" s="609"/>
      <c r="BL23" s="609"/>
      <c r="BM23" s="609"/>
      <c r="BN23" s="610"/>
      <c r="BO23" s="646">
        <v>8.6999999999999993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120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45900906</v>
      </c>
      <c r="CS24" s="664"/>
      <c r="CT24" s="664"/>
      <c r="CU24" s="664"/>
      <c r="CV24" s="664"/>
      <c r="CW24" s="664"/>
      <c r="CX24" s="664"/>
      <c r="CY24" s="689"/>
      <c r="CZ24" s="690">
        <v>53.2</v>
      </c>
      <c r="DA24" s="672"/>
      <c r="DB24" s="672"/>
      <c r="DC24" s="692"/>
      <c r="DD24" s="688">
        <v>24965100</v>
      </c>
      <c r="DE24" s="664"/>
      <c r="DF24" s="664"/>
      <c r="DG24" s="664"/>
      <c r="DH24" s="664"/>
      <c r="DI24" s="664"/>
      <c r="DJ24" s="664"/>
      <c r="DK24" s="689"/>
      <c r="DL24" s="688">
        <v>20516593</v>
      </c>
      <c r="DM24" s="664"/>
      <c r="DN24" s="664"/>
      <c r="DO24" s="664"/>
      <c r="DP24" s="664"/>
      <c r="DQ24" s="664"/>
      <c r="DR24" s="664"/>
      <c r="DS24" s="664"/>
      <c r="DT24" s="664"/>
      <c r="DU24" s="664"/>
      <c r="DV24" s="689"/>
      <c r="DW24" s="690">
        <v>47.5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46284476</v>
      </c>
      <c r="S25" s="609"/>
      <c r="T25" s="609"/>
      <c r="U25" s="609"/>
      <c r="V25" s="609"/>
      <c r="W25" s="609"/>
      <c r="X25" s="609"/>
      <c r="Y25" s="610"/>
      <c r="Z25" s="646">
        <v>51.8</v>
      </c>
      <c r="AA25" s="646"/>
      <c r="AB25" s="646"/>
      <c r="AC25" s="646"/>
      <c r="AD25" s="647">
        <v>42865349</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11590634</v>
      </c>
      <c r="CS25" s="621"/>
      <c r="CT25" s="621"/>
      <c r="CU25" s="621"/>
      <c r="CV25" s="621"/>
      <c r="CW25" s="621"/>
      <c r="CX25" s="621"/>
      <c r="CY25" s="622"/>
      <c r="CZ25" s="611">
        <v>13.4</v>
      </c>
      <c r="DA25" s="623"/>
      <c r="DB25" s="623"/>
      <c r="DC25" s="624"/>
      <c r="DD25" s="614">
        <v>10786164</v>
      </c>
      <c r="DE25" s="621"/>
      <c r="DF25" s="621"/>
      <c r="DG25" s="621"/>
      <c r="DH25" s="621"/>
      <c r="DI25" s="621"/>
      <c r="DJ25" s="621"/>
      <c r="DK25" s="622"/>
      <c r="DL25" s="614">
        <v>8582062</v>
      </c>
      <c r="DM25" s="621"/>
      <c r="DN25" s="621"/>
      <c r="DO25" s="621"/>
      <c r="DP25" s="621"/>
      <c r="DQ25" s="621"/>
      <c r="DR25" s="621"/>
      <c r="DS25" s="621"/>
      <c r="DT25" s="621"/>
      <c r="DU25" s="621"/>
      <c r="DV25" s="622"/>
      <c r="DW25" s="611">
        <v>19.899999999999999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16307</v>
      </c>
      <c r="S26" s="609"/>
      <c r="T26" s="609"/>
      <c r="U26" s="609"/>
      <c r="V26" s="609"/>
      <c r="W26" s="609"/>
      <c r="X26" s="609"/>
      <c r="Y26" s="610"/>
      <c r="Z26" s="646">
        <v>0</v>
      </c>
      <c r="AA26" s="646"/>
      <c r="AB26" s="646"/>
      <c r="AC26" s="646"/>
      <c r="AD26" s="647">
        <v>16307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6977157</v>
      </c>
      <c r="CS26" s="609"/>
      <c r="CT26" s="609"/>
      <c r="CU26" s="609"/>
      <c r="CV26" s="609"/>
      <c r="CW26" s="609"/>
      <c r="CX26" s="609"/>
      <c r="CY26" s="610"/>
      <c r="CZ26" s="611">
        <v>8.1</v>
      </c>
      <c r="DA26" s="623"/>
      <c r="DB26" s="623"/>
      <c r="DC26" s="624"/>
      <c r="DD26" s="614">
        <v>6379136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1272069</v>
      </c>
      <c r="S27" s="609"/>
      <c r="T27" s="609"/>
      <c r="U27" s="609"/>
      <c r="V27" s="609"/>
      <c r="W27" s="609"/>
      <c r="X27" s="609"/>
      <c r="Y27" s="610"/>
      <c r="Z27" s="646">
        <v>1.4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36441422</v>
      </c>
      <c r="BH27" s="609"/>
      <c r="BI27" s="609"/>
      <c r="BJ27" s="609"/>
      <c r="BK27" s="609"/>
      <c r="BL27" s="609"/>
      <c r="BM27" s="609"/>
      <c r="BN27" s="610"/>
      <c r="BO27" s="646">
        <v>100</v>
      </c>
      <c r="BP27" s="646"/>
      <c r="BQ27" s="646"/>
      <c r="BR27" s="646"/>
      <c r="BS27" s="647">
        <v>248153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29693307</v>
      </c>
      <c r="CS27" s="621"/>
      <c r="CT27" s="621"/>
      <c r="CU27" s="621"/>
      <c r="CV27" s="621"/>
      <c r="CW27" s="621"/>
      <c r="CX27" s="621"/>
      <c r="CY27" s="622"/>
      <c r="CZ27" s="611">
        <v>34.4</v>
      </c>
      <c r="DA27" s="623"/>
      <c r="DB27" s="623"/>
      <c r="DC27" s="624"/>
      <c r="DD27" s="614">
        <v>9561971</v>
      </c>
      <c r="DE27" s="621"/>
      <c r="DF27" s="621"/>
      <c r="DG27" s="621"/>
      <c r="DH27" s="621"/>
      <c r="DI27" s="621"/>
      <c r="DJ27" s="621"/>
      <c r="DK27" s="622"/>
      <c r="DL27" s="614">
        <v>7472197</v>
      </c>
      <c r="DM27" s="621"/>
      <c r="DN27" s="621"/>
      <c r="DO27" s="621"/>
      <c r="DP27" s="621"/>
      <c r="DQ27" s="621"/>
      <c r="DR27" s="621"/>
      <c r="DS27" s="621"/>
      <c r="DT27" s="621"/>
      <c r="DU27" s="621"/>
      <c r="DV27" s="622"/>
      <c r="DW27" s="611">
        <v>17.3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351052</v>
      </c>
      <c r="S28" s="609"/>
      <c r="T28" s="609"/>
      <c r="U28" s="609"/>
      <c r="V28" s="609"/>
      <c r="W28" s="609"/>
      <c r="X28" s="609"/>
      <c r="Y28" s="610"/>
      <c r="Z28" s="646">
        <v>0.4</v>
      </c>
      <c r="AA28" s="646"/>
      <c r="AB28" s="646"/>
      <c r="AC28" s="646"/>
      <c r="AD28" s="647">
        <v>116081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4616965</v>
      </c>
      <c r="CS28" s="609"/>
      <c r="CT28" s="609"/>
      <c r="CU28" s="609"/>
      <c r="CV28" s="609"/>
      <c r="CW28" s="609"/>
      <c r="CX28" s="609"/>
      <c r="CY28" s="610"/>
      <c r="CZ28" s="611">
        <v>5.4</v>
      </c>
      <c r="DA28" s="623"/>
      <c r="DB28" s="623"/>
      <c r="DC28" s="624"/>
      <c r="DD28" s="614">
        <v>4616965</v>
      </c>
      <c r="DE28" s="609"/>
      <c r="DF28" s="609"/>
      <c r="DG28" s="609"/>
      <c r="DH28" s="609"/>
      <c r="DI28" s="609"/>
      <c r="DJ28" s="609"/>
      <c r="DK28" s="610"/>
      <c r="DL28" s="614">
        <v>4462334</v>
      </c>
      <c r="DM28" s="609"/>
      <c r="DN28" s="609"/>
      <c r="DO28" s="609"/>
      <c r="DP28" s="609"/>
      <c r="DQ28" s="609"/>
      <c r="DR28" s="609"/>
      <c r="DS28" s="609"/>
      <c r="DT28" s="609"/>
      <c r="DU28" s="609"/>
      <c r="DV28" s="610"/>
      <c r="DW28" s="611">
        <v>10.3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564829</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4616965</v>
      </c>
      <c r="CS29" s="621"/>
      <c r="CT29" s="621"/>
      <c r="CU29" s="621"/>
      <c r="CV29" s="621"/>
      <c r="CW29" s="621"/>
      <c r="CX29" s="621"/>
      <c r="CY29" s="622"/>
      <c r="CZ29" s="611">
        <v>5.4</v>
      </c>
      <c r="DA29" s="623"/>
      <c r="DB29" s="623"/>
      <c r="DC29" s="624"/>
      <c r="DD29" s="614">
        <v>4616965</v>
      </c>
      <c r="DE29" s="621"/>
      <c r="DF29" s="621"/>
      <c r="DG29" s="621"/>
      <c r="DH29" s="621"/>
      <c r="DI29" s="621"/>
      <c r="DJ29" s="621"/>
      <c r="DK29" s="622"/>
      <c r="DL29" s="614">
        <v>4462334</v>
      </c>
      <c r="DM29" s="621"/>
      <c r="DN29" s="621"/>
      <c r="DO29" s="621"/>
      <c r="DP29" s="621"/>
      <c r="DQ29" s="621"/>
      <c r="DR29" s="621"/>
      <c r="DS29" s="621"/>
      <c r="DT29" s="621"/>
      <c r="DU29" s="621"/>
      <c r="DV29" s="622"/>
      <c r="DW29" s="611">
        <v>10.3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19871979</v>
      </c>
      <c r="S30" s="609"/>
      <c r="T30" s="609"/>
      <c r="U30" s="609"/>
      <c r="V30" s="609"/>
      <c r="W30" s="609"/>
      <c r="X30" s="609"/>
      <c r="Y30" s="610"/>
      <c r="Z30" s="646">
        <v>22.2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4303440</v>
      </c>
      <c r="CS30" s="609"/>
      <c r="CT30" s="609"/>
      <c r="CU30" s="609"/>
      <c r="CV30" s="609"/>
      <c r="CW30" s="609"/>
      <c r="CX30" s="609"/>
      <c r="CY30" s="610"/>
      <c r="CZ30" s="611">
        <v>5</v>
      </c>
      <c r="DA30" s="623"/>
      <c r="DB30" s="623"/>
      <c r="DC30" s="624"/>
      <c r="DD30" s="614">
        <v>4303440</v>
      </c>
      <c r="DE30" s="609"/>
      <c r="DF30" s="609"/>
      <c r="DG30" s="609"/>
      <c r="DH30" s="609"/>
      <c r="DI30" s="609"/>
      <c r="DJ30" s="609"/>
      <c r="DK30" s="610"/>
      <c r="DL30" s="614">
        <v>4148809</v>
      </c>
      <c r="DM30" s="609"/>
      <c r="DN30" s="609"/>
      <c r="DO30" s="609"/>
      <c r="DP30" s="609"/>
      <c r="DQ30" s="609"/>
      <c r="DR30" s="609"/>
      <c r="DS30" s="609"/>
      <c r="DT30" s="609"/>
      <c r="DU30" s="609"/>
      <c r="DV30" s="610"/>
      <c r="DW30" s="611">
        <v>9.6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99.3</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313525</v>
      </c>
      <c r="CS31" s="621"/>
      <c r="CT31" s="621"/>
      <c r="CU31" s="621"/>
      <c r="CV31" s="621"/>
      <c r="CW31" s="621"/>
      <c r="CX31" s="621"/>
      <c r="CY31" s="622"/>
      <c r="CZ31" s="611">
        <v>0.4</v>
      </c>
      <c r="DA31" s="623"/>
      <c r="DB31" s="623"/>
      <c r="DC31" s="624"/>
      <c r="DD31" s="614">
        <v>313525</v>
      </c>
      <c r="DE31" s="621"/>
      <c r="DF31" s="621"/>
      <c r="DG31" s="621"/>
      <c r="DH31" s="621"/>
      <c r="DI31" s="621"/>
      <c r="DJ31" s="621"/>
      <c r="DK31" s="622"/>
      <c r="DL31" s="614">
        <v>313525</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7131395</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98.9</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108019</v>
      </c>
      <c r="S33" s="609"/>
      <c r="T33" s="609"/>
      <c r="U33" s="609"/>
      <c r="V33" s="609"/>
      <c r="W33" s="609"/>
      <c r="X33" s="609"/>
      <c r="Y33" s="610"/>
      <c r="Z33" s="646">
        <v>0.1</v>
      </c>
      <c r="AA33" s="646"/>
      <c r="AB33" s="646"/>
      <c r="AC33" s="646"/>
      <c r="AD33" s="647">
        <v>87515</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28725539</v>
      </c>
      <c r="CS33" s="621"/>
      <c r="CT33" s="621"/>
      <c r="CU33" s="621"/>
      <c r="CV33" s="621"/>
      <c r="CW33" s="621"/>
      <c r="CX33" s="621"/>
      <c r="CY33" s="622"/>
      <c r="CZ33" s="611">
        <v>33.299999999999997</v>
      </c>
      <c r="DA33" s="623"/>
      <c r="DB33" s="623"/>
      <c r="DC33" s="624"/>
      <c r="DD33" s="614">
        <v>22307619</v>
      </c>
      <c r="DE33" s="621"/>
      <c r="DF33" s="621"/>
      <c r="DG33" s="621"/>
      <c r="DH33" s="621"/>
      <c r="DI33" s="621"/>
      <c r="DJ33" s="621"/>
      <c r="DK33" s="622"/>
      <c r="DL33" s="614">
        <v>18665215</v>
      </c>
      <c r="DM33" s="621"/>
      <c r="DN33" s="621"/>
      <c r="DO33" s="621"/>
      <c r="DP33" s="621"/>
      <c r="DQ33" s="621"/>
      <c r="DR33" s="621"/>
      <c r="DS33" s="621"/>
      <c r="DT33" s="621"/>
      <c r="DU33" s="621"/>
      <c r="DV33" s="622"/>
      <c r="DW33" s="611">
        <v>43.2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223826</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14907302</v>
      </c>
      <c r="CS34" s="609"/>
      <c r="CT34" s="609"/>
      <c r="CU34" s="609"/>
      <c r="CV34" s="609"/>
      <c r="CW34" s="609"/>
      <c r="CX34" s="609"/>
      <c r="CY34" s="610"/>
      <c r="CZ34" s="611">
        <v>17.3</v>
      </c>
      <c r="DA34" s="623"/>
      <c r="DB34" s="623"/>
      <c r="DC34" s="624"/>
      <c r="DD34" s="614">
        <v>11425208</v>
      </c>
      <c r="DE34" s="609"/>
      <c r="DF34" s="609"/>
      <c r="DG34" s="609"/>
      <c r="DH34" s="609"/>
      <c r="DI34" s="609"/>
      <c r="DJ34" s="609"/>
      <c r="DK34" s="610"/>
      <c r="DL34" s="614">
        <v>9910580</v>
      </c>
      <c r="DM34" s="609"/>
      <c r="DN34" s="609"/>
      <c r="DO34" s="609"/>
      <c r="DP34" s="609"/>
      <c r="DQ34" s="609"/>
      <c r="DR34" s="609"/>
      <c r="DS34" s="609"/>
      <c r="DT34" s="609"/>
      <c r="DU34" s="609"/>
      <c r="DV34" s="610"/>
      <c r="DW34" s="611">
        <v>23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911619</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723688</v>
      </c>
      <c r="CS35" s="621"/>
      <c r="CT35" s="621"/>
      <c r="CU35" s="621"/>
      <c r="CV35" s="621"/>
      <c r="CW35" s="621"/>
      <c r="CX35" s="621"/>
      <c r="CY35" s="622"/>
      <c r="CZ35" s="611">
        <v>0.8</v>
      </c>
      <c r="DA35" s="623"/>
      <c r="DB35" s="623"/>
      <c r="DC35" s="624"/>
      <c r="DD35" s="614">
        <v>646090</v>
      </c>
      <c r="DE35" s="621"/>
      <c r="DF35" s="621"/>
      <c r="DG35" s="621"/>
      <c r="DH35" s="621"/>
      <c r="DI35" s="621"/>
      <c r="DJ35" s="621"/>
      <c r="DK35" s="622"/>
      <c r="DL35" s="614">
        <v>414731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3468356</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6183895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131193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6497533</v>
      </c>
      <c r="CS36" s="609"/>
      <c r="CT36" s="609"/>
      <c r="CU36" s="609"/>
      <c r="CV36" s="609"/>
      <c r="CW36" s="609"/>
      <c r="CX36" s="609"/>
      <c r="CY36" s="610"/>
      <c r="CZ36" s="611">
        <v>7.5</v>
      </c>
      <c r="DA36" s="623"/>
      <c r="DB36" s="623"/>
      <c r="DC36" s="624"/>
      <c r="DD36" s="614">
        <v>4849939</v>
      </c>
      <c r="DE36" s="609"/>
      <c r="DF36" s="609"/>
      <c r="DG36" s="609"/>
      <c r="DH36" s="609"/>
      <c r="DI36" s="609"/>
      <c r="DJ36" s="609"/>
      <c r="DK36" s="610"/>
      <c r="DL36" s="614">
        <v>3708362</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3243044</v>
      </c>
      <c r="S37" s="609"/>
      <c r="T37" s="609"/>
      <c r="U37" s="609"/>
      <c r="V37" s="609"/>
      <c r="W37" s="609"/>
      <c r="X37" s="609"/>
      <c r="Y37" s="610"/>
      <c r="Z37" s="646">
        <v>3.6</v>
      </c>
      <c r="AA37" s="646"/>
      <c r="AB37" s="646"/>
      <c r="AC37" s="646"/>
      <c r="AD37" s="647">
        <v>20685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500410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-76827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185387</v>
      </c>
      <c r="CS37" s="621"/>
      <c r="CT37" s="621"/>
      <c r="CU37" s="621"/>
      <c r="CV37" s="621"/>
      <c r="CW37" s="621"/>
      <c r="CX37" s="621"/>
      <c r="CY37" s="622"/>
      <c r="CZ37" s="611">
        <v>0.2</v>
      </c>
      <c r="DA37" s="623"/>
      <c r="DB37" s="623"/>
      <c r="DC37" s="624"/>
      <c r="DD37" s="614">
        <v>185387</v>
      </c>
      <c r="DE37" s="621"/>
      <c r="DF37" s="621"/>
      <c r="DG37" s="621"/>
      <c r="DH37" s="621"/>
      <c r="DI37" s="621"/>
      <c r="DJ37" s="621"/>
      <c r="DK37" s="622"/>
      <c r="DL37" s="614">
        <v>184861</v>
      </c>
      <c r="DM37" s="621"/>
      <c r="DN37" s="621"/>
      <c r="DO37" s="621"/>
      <c r="DP37" s="621"/>
      <c r="DQ37" s="621"/>
      <c r="DR37" s="621"/>
      <c r="DS37" s="621"/>
      <c r="DT37" s="621"/>
      <c r="DU37" s="621"/>
      <c r="DV37" s="622"/>
      <c r="DW37" s="611">
        <v>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5950100</v>
      </c>
      <c r="S38" s="609"/>
      <c r="T38" s="609"/>
      <c r="U38" s="609"/>
      <c r="V38" s="609"/>
      <c r="W38" s="609"/>
      <c r="X38" s="609"/>
      <c r="Y38" s="610"/>
      <c r="Z38" s="646">
        <v>6.7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10069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19946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5673416</v>
      </c>
      <c r="CS38" s="609"/>
      <c r="CT38" s="609"/>
      <c r="CU38" s="609"/>
      <c r="CV38" s="609"/>
      <c r="CW38" s="609"/>
      <c r="CX38" s="609"/>
      <c r="CY38" s="610"/>
      <c r="CZ38" s="611">
        <v>6.6</v>
      </c>
      <c r="DA38" s="623"/>
      <c r="DB38" s="623"/>
      <c r="DC38" s="624"/>
      <c r="DD38" s="614">
        <v>4904176</v>
      </c>
      <c r="DE38" s="609"/>
      <c r="DF38" s="609"/>
      <c r="DG38" s="609"/>
      <c r="DH38" s="609"/>
      <c r="DI38" s="609"/>
      <c r="DJ38" s="609"/>
      <c r="DK38" s="610"/>
      <c r="DL38" s="614">
        <v>4631542</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28193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583460</v>
      </c>
      <c r="CS39" s="621"/>
      <c r="CT39" s="621"/>
      <c r="CU39" s="621"/>
      <c r="CV39" s="621"/>
      <c r="CW39" s="621"/>
      <c r="CX39" s="621"/>
      <c r="CY39" s="622"/>
      <c r="CZ39" s="611">
        <v>0.7</v>
      </c>
      <c r="DA39" s="623"/>
      <c r="DB39" s="623"/>
      <c r="DC39" s="624"/>
      <c r="DD39" s="614">
        <v>425076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56700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340140</v>
      </c>
      <c r="CS40" s="609"/>
      <c r="CT40" s="609"/>
      <c r="CU40" s="609"/>
      <c r="CV40" s="609"/>
      <c r="CW40" s="609"/>
      <c r="CX40" s="609"/>
      <c r="CY40" s="610"/>
      <c r="CZ40" s="611">
        <v>0.4</v>
      </c>
      <c r="DA40" s="623"/>
      <c r="DB40" s="623"/>
      <c r="DC40" s="624"/>
      <c r="DD40" s="614">
        <v>57130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89397071</v>
      </c>
      <c r="S41" s="633"/>
      <c r="T41" s="633"/>
      <c r="U41" s="633"/>
      <c r="V41" s="633"/>
      <c r="W41" s="633"/>
      <c r="X41" s="633"/>
      <c r="Y41" s="636"/>
      <c r="Z41" s="637">
        <v>100</v>
      </c>
      <c r="AA41" s="637"/>
      <c r="AB41" s="637"/>
      <c r="AC41" s="637"/>
      <c r="AD41" s="638">
        <v>43105937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1154015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4519401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11624393</v>
      </c>
      <c r="CS42" s="621"/>
      <c r="CT42" s="621"/>
      <c r="CU42" s="621"/>
      <c r="CV42" s="621"/>
      <c r="CW42" s="621"/>
      <c r="CX42" s="621"/>
      <c r="CY42" s="622"/>
      <c r="CZ42" s="611">
        <v>13.5</v>
      </c>
      <c r="DA42" s="623"/>
      <c r="DB42" s="623"/>
      <c r="DC42" s="624"/>
      <c r="DD42" s="614">
        <v>1323731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337944</v>
      </c>
      <c r="CS43" s="621"/>
      <c r="CT43" s="621"/>
      <c r="CU43" s="621"/>
      <c r="CV43" s="621"/>
      <c r="CW43" s="621"/>
      <c r="CX43" s="621"/>
      <c r="CY43" s="622"/>
      <c r="CZ43" s="611">
        <v>0.4</v>
      </c>
      <c r="DA43" s="623"/>
      <c r="DB43" s="623"/>
      <c r="DC43" s="624"/>
      <c r="DD43" s="614">
        <v>337944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11624393</v>
      </c>
      <c r="CS44" s="609"/>
      <c r="CT44" s="609"/>
      <c r="CU44" s="609"/>
      <c r="CV44" s="609"/>
      <c r="CW44" s="609"/>
      <c r="CX44" s="609"/>
      <c r="CY44" s="610"/>
      <c r="CZ44" s="611">
        <v>13.5</v>
      </c>
      <c r="DA44" s="612"/>
      <c r="DB44" s="612"/>
      <c r="DC44" s="613"/>
      <c r="DD44" s="614">
        <v>1323731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3183119</v>
      </c>
      <c r="CS45" s="621"/>
      <c r="CT45" s="621"/>
      <c r="CU45" s="621"/>
      <c r="CV45" s="621"/>
      <c r="CW45" s="621"/>
      <c r="CX45" s="621"/>
      <c r="CY45" s="622"/>
      <c r="CZ45" s="611">
        <v>3.7</v>
      </c>
      <c r="DA45" s="623"/>
      <c r="DB45" s="623"/>
      <c r="DC45" s="624"/>
      <c r="DD45" s="614">
        <v>58460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7940884</v>
      </c>
      <c r="CS46" s="609"/>
      <c r="CT46" s="609"/>
      <c r="CU46" s="609"/>
      <c r="CV46" s="609"/>
      <c r="CW46" s="609"/>
      <c r="CX46" s="609"/>
      <c r="CY46" s="610"/>
      <c r="CZ46" s="611">
        <v>9.1999999999999993</v>
      </c>
      <c r="DA46" s="612"/>
      <c r="DB46" s="612"/>
      <c r="DC46" s="613"/>
      <c r="DD46" s="614">
        <v>1216528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86250838</v>
      </c>
      <c r="CS49" s="593"/>
      <c r="CT49" s="593"/>
      <c r="CU49" s="593"/>
      <c r="CV49" s="593"/>
      <c r="CW49" s="593"/>
      <c r="CX49" s="593"/>
      <c r="CY49" s="594"/>
      <c r="CZ49" s="595">
        <v>100</v>
      </c>
      <c r="DA49" s="596"/>
      <c r="DB49" s="596"/>
      <c r="DC49" s="597"/>
      <c r="DD49" s="598">
        <v>48596450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OcSFgJ4cUbD8FO9Y2JqDe5SiNRFxziV3Nz68BGdrNyPOIpvpB+dl3MPsYIIWXxztL8zHHwcUIbddxFi0XjQSg==" saltValue="ZtLtuXcgqikZKdK4dvtP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89511</v>
      </c>
      <c r="R7" s="1090"/>
      <c r="S7" s="1090"/>
      <c r="T7" s="1090"/>
      <c r="U7" s="1090"/>
      <c r="V7" s="1090">
        <v>86364</v>
      </c>
      <c r="W7" s="1090"/>
      <c r="X7" s="1090"/>
      <c r="Y7" s="1090"/>
      <c r="Z7" s="1090"/>
      <c r="AA7" s="1090">
        <v>3146</v>
      </c>
      <c r="AB7" s="1090"/>
      <c r="AC7" s="1090"/>
      <c r="AD7" s="1090"/>
      <c r="AE7" s="1091"/>
      <c r="AF7" s="1092">
        <v>1675</v>
      </c>
      <c r="AG7" s="1093"/>
      <c r="AH7" s="1093"/>
      <c r="AI7" s="1093"/>
      <c r="AJ7" s="1094"/>
      <c r="AK7" s="1095">
        <v>912</v>
      </c>
      <c r="AL7" s="1096"/>
      <c r="AM7" s="1096"/>
      <c r="AN7" s="1096"/>
      <c r="AO7" s="1096"/>
      <c r="AP7" s="1096">
        <v>69235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557</v>
      </c>
      <c r="BT7" s="1087"/>
      <c r="BU7" s="1087"/>
      <c r="BV7" s="1087"/>
      <c r="BW7" s="1087"/>
      <c r="BX7" s="1087"/>
      <c r="BY7" s="1087"/>
      <c r="BZ7" s="1087"/>
      <c r="CA7" s="1087"/>
      <c r="CB7" s="1087"/>
      <c r="CC7" s="1087"/>
      <c r="CD7" s="1087"/>
      <c r="CE7" s="1087"/>
      <c r="CF7" s="1087"/>
      <c r="CG7" s="1099"/>
      <c r="CH7" s="1083">
        <v>2</v>
      </c>
      <c r="CI7" s="1084"/>
      <c r="CJ7" s="1084"/>
      <c r="CK7" s="1084"/>
      <c r="CL7" s="1085"/>
      <c r="CM7" s="1083">
        <v>101</v>
      </c>
      <c r="CN7" s="1084"/>
      <c r="CO7" s="1084"/>
      <c r="CP7" s="1084"/>
      <c r="CQ7" s="1085"/>
      <c r="CR7" s="1083">
        <v>5</v>
      </c>
      <c r="CS7" s="1084"/>
      <c r="CT7" s="1084"/>
      <c r="CU7" s="1084"/>
      <c r="CV7" s="1085"/>
      <c r="CW7" s="1083" t="s">
        <v>548</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558</v>
      </c>
      <c r="BT8" s="980"/>
      <c r="BU8" s="980"/>
      <c r="BV8" s="980"/>
      <c r="BW8" s="980"/>
      <c r="BX8" s="980"/>
      <c r="BY8" s="980"/>
      <c r="BZ8" s="980"/>
      <c r="CA8" s="980"/>
      <c r="CB8" s="980"/>
      <c r="CC8" s="980"/>
      <c r="CD8" s="980"/>
      <c r="CE8" s="980"/>
      <c r="CF8" s="980"/>
      <c r="CG8" s="1001"/>
      <c r="CH8" s="976">
        <v>39</v>
      </c>
      <c r="CI8" s="977"/>
      <c r="CJ8" s="977"/>
      <c r="CK8" s="977"/>
      <c r="CL8" s="978"/>
      <c r="CM8" s="976">
        <v>30</v>
      </c>
      <c r="CN8" s="977"/>
      <c r="CO8" s="977"/>
      <c r="CP8" s="977"/>
      <c r="CQ8" s="978"/>
      <c r="CR8" s="976">
        <v>25</v>
      </c>
      <c r="CS8" s="977"/>
      <c r="CT8" s="977"/>
      <c r="CU8" s="977"/>
      <c r="CV8" s="978"/>
      <c r="CW8" s="976">
        <v>12</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89511</v>
      </c>
      <c r="R23" s="1048"/>
      <c r="S23" s="1048"/>
      <c r="T23" s="1048"/>
      <c r="U23" s="1048"/>
      <c r="V23" s="1048">
        <v>86364</v>
      </c>
      <c r="W23" s="1048"/>
      <c r="X23" s="1048"/>
      <c r="Y23" s="1048"/>
      <c r="Z23" s="1048"/>
      <c r="AA23" s="1048">
        <v>3146</v>
      </c>
      <c r="AB23" s="1048"/>
      <c r="AC23" s="1048"/>
      <c r="AD23" s="1048"/>
      <c r="AE23" s="1055"/>
      <c r="AF23" s="1056">
        <v>1675</v>
      </c>
      <c r="AG23" s="1048"/>
      <c r="AH23" s="1048"/>
      <c r="AI23" s="1048"/>
      <c r="AJ23" s="1057"/>
      <c r="AK23" s="1058"/>
      <c r="AL23" s="1059"/>
      <c r="AM23" s="1059"/>
      <c r="AN23" s="1059"/>
      <c r="AO23" s="1059"/>
      <c r="AP23" s="1048">
        <v>69235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14786</v>
      </c>
      <c r="R28" s="1038"/>
      <c r="S28" s="1038"/>
      <c r="T28" s="1038"/>
      <c r="U28" s="1038"/>
      <c r="V28" s="1038">
        <v>14655</v>
      </c>
      <c r="W28" s="1038"/>
      <c r="X28" s="1038"/>
      <c r="Y28" s="1038"/>
      <c r="Z28" s="1038"/>
      <c r="AA28" s="1038">
        <v>131</v>
      </c>
      <c r="AB28" s="1038"/>
      <c r="AC28" s="1038"/>
      <c r="AD28" s="1038"/>
      <c r="AE28" s="1039"/>
      <c r="AF28" s="1040">
        <v>131</v>
      </c>
      <c r="AG28" s="1038"/>
      <c r="AH28" s="1038"/>
      <c r="AI28" s="1038"/>
      <c r="AJ28" s="1041"/>
      <c r="AK28" s="1029">
        <v>1154</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14596</v>
      </c>
      <c r="R29" s="1026"/>
      <c r="S29" s="1026"/>
      <c r="T29" s="1026"/>
      <c r="U29" s="1026"/>
      <c r="V29" s="1026">
        <v>14568</v>
      </c>
      <c r="W29" s="1026"/>
      <c r="X29" s="1026"/>
      <c r="Y29" s="1026"/>
      <c r="Z29" s="1026"/>
      <c r="AA29" s="1026">
        <v>28</v>
      </c>
      <c r="AB29" s="1026"/>
      <c r="AC29" s="1026"/>
      <c r="AD29" s="1026"/>
      <c r="AE29" s="1027"/>
      <c r="AF29" s="1022">
        <v>28</v>
      </c>
      <c r="AG29" s="1023"/>
      <c r="AH29" s="1023"/>
      <c r="AI29" s="1023"/>
      <c r="AJ29" s="1024"/>
      <c r="AK29" s="967">
        <v>2392</v>
      </c>
      <c r="AL29" s="958"/>
      <c r="AM29" s="958"/>
      <c r="AN29" s="958"/>
      <c r="AO29" s="958"/>
      <c r="AP29" s="958" t="s">
        <v>548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3239</v>
      </c>
      <c r="R30" s="1026"/>
      <c r="S30" s="1026"/>
      <c r="T30" s="1026"/>
      <c r="U30" s="1026"/>
      <c r="V30" s="1026">
        <v>3146</v>
      </c>
      <c r="W30" s="1026"/>
      <c r="X30" s="1026"/>
      <c r="Y30" s="1026"/>
      <c r="Z30" s="1026"/>
      <c r="AA30" s="1026">
        <v>93</v>
      </c>
      <c r="AB30" s="1026"/>
      <c r="AC30" s="1026"/>
      <c r="AD30" s="1026"/>
      <c r="AE30" s="1027"/>
      <c r="AF30" s="1022">
        <v>93</v>
      </c>
      <c r="AG30" s="1023"/>
      <c r="AH30" s="1023"/>
      <c r="AI30" s="1023"/>
      <c r="AJ30" s="1024"/>
      <c r="AK30" s="967">
        <v>428</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3712</v>
      </c>
      <c r="R31" s="1026"/>
      <c r="S31" s="1026"/>
      <c r="T31" s="1026"/>
      <c r="U31" s="1026"/>
      <c r="V31" s="1026">
        <v>3083</v>
      </c>
      <c r="W31" s="1026"/>
      <c r="X31" s="1026"/>
      <c r="Y31" s="1026"/>
      <c r="Z31" s="1026"/>
      <c r="AA31" s="1026">
        <v>629</v>
      </c>
      <c r="AB31" s="1026"/>
      <c r="AC31" s="1026"/>
      <c r="AD31" s="1026"/>
      <c r="AE31" s="1027"/>
      <c r="AF31" s="1022">
        <v>3259</v>
      </c>
      <c r="AG31" s="1023"/>
      <c r="AH31" s="1023"/>
      <c r="AI31" s="1023"/>
      <c r="AJ31" s="1024"/>
      <c r="AK31" s="967">
        <v>10</v>
      </c>
      <c r="AL31" s="958"/>
      <c r="AM31" s="958"/>
      <c r="AN31" s="958"/>
      <c r="AO31" s="958"/>
      <c r="AP31" s="958">
        <v>4707</v>
      </c>
      <c r="AQ31" s="958"/>
      <c r="AR31" s="958"/>
      <c r="AS31" s="958"/>
      <c r="AT31" s="958"/>
      <c r="AU31" s="958">
        <v>5</v>
      </c>
      <c r="AV31" s="958"/>
      <c r="AW31" s="958"/>
      <c r="AX31" s="958"/>
      <c r="AY31" s="958"/>
      <c r="AZ31" s="1028" t="s">
        <v>488</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3828</v>
      </c>
      <c r="R32" s="1026"/>
      <c r="S32" s="1026"/>
      <c r="T32" s="1026"/>
      <c r="U32" s="1026"/>
      <c r="V32" s="1026">
        <v>3657</v>
      </c>
      <c r="W32" s="1026"/>
      <c r="X32" s="1026"/>
      <c r="Y32" s="1026"/>
      <c r="Z32" s="1026"/>
      <c r="AA32" s="1026">
        <v>171</v>
      </c>
      <c r="AB32" s="1026"/>
      <c r="AC32" s="1026"/>
      <c r="AD32" s="1026"/>
      <c r="AE32" s="1027"/>
      <c r="AF32" s="1022">
        <v>603</v>
      </c>
      <c r="AG32" s="1023"/>
      <c r="AH32" s="1023"/>
      <c r="AI32" s="1023"/>
      <c r="AJ32" s="1024"/>
      <c r="AK32" s="967">
        <v>500</v>
      </c>
      <c r="AL32" s="958"/>
      <c r="AM32" s="958"/>
      <c r="AN32" s="958"/>
      <c r="AO32" s="958"/>
      <c r="AP32" s="958">
        <v>14828</v>
      </c>
      <c r="AQ32" s="958"/>
      <c r="AR32" s="958"/>
      <c r="AS32" s="958"/>
      <c r="AT32" s="958"/>
      <c r="AU32" s="958">
        <v>4374</v>
      </c>
      <c r="AV32" s="958"/>
      <c r="AW32" s="958"/>
      <c r="AX32" s="958"/>
      <c r="AY32" s="958"/>
      <c r="AZ32" s="1028" t="s">
        <v>488</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15</v>
      </c>
      <c r="R33" s="1026"/>
      <c r="S33" s="1026"/>
      <c r="T33" s="1026"/>
      <c r="U33" s="1026"/>
      <c r="V33" s="1026">
        <v>12</v>
      </c>
      <c r="W33" s="1026"/>
      <c r="X33" s="1026"/>
      <c r="Y33" s="1026"/>
      <c r="Z33" s="1026"/>
      <c r="AA33" s="1026">
        <v>3</v>
      </c>
      <c r="AB33" s="1026"/>
      <c r="AC33" s="1026"/>
      <c r="AD33" s="1026"/>
      <c r="AE33" s="1027"/>
      <c r="AF33" s="1022">
        <v>3</v>
      </c>
      <c r="AG33" s="1023"/>
      <c r="AH33" s="1023"/>
      <c r="AI33" s="1023"/>
      <c r="AJ33" s="1024"/>
      <c r="AK33" s="967">
        <v>0</v>
      </c>
      <c r="AL33" s="958"/>
      <c r="AM33" s="958"/>
      <c r="AN33" s="958"/>
      <c r="AO33" s="958"/>
      <c r="AP33" s="958" t="s">
        <v>548</v>
      </c>
      <c r="AQ33" s="958"/>
      <c r="AR33" s="958"/>
      <c r="AS33" s="958"/>
      <c r="AT33" s="958"/>
      <c r="AU33" s="958">
        <v>0</v>
      </c>
      <c r="AV33" s="958"/>
      <c r="AW33" s="958"/>
      <c r="AX33" s="958"/>
      <c r="AY33" s="958"/>
      <c r="AZ33" s="1028" t="s">
        <v>488</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4117</v>
      </c>
      <c r="AG63" s="946"/>
      <c r="AH63" s="946"/>
      <c r="AI63" s="946"/>
      <c r="AJ63" s="1009"/>
      <c r="AK63" s="1010"/>
      <c r="AL63" s="950"/>
      <c r="AM63" s="950"/>
      <c r="AN63" s="950"/>
      <c r="AO63" s="950"/>
      <c r="AP63" s="946">
        <v>19535</v>
      </c>
      <c r="AQ63" s="946"/>
      <c r="AR63" s="946"/>
      <c r="AS63" s="946"/>
      <c r="AT63" s="946"/>
      <c r="AU63" s="946">
        <v>4379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549</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488</v>
      </c>
      <c r="AQ68" s="969"/>
      <c r="AR68" s="969"/>
      <c r="AS68" s="969"/>
      <c r="AT68" s="969"/>
      <c r="AU68" s="969" t="s">
        <v>488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550</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551</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552</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488</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553</v>
      </c>
      <c r="C74" s="962"/>
      <c r="D74" s="962"/>
      <c r="E74" s="962"/>
      <c r="F74" s="962"/>
      <c r="G74" s="962"/>
      <c r="H74" s="962"/>
      <c r="I74" s="962"/>
      <c r="J74" s="962"/>
      <c r="K74" s="962"/>
      <c r="L74" s="962"/>
      <c r="M74" s="962"/>
      <c r="N74" s="962"/>
      <c r="O74" s="962"/>
      <c r="P74" s="963"/>
      <c r="Q74" s="964">
        <v>856</v>
      </c>
      <c r="R74" s="958"/>
      <c r="S74" s="958"/>
      <c r="T74" s="958"/>
      <c r="U74" s="958"/>
      <c r="V74" s="958">
        <v>724</v>
      </c>
      <c r="W74" s="958"/>
      <c r="X74" s="958"/>
      <c r="Y74" s="958"/>
      <c r="Z74" s="958"/>
      <c r="AA74" s="958">
        <v>132</v>
      </c>
      <c r="AB74" s="958"/>
      <c r="AC74" s="958"/>
      <c r="AD74" s="958"/>
      <c r="AE74" s="958"/>
      <c r="AF74" s="958">
        <v>126</v>
      </c>
      <c r="AG74" s="958"/>
      <c r="AH74" s="958"/>
      <c r="AI74" s="958"/>
      <c r="AJ74" s="958"/>
      <c r="AK74" s="958">
        <v>20</v>
      </c>
      <c r="AL74" s="958"/>
      <c r="AM74" s="958"/>
      <c r="AN74" s="958"/>
      <c r="AO74" s="958"/>
      <c r="AP74" s="958">
        <v>628</v>
      </c>
      <c r="AQ74" s="958"/>
      <c r="AR74" s="958"/>
      <c r="AS74" s="958"/>
      <c r="AT74" s="958"/>
      <c r="AU74" s="958">
        <v>170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554</v>
      </c>
      <c r="C75" s="962"/>
      <c r="D75" s="962"/>
      <c r="E75" s="962"/>
      <c r="F75" s="962"/>
      <c r="G75" s="962"/>
      <c r="H75" s="962"/>
      <c r="I75" s="962"/>
      <c r="J75" s="962"/>
      <c r="K75" s="962"/>
      <c r="L75" s="962"/>
      <c r="M75" s="962"/>
      <c r="N75" s="962"/>
      <c r="O75" s="962"/>
      <c r="P75" s="963"/>
      <c r="Q75" s="965">
        <v>12044</v>
      </c>
      <c r="R75" s="966"/>
      <c r="S75" s="966"/>
      <c r="T75" s="966"/>
      <c r="U75" s="967"/>
      <c r="V75" s="968">
        <v>11361</v>
      </c>
      <c r="W75" s="966"/>
      <c r="X75" s="966"/>
      <c r="Y75" s="966"/>
      <c r="Z75" s="967"/>
      <c r="AA75" s="968">
        <v>683</v>
      </c>
      <c r="AB75" s="966"/>
      <c r="AC75" s="966"/>
      <c r="AD75" s="966"/>
      <c r="AE75" s="967"/>
      <c r="AF75" s="968">
        <v>3791</v>
      </c>
      <c r="AG75" s="966"/>
      <c r="AH75" s="966"/>
      <c r="AI75" s="966"/>
      <c r="AJ75" s="967"/>
      <c r="AK75" s="968">
        <v>3</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16719</v>
      </c>
      <c r="AG88" s="946"/>
      <c r="AH88" s="946"/>
      <c r="AI88" s="946"/>
      <c r="AJ88" s="946"/>
      <c r="AK88" s="950"/>
      <c r="AL88" s="950"/>
      <c r="AM88" s="950"/>
      <c r="AN88" s="950"/>
      <c r="AO88" s="950"/>
      <c r="AP88" s="946">
        <v>628</v>
      </c>
      <c r="AQ88" s="946"/>
      <c r="AR88" s="946"/>
      <c r="AS88" s="946"/>
      <c r="AT88" s="946"/>
      <c r="AU88" s="946">
        <v>170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v>12</v>
      </c>
      <c r="CX102" s="940"/>
      <c r="CY102" s="940"/>
      <c r="CZ102" s="940"/>
      <c r="DA102" s="941"/>
      <c r="DB102" s="939" t="s">
        <v>488</v>
      </c>
      <c r="DC102" s="940"/>
      <c r="DD102" s="940"/>
      <c r="DE102" s="940"/>
      <c r="DF102" s="941"/>
      <c r="DG102" s="939" t="s">
        <v>488</v>
      </c>
      <c r="DH102" s="940"/>
      <c r="DI102" s="940"/>
      <c r="DJ102" s="940"/>
      <c r="DK102" s="941"/>
      <c r="DL102" s="939" t="s">
        <v>488</v>
      </c>
      <c r="DM102" s="940"/>
      <c r="DN102" s="940"/>
      <c r="DO102" s="940"/>
      <c r="DP102" s="941"/>
      <c r="DQ102" s="939" t="s">
        <v>488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4122866</v>
      </c>
      <c r="AB110" s="876"/>
      <c r="AC110" s="876"/>
      <c r="AD110" s="876"/>
      <c r="AE110" s="877"/>
      <c r="AF110" s="878">
        <v>4325039</v>
      </c>
      <c r="AG110" s="876"/>
      <c r="AH110" s="876"/>
      <c r="AI110" s="876"/>
      <c r="AJ110" s="877"/>
      <c r="AK110" s="878">
        <v>4616965</v>
      </c>
      <c r="AL110" s="876"/>
      <c r="AM110" s="876"/>
      <c r="AN110" s="876"/>
      <c r="AO110" s="877"/>
      <c r="AP110" s="879">
        <v>11.9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62293696</v>
      </c>
      <c r="BR110" s="829"/>
      <c r="BS110" s="829"/>
      <c r="BT110" s="829"/>
      <c r="BU110" s="829"/>
      <c r="BV110" s="829">
        <v>67588179</v>
      </c>
      <c r="BW110" s="829"/>
      <c r="BX110" s="829"/>
      <c r="BY110" s="829"/>
      <c r="BZ110" s="829"/>
      <c r="CA110" s="829">
        <v>69234839</v>
      </c>
      <c r="CB110" s="829"/>
      <c r="CC110" s="829"/>
      <c r="CD110" s="829"/>
      <c r="CE110" s="829"/>
      <c r="CF110" s="853">
        <v>178.3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792788</v>
      </c>
      <c r="DH110" s="829"/>
      <c r="DI110" s="829"/>
      <c r="DJ110" s="829"/>
      <c r="DK110" s="829"/>
      <c r="DL110" s="829">
        <v>660791</v>
      </c>
      <c r="DM110" s="829"/>
      <c r="DN110" s="829"/>
      <c r="DO110" s="829"/>
      <c r="DP110" s="829"/>
      <c r="DQ110" s="829">
        <v>528742</v>
      </c>
      <c r="DR110" s="829"/>
      <c r="DS110" s="829"/>
      <c r="DT110" s="829"/>
      <c r="DU110" s="829"/>
      <c r="DV110" s="830">
        <v>1.4</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4624688</v>
      </c>
      <c r="BR111" s="804"/>
      <c r="BS111" s="804"/>
      <c r="BT111" s="804"/>
      <c r="BU111" s="804"/>
      <c r="BV111" s="804">
        <v>3582407</v>
      </c>
      <c r="BW111" s="804"/>
      <c r="BX111" s="804"/>
      <c r="BY111" s="804"/>
      <c r="BZ111" s="804"/>
      <c r="CA111" s="804">
        <v>3123867</v>
      </c>
      <c r="CB111" s="804"/>
      <c r="CC111" s="804"/>
      <c r="CD111" s="804"/>
      <c r="CE111" s="804"/>
      <c r="CF111" s="862">
        <v>8</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970483</v>
      </c>
      <c r="DH111" s="804"/>
      <c r="DI111" s="804"/>
      <c r="DJ111" s="804"/>
      <c r="DK111" s="804"/>
      <c r="DL111" s="804">
        <v>894801</v>
      </c>
      <c r="DM111" s="804"/>
      <c r="DN111" s="804"/>
      <c r="DO111" s="804"/>
      <c r="DP111" s="804"/>
      <c r="DQ111" s="804">
        <v>818131</v>
      </c>
      <c r="DR111" s="804"/>
      <c r="DS111" s="804"/>
      <c r="DT111" s="804"/>
      <c r="DU111" s="804"/>
      <c r="DV111" s="781">
        <v>2.1</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15000</v>
      </c>
      <c r="AB112" s="767"/>
      <c r="AC112" s="767"/>
      <c r="AD112" s="767"/>
      <c r="AE112" s="768"/>
      <c r="AF112" s="769">
        <v>15000</v>
      </c>
      <c r="AG112" s="767"/>
      <c r="AH112" s="767"/>
      <c r="AI112" s="767"/>
      <c r="AJ112" s="768"/>
      <c r="AK112" s="769">
        <v>15000</v>
      </c>
      <c r="AL112" s="767"/>
      <c r="AM112" s="767"/>
      <c r="AN112" s="767"/>
      <c r="AO112" s="768"/>
      <c r="AP112" s="811">
        <v>0</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4758580</v>
      </c>
      <c r="BR112" s="804"/>
      <c r="BS112" s="804"/>
      <c r="BT112" s="804"/>
      <c r="BU112" s="804"/>
      <c r="BV112" s="804">
        <v>4560090</v>
      </c>
      <c r="BW112" s="804"/>
      <c r="BX112" s="804"/>
      <c r="BY112" s="804"/>
      <c r="BZ112" s="804"/>
      <c r="CA112" s="804">
        <v>4378845</v>
      </c>
      <c r="CB112" s="804"/>
      <c r="CC112" s="804"/>
      <c r="CD112" s="804"/>
      <c r="CE112" s="804"/>
      <c r="CF112" s="862">
        <v>11.3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29952</v>
      </c>
      <c r="DH112" s="804"/>
      <c r="DI112" s="804"/>
      <c r="DJ112" s="804"/>
      <c r="DK112" s="804"/>
      <c r="DL112" s="804">
        <v>29952</v>
      </c>
      <c r="DM112" s="804"/>
      <c r="DN112" s="804"/>
      <c r="DO112" s="804"/>
      <c r="DP112" s="804"/>
      <c r="DQ112" s="804">
        <v>29739</v>
      </c>
      <c r="DR112" s="804"/>
      <c r="DS112" s="804"/>
      <c r="DT112" s="804"/>
      <c r="DU112" s="804"/>
      <c r="DV112" s="781">
        <v>0.1</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454951</v>
      </c>
      <c r="AB113" s="906"/>
      <c r="AC113" s="906"/>
      <c r="AD113" s="906"/>
      <c r="AE113" s="907"/>
      <c r="AF113" s="908">
        <v>373651</v>
      </c>
      <c r="AG113" s="906"/>
      <c r="AH113" s="906"/>
      <c r="AI113" s="906"/>
      <c r="AJ113" s="907"/>
      <c r="AK113" s="908">
        <v>344134</v>
      </c>
      <c r="AL113" s="906"/>
      <c r="AM113" s="906"/>
      <c r="AN113" s="906"/>
      <c r="AO113" s="907"/>
      <c r="AP113" s="909">
        <v>0.9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240536</v>
      </c>
      <c r="BR113" s="804"/>
      <c r="BS113" s="804"/>
      <c r="BT113" s="804"/>
      <c r="BU113" s="804"/>
      <c r="BV113" s="804">
        <v>207494</v>
      </c>
      <c r="BW113" s="804"/>
      <c r="BX113" s="804"/>
      <c r="BY113" s="804"/>
      <c r="BZ113" s="804"/>
      <c r="CA113" s="804">
        <v>169564</v>
      </c>
      <c r="CB113" s="804"/>
      <c r="CC113" s="804"/>
      <c r="CD113" s="804"/>
      <c r="CE113" s="804"/>
      <c r="CF113" s="862">
        <v>0.4</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22321</v>
      </c>
      <c r="AB114" s="767"/>
      <c r="AC114" s="767"/>
      <c r="AD114" s="767"/>
      <c r="AE114" s="768"/>
      <c r="AF114" s="769">
        <v>28889</v>
      </c>
      <c r="AG114" s="767"/>
      <c r="AH114" s="767"/>
      <c r="AI114" s="767"/>
      <c r="AJ114" s="768"/>
      <c r="AK114" s="769">
        <v>32010</v>
      </c>
      <c r="AL114" s="767"/>
      <c r="AM114" s="767"/>
      <c r="AN114" s="767"/>
      <c r="AO114" s="768"/>
      <c r="AP114" s="811">
        <v>0.1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4541288</v>
      </c>
      <c r="BR114" s="804"/>
      <c r="BS114" s="804"/>
      <c r="BT114" s="804"/>
      <c r="BU114" s="804"/>
      <c r="BV114" s="804">
        <v>4577777</v>
      </c>
      <c r="BW114" s="804"/>
      <c r="BX114" s="804"/>
      <c r="BY114" s="804"/>
      <c r="BZ114" s="804"/>
      <c r="CA114" s="804">
        <v>4768271</v>
      </c>
      <c r="CB114" s="804"/>
      <c r="CC114" s="804"/>
      <c r="CD114" s="804"/>
      <c r="CE114" s="804"/>
      <c r="CF114" s="862">
        <v>12.3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137675</v>
      </c>
      <c r="AB115" s="906"/>
      <c r="AC115" s="906"/>
      <c r="AD115" s="906"/>
      <c r="AE115" s="907"/>
      <c r="AF115" s="908">
        <v>247721</v>
      </c>
      <c r="AG115" s="906"/>
      <c r="AH115" s="906"/>
      <c r="AI115" s="906"/>
      <c r="AJ115" s="907"/>
      <c r="AK115" s="908">
        <v>127758</v>
      </c>
      <c r="AL115" s="906"/>
      <c r="AM115" s="906"/>
      <c r="AN115" s="906"/>
      <c r="AO115" s="907"/>
      <c r="AP115" s="909">
        <v>0.3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v>1529</v>
      </c>
      <c r="CB115" s="804"/>
      <c r="CC115" s="804"/>
      <c r="CD115" s="804"/>
      <c r="CE115" s="804"/>
      <c r="CF115" s="862">
        <v>0</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2831465</v>
      </c>
      <c r="DH115" s="767"/>
      <c r="DI115" s="767"/>
      <c r="DJ115" s="767"/>
      <c r="DK115" s="768"/>
      <c r="DL115" s="769">
        <v>1996863</v>
      </c>
      <c r="DM115" s="767"/>
      <c r="DN115" s="767"/>
      <c r="DO115" s="767"/>
      <c r="DP115" s="768"/>
      <c r="DQ115" s="769">
        <v>1747255</v>
      </c>
      <c r="DR115" s="767"/>
      <c r="DS115" s="767"/>
      <c r="DT115" s="767"/>
      <c r="DU115" s="768"/>
      <c r="DV115" s="811">
        <v>4.5</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4752813</v>
      </c>
      <c r="AB117" s="890"/>
      <c r="AC117" s="890"/>
      <c r="AD117" s="890"/>
      <c r="AE117" s="891"/>
      <c r="AF117" s="892">
        <v>4990300</v>
      </c>
      <c r="AG117" s="890"/>
      <c r="AH117" s="890"/>
      <c r="AI117" s="890"/>
      <c r="AJ117" s="891"/>
      <c r="AK117" s="892">
        <v>5135867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34399</v>
      </c>
      <c r="AB119" s="876"/>
      <c r="AC119" s="876"/>
      <c r="AD119" s="876"/>
      <c r="AE119" s="877"/>
      <c r="AF119" s="878">
        <v>34447</v>
      </c>
      <c r="AG119" s="876"/>
      <c r="AH119" s="876"/>
      <c r="AI119" s="876"/>
      <c r="AJ119" s="877"/>
      <c r="AK119" s="878">
        <v>34499</v>
      </c>
      <c r="AL119" s="876"/>
      <c r="AM119" s="876"/>
      <c r="AN119" s="876"/>
      <c r="AO119" s="877"/>
      <c r="AP119" s="879">
        <v>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76458788</v>
      </c>
      <c r="BR119" s="832"/>
      <c r="BS119" s="832"/>
      <c r="BT119" s="832"/>
      <c r="BU119" s="832"/>
      <c r="BV119" s="832">
        <v>80515947</v>
      </c>
      <c r="BW119" s="832"/>
      <c r="BX119" s="832"/>
      <c r="BY119" s="832"/>
      <c r="BZ119" s="832"/>
      <c r="CA119" s="832">
        <v>81676915</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88055</v>
      </c>
      <c r="AB120" s="767"/>
      <c r="AC120" s="767"/>
      <c r="AD120" s="767"/>
      <c r="AE120" s="768"/>
      <c r="AF120" s="769">
        <v>88055</v>
      </c>
      <c r="AG120" s="767"/>
      <c r="AH120" s="767"/>
      <c r="AI120" s="767"/>
      <c r="AJ120" s="768"/>
      <c r="AK120" s="769">
        <v>88055</v>
      </c>
      <c r="AL120" s="767"/>
      <c r="AM120" s="767"/>
      <c r="AN120" s="767"/>
      <c r="AO120" s="768"/>
      <c r="AP120" s="811">
        <v>0.2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12672783</v>
      </c>
      <c r="BR120" s="829"/>
      <c r="BS120" s="829"/>
      <c r="BT120" s="829"/>
      <c r="BU120" s="829"/>
      <c r="BV120" s="829">
        <v>11618476</v>
      </c>
      <c r="BW120" s="829"/>
      <c r="BX120" s="829"/>
      <c r="BY120" s="829"/>
      <c r="BZ120" s="829"/>
      <c r="CA120" s="829">
        <v>10742624</v>
      </c>
      <c r="CB120" s="829"/>
      <c r="CC120" s="829"/>
      <c r="CD120" s="829"/>
      <c r="CE120" s="829"/>
      <c r="CF120" s="853">
        <v>27.7</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4753083</v>
      </c>
      <c r="DH120" s="829"/>
      <c r="DI120" s="829"/>
      <c r="DJ120" s="829"/>
      <c r="DK120" s="829"/>
      <c r="DL120" s="829">
        <v>4554960</v>
      </c>
      <c r="DM120" s="829"/>
      <c r="DN120" s="829"/>
      <c r="DO120" s="829"/>
      <c r="DP120" s="829"/>
      <c r="DQ120" s="829">
        <v>4374138</v>
      </c>
      <c r="DR120" s="829"/>
      <c r="DS120" s="829"/>
      <c r="DT120" s="829"/>
      <c r="DU120" s="829"/>
      <c r="DV120" s="830">
        <v>11.3</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13977887</v>
      </c>
      <c r="BR121" s="804"/>
      <c r="BS121" s="804"/>
      <c r="BT121" s="804"/>
      <c r="BU121" s="804"/>
      <c r="BV121" s="804">
        <v>13432102</v>
      </c>
      <c r="BW121" s="804"/>
      <c r="BX121" s="804"/>
      <c r="BY121" s="804"/>
      <c r="BZ121" s="804"/>
      <c r="CA121" s="804">
        <v>13859707</v>
      </c>
      <c r="CB121" s="804"/>
      <c r="CC121" s="804"/>
      <c r="CD121" s="804"/>
      <c r="CE121" s="804"/>
      <c r="CF121" s="862">
        <v>35.700000000000003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5497</v>
      </c>
      <c r="DH121" s="804"/>
      <c r="DI121" s="804"/>
      <c r="DJ121" s="804"/>
      <c r="DK121" s="804"/>
      <c r="DL121" s="804">
        <v>5130</v>
      </c>
      <c r="DM121" s="804"/>
      <c r="DN121" s="804"/>
      <c r="DO121" s="804"/>
      <c r="DP121" s="804"/>
      <c r="DQ121" s="804">
        <v>4707</v>
      </c>
      <c r="DR121" s="804"/>
      <c r="DS121" s="804"/>
      <c r="DT121" s="804"/>
      <c r="DU121" s="804"/>
      <c r="DV121" s="781">
        <v>0</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37116679</v>
      </c>
      <c r="BR122" s="832"/>
      <c r="BS122" s="832"/>
      <c r="BT122" s="832"/>
      <c r="BU122" s="832"/>
      <c r="BV122" s="832">
        <v>37578763</v>
      </c>
      <c r="BW122" s="832"/>
      <c r="BX122" s="832"/>
      <c r="BY122" s="832"/>
      <c r="BZ122" s="832"/>
      <c r="CA122" s="832">
        <v>36940763</v>
      </c>
      <c r="CB122" s="832"/>
      <c r="CC122" s="832"/>
      <c r="CD122" s="832"/>
      <c r="CE122" s="832"/>
      <c r="CF122" s="833">
        <v>95.2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63767349</v>
      </c>
      <c r="BR123" s="820"/>
      <c r="BS123" s="820"/>
      <c r="BT123" s="820"/>
      <c r="BU123" s="820"/>
      <c r="BV123" s="820">
        <v>62629341</v>
      </c>
      <c r="BW123" s="820"/>
      <c r="BX123" s="820"/>
      <c r="BY123" s="820"/>
      <c r="BZ123" s="820"/>
      <c r="CA123" s="820">
        <v>61543094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36.6</v>
      </c>
      <c r="BR124" s="818"/>
      <c r="BS124" s="818"/>
      <c r="BT124" s="818"/>
      <c r="BU124" s="818"/>
      <c r="BV124" s="818">
        <v>49.2</v>
      </c>
      <c r="BW124" s="818"/>
      <c r="BX124" s="818"/>
      <c r="BY124" s="818"/>
      <c r="BZ124" s="818"/>
      <c r="CA124" s="818">
        <v>51.8</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15221</v>
      </c>
      <c r="AB126" s="767"/>
      <c r="AC126" s="767"/>
      <c r="AD126" s="767"/>
      <c r="AE126" s="768"/>
      <c r="AF126" s="769">
        <v>125219</v>
      </c>
      <c r="AG126" s="767"/>
      <c r="AH126" s="767"/>
      <c r="AI126" s="767"/>
      <c r="AJ126" s="768"/>
      <c r="AK126" s="769">
        <v>5204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1071511</v>
      </c>
      <c r="AB128" s="788"/>
      <c r="AC128" s="788"/>
      <c r="AD128" s="788"/>
      <c r="AE128" s="789"/>
      <c r="AF128" s="790">
        <v>873273</v>
      </c>
      <c r="AG128" s="788"/>
      <c r="AH128" s="788"/>
      <c r="AI128" s="788"/>
      <c r="AJ128" s="789"/>
      <c r="AK128" s="790">
        <v>1298715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11.42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v>1529</v>
      </c>
      <c r="DR128" s="778"/>
      <c r="DS128" s="778"/>
      <c r="DT128" s="778"/>
      <c r="DU128" s="778"/>
      <c r="DV128" s="779">
        <v>0</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37654501</v>
      </c>
      <c r="AB129" s="767"/>
      <c r="AC129" s="767"/>
      <c r="AD129" s="767"/>
      <c r="AE129" s="768"/>
      <c r="AF129" s="769">
        <v>39304423</v>
      </c>
      <c r="AG129" s="767"/>
      <c r="AH129" s="767"/>
      <c r="AI129" s="767"/>
      <c r="AJ129" s="768"/>
      <c r="AK129" s="769">
        <v>41679512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16.420000000000002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2988114</v>
      </c>
      <c r="AB130" s="767"/>
      <c r="AC130" s="767"/>
      <c r="AD130" s="767"/>
      <c r="AE130" s="768"/>
      <c r="AF130" s="769">
        <v>2953346</v>
      </c>
      <c r="AG130" s="767"/>
      <c r="AH130" s="767"/>
      <c r="AI130" s="767"/>
      <c r="AJ130" s="768"/>
      <c r="AK130" s="769">
        <v>2858363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2.5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34666387</v>
      </c>
      <c r="AB131" s="751"/>
      <c r="AC131" s="751"/>
      <c r="AD131" s="751"/>
      <c r="AE131" s="752"/>
      <c r="AF131" s="753">
        <v>36351077</v>
      </c>
      <c r="AG131" s="751"/>
      <c r="AH131" s="751"/>
      <c r="AI131" s="751"/>
      <c r="AJ131" s="752"/>
      <c r="AK131" s="753">
        <v>38821149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51.8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1.9995969010000001</v>
      </c>
      <c r="AB132" s="732"/>
      <c r="AC132" s="732"/>
      <c r="AD132" s="732"/>
      <c r="AE132" s="733"/>
      <c r="AF132" s="734">
        <v>3.201228398</v>
      </c>
      <c r="AG132" s="732"/>
      <c r="AH132" s="732"/>
      <c r="AI132" s="732"/>
      <c r="AJ132" s="733"/>
      <c r="AK132" s="734">
        <v>2.5212789350000002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1.4</v>
      </c>
      <c r="AB133" s="711"/>
      <c r="AC133" s="711"/>
      <c r="AD133" s="711"/>
      <c r="AE133" s="712"/>
      <c r="AF133" s="710">
        <v>2.2000000000000002</v>
      </c>
      <c r="AG133" s="711"/>
      <c r="AH133" s="711"/>
      <c r="AI133" s="711"/>
      <c r="AJ133" s="712"/>
      <c r="AK133" s="710">
        <v>2.5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9DIBjxb91yi4REDCyMxEqj/U6Q1HXldZg2QhyMrWZLxJXcvVC1FApC7dUWiK0VdKwpYlXreuMGt1RqD9RxmRw==" saltValue="u9PKFYH6M+8oLAr+Z5n4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uKRgIHi0LcYzOv/qTfBJoLTjTYhlx6vJZRzkFn5nQtmaiQAw+p4XzSb7j/JqV7RSeZcm7SxixHxjM9iL8fl0Q==" saltValue="TuCjHI+InpPauVDYtLc/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2IKPP0VOxSF6f/Gm70aeuZafEO5G3///tOvKU//ncVMpxj5AhgS7RaDUJmvVnfHLPN8vvaGC9NtiQiwJdGA/w==" saltValue="AyziZkStcK3jrHohXRjgD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11590634</v>
      </c>
      <c r="AP9" s="262">
        <v>54528</v>
      </c>
      <c r="AQ9" s="263">
        <v>66742</v>
      </c>
      <c r="AR9" s="264">
        <v>-18.3</v>
      </c>
    </row>
    <row r="10" spans="1:46" ht="13.5" customHeight="1" x14ac:dyDescent="0.2">
      <c r="A10" s="247"/>
      <c r="AK10" s="1117" t="s">
        <v>485</v>
      </c>
      <c r="AL10" s="1118"/>
      <c r="AM10" s="1118"/>
      <c r="AN10" s="1119"/>
      <c r="AO10" s="265">
        <v>26347</v>
      </c>
      <c r="AP10" s="265">
        <v>124</v>
      </c>
      <c r="AQ10" s="266">
        <v>1287</v>
      </c>
      <c r="AR10" s="267">
        <v>-90.4</v>
      </c>
    </row>
    <row r="11" spans="1:46" ht="13.5" customHeight="1" x14ac:dyDescent="0.2">
      <c r="A11" s="247"/>
      <c r="AK11" s="1117" t="s">
        <v>486</v>
      </c>
      <c r="AL11" s="1118"/>
      <c r="AM11" s="1118"/>
      <c r="AN11" s="1119"/>
      <c r="AO11" s="265">
        <v>52666</v>
      </c>
      <c r="AP11" s="265">
        <v>248</v>
      </c>
      <c r="AQ11" s="266">
        <v>1074</v>
      </c>
      <c r="AR11" s="267">
        <v>-76.900000000000006</v>
      </c>
    </row>
    <row r="12" spans="1:46" ht="13.5" customHeight="1" x14ac:dyDescent="0.2">
      <c r="A12" s="247"/>
      <c r="AK12" s="1117" t="s">
        <v>487</v>
      </c>
      <c r="AL12" s="1118"/>
      <c r="AM12" s="1118"/>
      <c r="AN12" s="1119"/>
      <c r="AO12" s="265" t="s">
        <v>488</v>
      </c>
      <c r="AP12" s="265" t="s">
        <v>488</v>
      </c>
      <c r="AQ12" s="266">
        <v>41</v>
      </c>
      <c r="AR12" s="267" t="s">
        <v>488</v>
      </c>
    </row>
    <row r="13" spans="1:46" ht="13.5" customHeight="1" x14ac:dyDescent="0.2">
      <c r="A13" s="247"/>
      <c r="AK13" s="1117" t="s">
        <v>489</v>
      </c>
      <c r="AL13" s="1118"/>
      <c r="AM13" s="1118"/>
      <c r="AN13" s="1119"/>
      <c r="AO13" s="265">
        <v>534706</v>
      </c>
      <c r="AP13" s="265">
        <v>2516</v>
      </c>
      <c r="AQ13" s="266">
        <v>2303</v>
      </c>
      <c r="AR13" s="267">
        <v>9.1999999999999993</v>
      </c>
    </row>
    <row r="14" spans="1:46" ht="13.5" customHeight="1" x14ac:dyDescent="0.2">
      <c r="A14" s="247"/>
      <c r="AK14" s="1117" t="s">
        <v>490</v>
      </c>
      <c r="AL14" s="1118"/>
      <c r="AM14" s="1118"/>
      <c r="AN14" s="1119"/>
      <c r="AO14" s="265">
        <v>337944</v>
      </c>
      <c r="AP14" s="265">
        <v>1590</v>
      </c>
      <c r="AQ14" s="266">
        <v>1496</v>
      </c>
      <c r="AR14" s="267">
        <v>6.3</v>
      </c>
    </row>
    <row r="15" spans="1:46" ht="13.5" customHeight="1" x14ac:dyDescent="0.2">
      <c r="A15" s="247"/>
      <c r="AK15" s="1120" t="s">
        <v>491</v>
      </c>
      <c r="AL15" s="1121"/>
      <c r="AM15" s="1121"/>
      <c r="AN15" s="1122"/>
      <c r="AO15" s="265">
        <v>-396447</v>
      </c>
      <c r="AP15" s="265">
        <v>-1865</v>
      </c>
      <c r="AQ15" s="266">
        <v>-3858</v>
      </c>
      <c r="AR15" s="267">
        <v>-51.7</v>
      </c>
    </row>
    <row r="16" spans="1:46" ht="13.2" x14ac:dyDescent="0.2">
      <c r="A16" s="247"/>
      <c r="AK16" s="1120" t="s">
        <v>177</v>
      </c>
      <c r="AL16" s="1121"/>
      <c r="AM16" s="1121"/>
      <c r="AN16" s="1122"/>
      <c r="AO16" s="265">
        <v>12145850</v>
      </c>
      <c r="AP16" s="265">
        <v>57140</v>
      </c>
      <c r="AQ16" s="266">
        <v>69084</v>
      </c>
      <c r="AR16" s="267">
        <v>-17.3</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5.23</v>
      </c>
      <c r="AP21" s="278">
        <v>6.14</v>
      </c>
      <c r="AQ21" s="279">
        <v>-0.91</v>
      </c>
      <c r="AS21" s="280"/>
      <c r="AT21" s="276"/>
    </row>
    <row r="22" spans="1:46" s="248" customFormat="1" ht="13.2" x14ac:dyDescent="0.2">
      <c r="A22" s="276"/>
      <c r="AK22" s="1123" t="s">
        <v>497</v>
      </c>
      <c r="AL22" s="1124"/>
      <c r="AM22" s="1124"/>
      <c r="AN22" s="1125"/>
      <c r="AO22" s="281">
        <v>102.4</v>
      </c>
      <c r="AP22" s="282">
        <v>99.7</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4616965</v>
      </c>
      <c r="AP32" s="291">
        <v>21721</v>
      </c>
      <c r="AQ32" s="292">
        <v>26372</v>
      </c>
      <c r="AR32" s="293">
        <v>-17.600000000000001</v>
      </c>
    </row>
    <row r="33" spans="1:46" ht="13.5" customHeight="1" x14ac:dyDescent="0.2">
      <c r="A33" s="247"/>
      <c r="AK33" s="1107" t="s">
        <v>502</v>
      </c>
      <c r="AL33" s="1108"/>
      <c r="AM33" s="1108"/>
      <c r="AN33" s="1109"/>
      <c r="AO33" s="291" t="s">
        <v>488</v>
      </c>
      <c r="AP33" s="291" t="s">
        <v>488</v>
      </c>
      <c r="AQ33" s="292">
        <v>3</v>
      </c>
      <c r="AR33" s="293" t="s">
        <v>488</v>
      </c>
    </row>
    <row r="34" spans="1:46" ht="27" customHeight="1" x14ac:dyDescent="0.2">
      <c r="A34" s="247"/>
      <c r="AK34" s="1107" t="s">
        <v>503</v>
      </c>
      <c r="AL34" s="1108"/>
      <c r="AM34" s="1108"/>
      <c r="AN34" s="1109"/>
      <c r="AO34" s="291">
        <v>15000</v>
      </c>
      <c r="AP34" s="291">
        <v>71</v>
      </c>
      <c r="AQ34" s="292">
        <v>27</v>
      </c>
      <c r="AR34" s="293">
        <v>163</v>
      </c>
    </row>
    <row r="35" spans="1:46" ht="27" customHeight="1" x14ac:dyDescent="0.2">
      <c r="A35" s="247"/>
      <c r="AK35" s="1107" t="s">
        <v>504</v>
      </c>
      <c r="AL35" s="1108"/>
      <c r="AM35" s="1108"/>
      <c r="AN35" s="1109"/>
      <c r="AO35" s="291">
        <v>344134</v>
      </c>
      <c r="AP35" s="291">
        <v>1619</v>
      </c>
      <c r="AQ35" s="292">
        <v>5235</v>
      </c>
      <c r="AR35" s="293">
        <v>-69.099999999999994</v>
      </c>
    </row>
    <row r="36" spans="1:46" ht="27" customHeight="1" x14ac:dyDescent="0.2">
      <c r="A36" s="247"/>
      <c r="AK36" s="1107" t="s">
        <v>505</v>
      </c>
      <c r="AL36" s="1108"/>
      <c r="AM36" s="1108"/>
      <c r="AN36" s="1109"/>
      <c r="AO36" s="291">
        <v>32010</v>
      </c>
      <c r="AP36" s="291">
        <v>151</v>
      </c>
      <c r="AQ36" s="292">
        <v>476</v>
      </c>
      <c r="AR36" s="293">
        <v>-68.3</v>
      </c>
    </row>
    <row r="37" spans="1:46" ht="13.5" customHeight="1" x14ac:dyDescent="0.2">
      <c r="A37" s="247"/>
      <c r="AK37" s="1107" t="s">
        <v>506</v>
      </c>
      <c r="AL37" s="1108"/>
      <c r="AM37" s="1108"/>
      <c r="AN37" s="1109"/>
      <c r="AO37" s="291">
        <v>127758</v>
      </c>
      <c r="AP37" s="291">
        <v>601</v>
      </c>
      <c r="AQ37" s="292">
        <v>969</v>
      </c>
      <c r="AR37" s="293">
        <v>-38</v>
      </c>
    </row>
    <row r="38" spans="1:46" ht="27" customHeight="1" x14ac:dyDescent="0.2">
      <c r="A38" s="247"/>
      <c r="AK38" s="1110" t="s">
        <v>507</v>
      </c>
      <c r="AL38" s="1111"/>
      <c r="AM38" s="1111"/>
      <c r="AN38" s="1112"/>
      <c r="AO38" s="294" t="s">
        <v>488</v>
      </c>
      <c r="AP38" s="294" t="s">
        <v>488</v>
      </c>
      <c r="AQ38" s="295" t="s">
        <v>488</v>
      </c>
      <c r="AR38" s="283" t="s">
        <v>488</v>
      </c>
      <c r="AS38" s="290"/>
    </row>
    <row r="39" spans="1:46" ht="13.2" x14ac:dyDescent="0.2">
      <c r="A39" s="247"/>
      <c r="AK39" s="1110" t="s">
        <v>508</v>
      </c>
      <c r="AL39" s="1111"/>
      <c r="AM39" s="1111"/>
      <c r="AN39" s="1112"/>
      <c r="AO39" s="291">
        <v>-1298715</v>
      </c>
      <c r="AP39" s="291">
        <v>-6110</v>
      </c>
      <c r="AQ39" s="292">
        <v>-7307</v>
      </c>
      <c r="AR39" s="293">
        <v>-16.399999999999999</v>
      </c>
      <c r="AS39" s="290"/>
    </row>
    <row r="40" spans="1:46" ht="27" customHeight="1" x14ac:dyDescent="0.2">
      <c r="A40" s="247"/>
      <c r="AK40" s="1107" t="s">
        <v>509</v>
      </c>
      <c r="AL40" s="1108"/>
      <c r="AM40" s="1108"/>
      <c r="AN40" s="1109"/>
      <c r="AO40" s="291">
        <v>-2858363</v>
      </c>
      <c r="AP40" s="291">
        <v>-13447</v>
      </c>
      <c r="AQ40" s="292">
        <v>-17667</v>
      </c>
      <c r="AR40" s="293">
        <v>-23.9</v>
      </c>
      <c r="AS40" s="290"/>
    </row>
    <row r="41" spans="1:46" ht="13.2" x14ac:dyDescent="0.2">
      <c r="A41" s="247"/>
      <c r="AK41" s="1113" t="s">
        <v>287</v>
      </c>
      <c r="AL41" s="1114"/>
      <c r="AM41" s="1114"/>
      <c r="AN41" s="1115"/>
      <c r="AO41" s="291">
        <v>978789</v>
      </c>
      <c r="AP41" s="291">
        <v>4605</v>
      </c>
      <c r="AQ41" s="292">
        <v>8108</v>
      </c>
      <c r="AR41" s="293">
        <v>-43.2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11046888</v>
      </c>
      <c r="AN51" s="313">
        <v>55149</v>
      </c>
      <c r="AO51" s="314">
        <v>33.4</v>
      </c>
      <c r="AP51" s="315">
        <v>39221</v>
      </c>
      <c r="AQ51" s="316">
        <v>4.2</v>
      </c>
      <c r="AR51" s="317">
        <v>29.2</v>
      </c>
    </row>
    <row r="52" spans="1:44" ht="13.2" x14ac:dyDescent="0.2">
      <c r="A52" s="247"/>
      <c r="AK52" s="318"/>
      <c r="AL52" s="319" t="s">
        <v>519</v>
      </c>
      <c r="AM52" s="320">
        <v>4540773</v>
      </c>
      <c r="AN52" s="321">
        <v>22669</v>
      </c>
      <c r="AO52" s="322">
        <v>3.6</v>
      </c>
      <c r="AP52" s="323">
        <v>24821</v>
      </c>
      <c r="AQ52" s="324">
        <v>-0.5</v>
      </c>
      <c r="AR52" s="325">
        <v>4.0999999999999996</v>
      </c>
    </row>
    <row r="53" spans="1:44" ht="13.2" x14ac:dyDescent="0.2">
      <c r="A53" s="247"/>
      <c r="AK53" s="303" t="s">
        <v>520</v>
      </c>
      <c r="AL53" s="304"/>
      <c r="AM53" s="312">
        <v>13919668</v>
      </c>
      <c r="AN53" s="313">
        <v>68063</v>
      </c>
      <c r="AO53" s="314">
        <v>23.4</v>
      </c>
      <c r="AP53" s="315">
        <v>38566</v>
      </c>
      <c r="AQ53" s="316">
        <v>-1.7</v>
      </c>
      <c r="AR53" s="317">
        <v>25.1</v>
      </c>
    </row>
    <row r="54" spans="1:44" ht="13.2" x14ac:dyDescent="0.2">
      <c r="A54" s="247"/>
      <c r="AK54" s="318"/>
      <c r="AL54" s="319" t="s">
        <v>519</v>
      </c>
      <c r="AM54" s="320">
        <v>7402896</v>
      </c>
      <c r="AN54" s="321">
        <v>36198</v>
      </c>
      <c r="AO54" s="322">
        <v>59.7</v>
      </c>
      <c r="AP54" s="323">
        <v>24059</v>
      </c>
      <c r="AQ54" s="324">
        <v>-3.1</v>
      </c>
      <c r="AR54" s="325">
        <v>62.8</v>
      </c>
    </row>
    <row r="55" spans="1:44" ht="13.2" x14ac:dyDescent="0.2">
      <c r="A55" s="247"/>
      <c r="AK55" s="303" t="s">
        <v>521</v>
      </c>
      <c r="AL55" s="304"/>
      <c r="AM55" s="312">
        <v>8908580</v>
      </c>
      <c r="AN55" s="313">
        <v>42747</v>
      </c>
      <c r="AO55" s="314">
        <v>-37.200000000000003</v>
      </c>
      <c r="AP55" s="315">
        <v>35156</v>
      </c>
      <c r="AQ55" s="316">
        <v>-8.8000000000000007</v>
      </c>
      <c r="AR55" s="317">
        <v>-28.4</v>
      </c>
    </row>
    <row r="56" spans="1:44" ht="13.2" x14ac:dyDescent="0.2">
      <c r="A56" s="247"/>
      <c r="AK56" s="318"/>
      <c r="AL56" s="319" t="s">
        <v>519</v>
      </c>
      <c r="AM56" s="320">
        <v>5337819</v>
      </c>
      <c r="AN56" s="321">
        <v>25613</v>
      </c>
      <c r="AO56" s="322">
        <v>-29.2</v>
      </c>
      <c r="AP56" s="323">
        <v>22430</v>
      </c>
      <c r="AQ56" s="324">
        <v>-6.8</v>
      </c>
      <c r="AR56" s="325">
        <v>-22.4</v>
      </c>
    </row>
    <row r="57" spans="1:44" ht="13.2" x14ac:dyDescent="0.2">
      <c r="A57" s="247"/>
      <c r="AK57" s="303" t="s">
        <v>522</v>
      </c>
      <c r="AL57" s="304"/>
      <c r="AM57" s="312">
        <v>19096236</v>
      </c>
      <c r="AN57" s="313">
        <v>90618</v>
      </c>
      <c r="AO57" s="314">
        <v>112</v>
      </c>
      <c r="AP57" s="315">
        <v>37029</v>
      </c>
      <c r="AQ57" s="316">
        <v>5.3</v>
      </c>
      <c r="AR57" s="317">
        <v>106.7</v>
      </c>
    </row>
    <row r="58" spans="1:44" ht="13.2" x14ac:dyDescent="0.2">
      <c r="A58" s="247"/>
      <c r="AK58" s="318"/>
      <c r="AL58" s="319" t="s">
        <v>519</v>
      </c>
      <c r="AM58" s="320">
        <v>9432909</v>
      </c>
      <c r="AN58" s="321">
        <v>44762</v>
      </c>
      <c r="AO58" s="322">
        <v>74.8</v>
      </c>
      <c r="AP58" s="323">
        <v>23232</v>
      </c>
      <c r="AQ58" s="324">
        <v>3.6</v>
      </c>
      <c r="AR58" s="325">
        <v>71.2</v>
      </c>
    </row>
    <row r="59" spans="1:44" ht="13.2" x14ac:dyDescent="0.2">
      <c r="A59" s="247"/>
      <c r="AK59" s="303" t="s">
        <v>523</v>
      </c>
      <c r="AL59" s="304"/>
      <c r="AM59" s="312">
        <v>11624393</v>
      </c>
      <c r="AN59" s="313">
        <v>54687</v>
      </c>
      <c r="AO59" s="314">
        <v>-39.700000000000003</v>
      </c>
      <c r="AP59" s="315">
        <v>44805</v>
      </c>
      <c r="AQ59" s="316">
        <v>21</v>
      </c>
      <c r="AR59" s="317">
        <v>-60.7</v>
      </c>
    </row>
    <row r="60" spans="1:44" ht="13.2" x14ac:dyDescent="0.2">
      <c r="A60" s="247"/>
      <c r="AK60" s="318"/>
      <c r="AL60" s="319" t="s">
        <v>519</v>
      </c>
      <c r="AM60" s="320">
        <v>7940884</v>
      </c>
      <c r="AN60" s="321">
        <v>37358</v>
      </c>
      <c r="AO60" s="322">
        <v>-16.5</v>
      </c>
      <c r="AP60" s="323">
        <v>29857</v>
      </c>
      <c r="AQ60" s="324">
        <v>28.5</v>
      </c>
      <c r="AR60" s="325">
        <v>-45</v>
      </c>
    </row>
    <row r="61" spans="1:44" ht="13.2" x14ac:dyDescent="0.2">
      <c r="A61" s="247"/>
      <c r="AK61" s="303" t="s">
        <v>524</v>
      </c>
      <c r="AL61" s="326"/>
      <c r="AM61" s="312">
        <v>12919153</v>
      </c>
      <c r="AN61" s="313">
        <v>62253</v>
      </c>
      <c r="AO61" s="314">
        <v>18.399999999999999</v>
      </c>
      <c r="AP61" s="315">
        <v>38955</v>
      </c>
      <c r="AQ61" s="327">
        <v>4</v>
      </c>
      <c r="AR61" s="317">
        <v>14.4</v>
      </c>
    </row>
    <row r="62" spans="1:44" ht="13.2" x14ac:dyDescent="0.2">
      <c r="A62" s="247"/>
      <c r="AK62" s="318"/>
      <c r="AL62" s="319" t="s">
        <v>519</v>
      </c>
      <c r="AM62" s="320">
        <v>6931056</v>
      </c>
      <c r="AN62" s="321">
        <v>33320</v>
      </c>
      <c r="AO62" s="322">
        <v>18.5</v>
      </c>
      <c r="AP62" s="323">
        <v>24880</v>
      </c>
      <c r="AQ62" s="324">
        <v>4.3</v>
      </c>
      <c r="AR62" s="325">
        <v>14.2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lzuwQbCptTQLYavj4qvFHTII9ODAa6z8pqwC6ER5WweXVbxrBCalmi8K29PmZpgRSc4uqdVahuxpkMlk0IUqA==" saltValue="fZPwvwO+WZpdJJUVi54o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5P6MWqPqhQzABHsbj8nT5WYmAJ6VvRD6BHPxhk+bioIEXhHIHNw6IEMDDkLbbJ/J/oLmedXLN/lC0vO1UvGI9Q==" saltValue="E/EMvhp3VUVruROVl9wOSg=="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f5hmpH2Qb8oE7IGxs8NtJg607LDulB4qSyFso1I7M3R/5fBw/eoZdOTK9z5tA8IGyl+pbdcnc8+4cSf2Asr9lQ==" saltValue="EzUzN/YMD+mJgC9z2wNASg=="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13.28</v>
      </c>
      <c r="G47" s="12">
        <v>12.21</v>
      </c>
      <c r="H47" s="12">
        <v>12.04</v>
      </c>
      <c r="I47" s="12">
        <v>10.06</v>
      </c>
      <c r="J47" s="13">
        <v>9.91</v>
      </c>
    </row>
    <row r="48" spans="2:10" ht="57.75" customHeight="1" x14ac:dyDescent="0.2">
      <c r="B48" s="14"/>
      <c r="C48" s="1128" t="s">
        <v>4</v>
      </c>
      <c r="D48" s="1128"/>
      <c r="E48" s="1129"/>
      <c r="F48" s="15">
        <v>6.32</v>
      </c>
      <c r="G48" s="16">
        <v>8.4700000000000006</v>
      </c>
      <c r="H48" s="16">
        <v>5.93</v>
      </c>
      <c r="I48" s="16">
        <v>6.01</v>
      </c>
      <c r="J48" s="17">
        <v>4.0199999999999996</v>
      </c>
    </row>
    <row r="49" spans="2:10" ht="57.75" customHeight="1" thickBot="1" x14ac:dyDescent="0.25">
      <c r="B49" s="18"/>
      <c r="C49" s="1130" t="s">
        <v>5</v>
      </c>
      <c r="D49" s="1130"/>
      <c r="E49" s="1131"/>
      <c r="F49" s="19">
        <v>0.15</v>
      </c>
      <c r="G49" s="20">
        <v>2.66</v>
      </c>
      <c r="H49" s="20" t="s">
        <v>531</v>
      </c>
      <c r="I49" s="20" t="s">
        <v>532</v>
      </c>
      <c r="J49" s="21" t="s">
        <v>533</v>
      </c>
    </row>
    <row r="50" spans="2:10" ht="13.2" x14ac:dyDescent="0.2"/>
  </sheetData>
  <sheetProtection algorithmName="SHA-512" hashValue="iaShhUPa1G8BiAY/1tOQVuKzLMVfYPhVMDxXmMdJJUG9AglpzG0EGMwFuVTkOPyitJedn/W/Hv5UTn0Fe5Hl4w==" saltValue="eNx5UksHt3lZrdwXmOa22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2026-03-11T07:30:08Z</cp:lastPrinted>
  <dcterms:created xsi:type="dcterms:W3CDTF">2026-02-23T05:40:03Z</dcterms:created>
  <dcterms:modified xsi:type="dcterms:W3CDTF">2026-03-21T14:55:26Z</dcterms:modified>
  <cp:category/>
</cp:coreProperties>
</file>