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総務課\企画財政係\財政\財政一般\財政状況資料集\H27（決算）\結合\"/>
    </mc:Choice>
  </mc:AlternateContent>
  <bookViews>
    <workbookView xWindow="240" yWindow="60" windowWidth="14940" windowHeight="7875" tabRatio="99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BW40" i="9" s="1"/>
  <c r="BW41" i="9" s="1"/>
  <c r="BW42" i="9" s="1"/>
  <c r="BW43"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BE34" i="9" s="1"/>
</calcChain>
</file>

<file path=xl/sharedStrings.xml><?xml version="1.0" encoding="utf-8"?>
<sst xmlns="http://schemas.openxmlformats.org/spreadsheetml/2006/main" count="1128" uniqueCount="562">
  <si>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</si>
  <si>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</si>
  <si>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</si>
  <si>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</si>
  <si>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</si>
  <si>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</si>
  <si>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</si>
  <si>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</si>
  <si>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</si>
  <si>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</si>
  <si>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</si>
  <si>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</si>
  <si>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</si>
  <si>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</si>
  <si>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</si>
  <si>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</si>
  <si>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</si>
  <si>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</si>
  <si>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</si>
  <si>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</si>
  <si>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</si>
  <si>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</si>
  <si>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</si>
  <si>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</si>
  <si>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</si>
  <si>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</si>
  <si>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</si>
  <si>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</si>
  <si>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</si>
  <si>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</si>
  <si>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</si>
  <si>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</si>
  <si>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</si>
  <si>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</si>
  <si>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</si>
  <si>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</si>
  <si>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</si>
  <si>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</si>
  <si>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</si>
  <si>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</si>
  <si>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</si>
  <si>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</si>
  <si>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</si>
  <si>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</si>
  <si>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</si>
  <si>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</si>
  <si>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</si>
  <si>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</si>
  <si>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</si>
  <si>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</si>
  <si>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</si>
  <si>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</si>
  <si>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</si>
  <si>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</si>
  <si>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</si>
  <si>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</si>
  <si>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</si>
  <si>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</si>
  <si>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</si>
  <si>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</si>
  <si>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</si>
  <si>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</si>
  <si>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</si>
  <si>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</si>
  <si>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</si>
  <si>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</si>
  <si>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</si>
  <si>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</si>
  <si>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</si>
  <si>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</si>
  <si>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</si>
  <si>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</si>
  <si>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</si>
  <si>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</si>
  <si>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</si>
  <si>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</si>
  <si>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</si>
  <si>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</si>
  <si>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</si>
  <si>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</si>
  <si>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</si>
  <si>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白子町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</si>
  <si>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</si>
  <si>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</si>
  <si>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</si>
  <si>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</si>
  <si>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</si>
  <si>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</si>
  <si>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</si>
  <si>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</si>
  <si>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</si>
  <si>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</si>
  <si>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</si>
  <si>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</si>
  <si>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</si>
  <si>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</si>
  <si>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</si>
  <si>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</si>
  <si>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</si>
  <si>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</si>
  <si>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</si>
  <si>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</si>
  <si>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</si>
  <si>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</si>
  <si>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</si>
  <si>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</si>
  <si>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</si>
  <si>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</si>
  <si>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</si>
  <si>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</si>
  <si>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</si>
  <si>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</si>
  <si>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</si>
  <si>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</si>
  <si>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</si>
  <si>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</si>
  <si>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</si>
  <si>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</si>
  <si>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</si>
  <si>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</si>
  <si>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</si>
  <si>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</si>
  <si>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</si>
  <si>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</si>
  <si>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</si>
  <si>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</si>
  <si>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</si>
  <si>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</si>
  <si>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</si>
  <si>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</si>
  <si>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</si>
  <si>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</si>
  <si>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</si>
  <si>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</si>
  <si>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</si>
  <si>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</si>
  <si>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</si>
  <si>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</si>
  <si>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</si>
  <si>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</si>
  <si>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</si>
  <si>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</si>
  <si>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</si>
  <si>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</si>
  <si>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</si>
  <si>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</si>
  <si>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</si>
  <si>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</si>
  <si>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</si>
  <si>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</si>
  <si>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</si>
  <si>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</si>
  <si>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</si>
  <si>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</si>
  <si>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</si>
  <si>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</si>
  <si>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</si>
  <si>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</si>
  <si>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</si>
  <si>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</si>
  <si>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</si>
  <si>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</si>
  <si>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</si>
  <si>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</si>
  <si>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</si>
  <si>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</si>
  <si>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</si>
  <si>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</si>
  <si>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</si>
  <si>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</si>
  <si>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</si>
  <si>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</si>
  <si>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</si>
  <si>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</si>
  <si>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</si>
  <si>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</si>
  <si>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</si>
  <si>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</si>
  <si>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</si>
  <si>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</si>
  <si>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</si>
  <si>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</si>
  <si>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</si>
  <si>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</si>
  <si>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</si>
  <si>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</si>
  <si>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</si>
  <si>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</si>
  <si>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</si>
  <si>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</si>
  <si>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</si>
  <si>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</si>
  <si>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千葉県白子町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</si>
  <si>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</si>
  <si>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</si>
  <si>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</si>
  <si>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</si>
  <si>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</si>
  <si>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</si>
  <si>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</si>
  <si>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</si>
  <si>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</si>
  <si>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</si>
  <si>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</si>
  <si>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</si>
  <si>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</si>
  <si>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</si>
  <si>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</si>
  <si>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</si>
  <si>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</si>
  <si>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</si>
  <si>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</si>
  <si>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</si>
  <si>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</si>
  <si>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</si>
  <si>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</si>
  <si>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</si>
  <si>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</si>
  <si>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</si>
  <si>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</si>
  <si>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</si>
  <si>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</si>
  <si>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</si>
  <si>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</si>
  <si>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</si>
  <si>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</si>
  <si>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</si>
  <si>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</si>
  <si>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</si>
  <si>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</si>
  <si>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</si>
  <si>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</si>
  <si>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</si>
  <si>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</si>
  <si>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</si>
  <si>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</si>
  <si>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</si>
  <si>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</si>
  <si>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</si>
  <si>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</si>
  <si>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</si>
  <si>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</si>
  <si>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</si>
  <si>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</si>
  <si>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</si>
  <si>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</si>
  <si>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</si>
  <si>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</si>
  <si>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</si>
  <si>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</si>
  <si>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</si>
  <si>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</si>
  <si>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</si>
  <si>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</si>
  <si>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</si>
  <si>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</si>
  <si>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</si>
  <si>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</si>
  <si>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</si>
  <si>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</si>
  <si>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</si>
  <si>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</si>
  <si>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</si>
  <si>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</si>
  <si>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</si>
  <si>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</si>
  <si>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</si>
  <si>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</si>
  <si>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</si>
  <si>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</si>
  <si>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</si>
  <si>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</si>
  <si>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</si>
  <si>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</si>
  <si>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</si>
  <si>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</si>
  <si>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</si>
  <si>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</si>
  <si>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</si>
  <si>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</si>
  <si>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</si>
  <si>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</si>
  <si>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</si>
  <si>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</si>
  <si>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</si>
  <si>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</si>
  <si>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</si>
  <si>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</si>
  <si>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</si>
  <si>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</si>
  <si>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</si>
  <si>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</si>
  <si>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</si>
  <si>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</si>
  <si>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</si>
  <si>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</si>
  <si>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</si>
  <si>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</si>
  <si>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</si>
  <si>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</si>
  <si>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</si>
  <si>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</si>
  <si>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</si>
  <si>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</si>
  <si>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</si>
  <si>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</si>
  <si>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</si>
  <si>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</si>
  <si>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</si>
  <si>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</si>
  <si>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</si>
  <si>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</si>
  <si>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</si>
  <si>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</si>
  <si>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ガス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</si>
  <si>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</si>
  <si>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</si>
  <si>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</si>
  <si>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</si>
  <si>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</si>
  <si>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</si>
  <si>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</si>
  <si>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</si>
  <si>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</si>
  <si>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</si>
  <si>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</si>
  <si>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</si>
  <si>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</si>
  <si>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</si>
  <si>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</si>
  <si>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</si>
  <si>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</si>
  <si>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</si>
  <si>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</si>
  <si>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</si>
  <si>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</si>
  <si>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</si>
  <si>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</si>
  <si>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</si>
  <si>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</si>
  <si>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千葉県白子町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</si>
  <si>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</si>
  <si>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</si>
  <si>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</si>
  <si>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</si>
  <si>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</si>
  <si>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</si>
  <si>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</si>
  <si>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</si>
  <si>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</si>
  <si>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</si>
  <si>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</si>
  <si>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</si>
  <si>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</si>
  <si>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</si>
  <si>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</si>
  <si>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</si>
  <si>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</si>
  <si>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</si>
  <si>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</si>
  <si>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</si>
  <si>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</si>
  <si>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</si>
  <si>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</si>
  <si>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</si>
  <si>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</si>
  <si>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</si>
  <si>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</si>
  <si>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</si>
  <si>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</si>
  <si>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</si>
  <si>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</si>
  <si>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</si>
  <si>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</si>
  <si>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白子町国民健康保険事業特別会計</t>
    <phoneticPr fontId="5"/>
  </si>
  <si>
    <t>白子町介護保険事業特別会計</t>
    <phoneticPr fontId="5"/>
  </si>
  <si>
    <t>白子町後期高齢者事業特別会計</t>
    <phoneticPr fontId="5"/>
  </si>
  <si>
    <t>白子町ガス事業特別会計</t>
    <phoneticPr fontId="5"/>
  </si>
  <si>
    <t>白子町休養施設事業特別会計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</si>
  <si>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</si>
  <si>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</si>
  <si>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</si>
  <si>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</si>
  <si>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</si>
  <si>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</si>
  <si>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</si>
  <si>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</si>
  <si>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</si>
  <si>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</si>
  <si>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</si>
  <si>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</si>
  <si>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</si>
  <si>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</si>
  <si>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</si>
  <si>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</si>
  <si>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</si>
  <si>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</si>
  <si>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</si>
  <si>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</si>
  <si>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</si>
  <si>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</si>
  <si>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</si>
  <si>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</si>
  <si>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</si>
  <si>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</si>
  <si>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</si>
  <si>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</si>
  <si>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</si>
  <si>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</si>
  <si>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</si>
  <si>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</si>
  <si>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</si>
  <si>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</si>
  <si>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</si>
  <si>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</si>
  <si>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</si>
  <si>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</si>
  <si>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</si>
  <si>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</si>
  <si>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</si>
  <si>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</si>
  <si>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</si>
  <si>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</si>
  <si>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</si>
  <si>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</si>
  <si>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</si>
  <si>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</si>
  <si>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</si>
  <si>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</si>
  <si>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</si>
  <si>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</si>
  <si>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</si>
  <si>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</si>
  <si>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</si>
  <si>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</si>
  <si>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白子町休養施設事業特別会計</t>
    <phoneticPr fontId="5"/>
  </si>
  <si>
    <t>-</t>
    <phoneticPr fontId="5"/>
  </si>
  <si>
    <t>将来負担比率（(Ｅ)－(Ｆ)）／（(Ｃ)－(Ｄ)）×１００</t>
    <rPh sb="0" eb="2">
      <t>ショウライ</t>
    </rPh>
    <rPh sb="2" eb="4">
      <t>フタン</t>
    </rPh>
    <rPh sb="4" eb="6">
      <t>ヒリツ</t>
    </rPh>
    <phoneticPr fontId="5"/>
  </si>
  <si>
    <t>白子町後期高齢者事業特別会計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</si>
  <si>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</si>
  <si>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</si>
  <si>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</si>
  <si>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</si>
  <si>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</si>
  <si>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</si>
  <si>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</si>
  <si>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</si>
  <si>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</si>
  <si>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</si>
  <si>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</si>
  <si>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</si>
  <si>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</si>
  <si>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</si>
  <si>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</si>
  <si>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</si>
  <si>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</si>
  <si>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</si>
  <si>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</si>
  <si>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</si>
  <si>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</si>
  <si>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</si>
  <si>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</si>
  <si>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</si>
  <si>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</si>
  <si>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</si>
  <si>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</si>
  <si>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</si>
  <si>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</si>
  <si>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</si>
  <si>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</si>
  <si>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</si>
  <si>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</si>
  <si>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</si>
  <si>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</si>
  <si>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</si>
  <si>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</si>
  <si>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</si>
  <si>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</si>
  <si>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</si>
  <si>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</si>
  <si>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</si>
  <si>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</si>
  <si>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</si>
  <si>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</si>
  <si>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</si>
  <si>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</si>
  <si>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</si>
  <si>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</si>
  <si>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</si>
  <si>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</si>
  <si>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</si>
  <si>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</si>
  <si>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</si>
  <si>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</si>
  <si>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</si>
  <si>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</si>
  <si>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</si>
  <si>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</si>
  <si>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</si>
  <si>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</si>
  <si>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</si>
  <si>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</si>
  <si>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</si>
  <si>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</si>
  <si>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</si>
  <si>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</si>
  <si>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</si>
  <si>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</si>
  <si>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</si>
  <si>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</si>
  <si>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</si>
  <si>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</si>
  <si>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</si>
  <si>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</si>
  <si>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</si>
  <si>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</si>
  <si>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</si>
  <si>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</si>
  <si>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</si>
  <si>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</si>
  <si>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</si>
  <si>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1.43</t>
  </si>
  <si>
    <t>▲ 7.76</t>
  </si>
  <si>
    <t>白子町ガス事業特別会計</t>
  </si>
  <si>
    <t>一般会計</t>
  </si>
  <si>
    <t>白子町国民健康保険事業特別会計</t>
  </si>
  <si>
    <t>白子町介護保険事業特別会計</t>
  </si>
  <si>
    <t>白子町休養施設事業特別会計</t>
  </si>
  <si>
    <t>白子町後期高齢者事業特別会計</t>
  </si>
  <si>
    <t>その他会計（赤字）</t>
  </si>
  <si>
    <t>その他会計（黒字）</t>
  </si>
  <si>
    <t/>
  </si>
  <si>
    <t>法適用企業</t>
  </si>
  <si>
    <t>法非適用企業</t>
  </si>
  <si>
    <t>-</t>
    <phoneticPr fontId="2"/>
  </si>
  <si>
    <t>千葉県後期高齢者医療広域連合（一般会計）</t>
  </si>
  <si>
    <t>千葉県後期高齢者医療広域連合（後期高齢者医療特別会計）</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</si>
  <si>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</si>
  <si>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</si>
  <si>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</si>
  <si>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</si>
  <si>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長生郡市広域市町村圏組合（一般会計）</t>
  </si>
  <si>
    <t>長生郡市広域市町村圏組合（水道事業会計）</t>
  </si>
  <si>
    <t>長生郡市広域市町村圏組合（病院事業会計）</t>
  </si>
  <si>
    <t>一宮聖苑組合</t>
  </si>
  <si>
    <t>九十九里地域水道企業団</t>
  </si>
  <si>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</si>
  <si>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</si>
  <si>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</si>
  <si>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</si>
  <si>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</si>
  <si>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</si>
  <si>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</si>
  <si>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</si>
  <si>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</si>
  <si>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</si>
  <si>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</si>
  <si>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</si>
  <si>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</si>
  <si>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</si>
  <si>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</si>
  <si>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実質公債費比率は類似団体と比較して低い水準にあり、年々減少しているが、将来負担比率については上昇傾向にある。
将来負担率が上昇している要因は、平成２７年度に行った大規模事業（排水機場整備事業・国営かんがい排水事業）に際し、合計で８億円の地方債を発行したことが考えられる。
これらの地方債の償還は平成３１年度から始まり、実質公債費比率が上昇していくことが考えられるため、これまで以上に公債費の適正化に取り組んでいく必要がある
</t>
    <rPh sb="25" eb="27">
      <t>ネンネン</t>
    </rPh>
    <rPh sb="27" eb="29">
      <t>ゲンショウ</t>
    </rPh>
    <rPh sb="71" eb="73">
      <t>ヘイセイ</t>
    </rPh>
    <rPh sb="75" eb="77">
      <t>ネンド</t>
    </rPh>
    <rPh sb="81" eb="84">
      <t>ダイキボ</t>
    </rPh>
    <rPh sb="87" eb="90">
      <t>ハイスイキ</t>
    </rPh>
    <rPh sb="90" eb="91">
      <t>ジョウ</t>
    </rPh>
    <rPh sb="91" eb="93">
      <t>セイビ</t>
    </rPh>
    <rPh sb="93" eb="95">
      <t>ジギョウ</t>
    </rPh>
    <rPh sb="96" eb="98">
      <t>コクエイ</t>
    </rPh>
    <rPh sb="102" eb="104">
      <t>ハイスイ</t>
    </rPh>
    <rPh sb="104" eb="106">
      <t>ジギョウ</t>
    </rPh>
    <rPh sb="116" eb="117">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</si>
</sst>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42507</c:v>
                </c:pt>
                <c:pt idx="1">
                  <c:v>41655</c:v>
                </c:pt>
                <c:pt idx="2">
                  <c:v>64967</c:v>
                </c:pt>
                <c:pt idx="3">
                  <c:v>50734</c:v>
                </c:pt>
                <c:pt idx="4">
                  <c:v>109736</c:v>
                </c:pt>
              </c:numCache>
            </c:numRef>
          </c:val>
          <c:smooth val="0"/>
        </c:ser>
        <c:dLbls>
          <c:showLegendKey val="0"/>
          <c:showVal val="0"/>
          <c:showCatName val="0"/>
          <c:showSerName val="0"/>
          <c:showPercent val="0"/>
          <c:showBubbleSize val="0"/>
        </c:dLbls>
        <c:marker val="1"/>
        <c:smooth val="0"/>
        <c:axId val="298536528"/>
        <c:axId val="195287048"/>
      </c:lineChart>
      <c:catAx>
        <c:axId val="298536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287048"/>
        <c:crosses val="autoZero"/>
        <c:auto val="1"/>
        <c:lblAlgn val="ctr"/>
        <c:lblOffset val="100"/>
        <c:tickLblSkip val="1"/>
        <c:tickMarkSkip val="1"/>
        <c:noMultiLvlLbl val="0"/>
      </c:catAx>
      <c:valAx>
        <c:axId val="1952870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8536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5.9</c:v>
                </c:pt>
                <c:pt idx="1">
                  <c:v>5.63</c:v>
                </c:pt>
                <c:pt idx="2">
                  <c:v>6.87</c:v>
                </c:pt>
                <c:pt idx="3">
                  <c:v>5.18</c:v>
                </c:pt>
                <c:pt idx="4">
                  <c:v>5.03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36.36</c:v>
                </c:pt>
                <c:pt idx="1">
                  <c:v>36.229999999999997</c:v>
                </c:pt>
                <c:pt idx="2">
                  <c:v>41.81</c:v>
                </c:pt>
                <c:pt idx="3">
                  <c:v>36.18</c:v>
                </c:pt>
                <c:pt idx="4">
                  <c:v>35.96</c:v>
                </c:pt>
              </c:numCache>
            </c:numRef>
          </c:val>
        </c:ser>
        <c:dLbls>
          <c:showLegendKey val="0"/>
          <c:showVal val="0"/>
          <c:showCatName val="0"/>
          <c:showSerName val="0"/>
          <c:showPercent val="0"/>
          <c:showBubbleSize val="0"/>
        </c:dLbls>
        <c:gapWidth val="250"/>
        <c:overlap val="100"/>
        <c:axId val="304949048"/>
        <c:axId val="304949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0.95</c:v>
                </c:pt>
                <c:pt idx="1">
                  <c:v>-1.43</c:v>
                </c:pt>
                <c:pt idx="2">
                  <c:v>6.91</c:v>
                </c:pt>
                <c:pt idx="3">
                  <c:v>-7.76</c:v>
                </c:pt>
                <c:pt idx="4">
                  <c:v>1.71</c:v>
                </c:pt>
              </c:numCache>
            </c:numRef>
          </c:val>
          <c:smooth val="0"/>
        </c:ser>
        <c:dLbls>
          <c:showLegendKey val="0"/>
          <c:showVal val="0"/>
          <c:showCatName val="0"/>
          <c:showSerName val="0"/>
          <c:showPercent val="0"/>
          <c:showBubbleSize val="0"/>
        </c:dLbls>
        <c:marker val="1"/>
        <c:smooth val="0"/>
        <c:axId val="304949048"/>
        <c:axId val="304949832"/>
      </c:lineChart>
      <c:catAx>
        <c:axId val="304949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4949832"/>
        <c:crosses val="autoZero"/>
        <c:auto val="1"/>
        <c:lblAlgn val="ctr"/>
        <c:lblOffset val="100"/>
        <c:tickLblSkip val="1"/>
        <c:tickMarkSkip val="1"/>
        <c:noMultiLvlLbl val="0"/>
      </c:catAx>
      <c:valAx>
        <c:axId val="304949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4949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白子町後期高齢者事業特別会計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0.05</c:v>
                </c:pt>
                <c:pt idx="4">
                  <c:v>#N/A</c:v>
                </c:pt>
                <c:pt idx="5">
                  <c:v>0.01</c:v>
                </c:pt>
                <c:pt idx="6">
                  <c:v>#N/A</c:v>
                </c:pt>
                <c:pt idx="7">
                  <c:v>0</c:v>
                </c:pt>
                <c:pt idx="8">
                  <c:v>#N/A</c:v>
                </c:pt>
                <c:pt idx="9">
                  <c:v>0.02</c:v>
                </c:pt>
              </c:numCache>
            </c:numRef>
          </c:val>
        </c:ser>
        <c:ser>
          <c:idx val="5"/>
          <c:order val="5"/>
          <c:tx>
            <c:strRef>
              <c:f>データシート!$A$32</c:f>
              <c:strCache>
                <c:ptCount val="1"/>
                <c:pt idx="0">
                  <c:v>白子町休養施設事業特別会計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0.05</c:v>
                </c:pt>
                <c:pt idx="2">
                  <c:v>#N/A</c:v>
                </c:pt>
                <c:pt idx="3">
                  <c:v>0.04</c:v>
                </c:pt>
                <c:pt idx="4">
                  <c:v>#N/A</c:v>
                </c:pt>
                <c:pt idx="5">
                  <c:v>0.04</c:v>
                </c:pt>
                <c:pt idx="6">
                  <c:v>#N/A</c:v>
                </c:pt>
                <c:pt idx="7">
                  <c:v>0.03</c:v>
                </c:pt>
                <c:pt idx="8">
                  <c:v>#N/A</c:v>
                </c:pt>
                <c:pt idx="9">
                  <c:v>0.02</c:v>
                </c:pt>
              </c:numCache>
            </c:numRef>
          </c:val>
        </c:ser>
        <c:ser>
          <c:idx val="6"/>
          <c:order val="6"/>
          <c:tx>
            <c:strRef>
              <c:f>データシート!$A$33</c:f>
              <c:strCache>
                <c:ptCount val="1"/>
                <c:pt idx="0">
                  <c:v>白子町介護保険事業特別会計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0.91</c:v>
                </c:pt>
                <c:pt idx="2">
                  <c:v>#N/A</c:v>
                </c:pt>
                <c:pt idx="3">
                  <c:v>1.03</c:v>
                </c:pt>
                <c:pt idx="4">
                  <c:v>#N/A</c:v>
                </c:pt>
                <c:pt idx="5">
                  <c:v>1.28</c:v>
                </c:pt>
                <c:pt idx="6">
                  <c:v>#N/A</c:v>
                </c:pt>
                <c:pt idx="7">
                  <c:v>1.22</c:v>
                </c:pt>
                <c:pt idx="8">
                  <c:v>#N/A</c:v>
                </c:pt>
                <c:pt idx="9">
                  <c:v>1.76</c:v>
                </c:pt>
              </c:numCache>
            </c:numRef>
          </c:val>
        </c:ser>
        <c:ser>
          <c:idx val="7"/>
          <c:order val="7"/>
          <c:tx>
            <c:strRef>
              <c:f>データシート!$A$34</c:f>
              <c:strCache>
                <c:ptCount val="1"/>
                <c:pt idx="0">
                  <c:v>白子町国民健康保険事業特別会計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4.8600000000000003</c:v>
                </c:pt>
                <c:pt idx="2">
                  <c:v>#N/A</c:v>
                </c:pt>
                <c:pt idx="3">
                  <c:v>4.05</c:v>
                </c:pt>
                <c:pt idx="4">
                  <c:v>#N/A</c:v>
                </c:pt>
                <c:pt idx="5">
                  <c:v>3.24</c:v>
                </c:pt>
                <c:pt idx="6">
                  <c:v>#N/A</c:v>
                </c:pt>
                <c:pt idx="7">
                  <c:v>3.28</c:v>
                </c:pt>
                <c:pt idx="8">
                  <c:v>#N/A</c:v>
                </c:pt>
                <c:pt idx="9">
                  <c:v>2.56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5.9</c:v>
                </c:pt>
                <c:pt idx="2">
                  <c:v>#N/A</c:v>
                </c:pt>
                <c:pt idx="3">
                  <c:v>5.63</c:v>
                </c:pt>
                <c:pt idx="4">
                  <c:v>#N/A</c:v>
                </c:pt>
                <c:pt idx="5">
                  <c:v>6.86</c:v>
                </c:pt>
                <c:pt idx="6">
                  <c:v>#N/A</c:v>
                </c:pt>
                <c:pt idx="7">
                  <c:v>5.18</c:v>
                </c:pt>
                <c:pt idx="8">
                  <c:v>#N/A</c:v>
                </c:pt>
                <c:pt idx="9">
                  <c:v>5.0199999999999996</c:v>
                </c:pt>
              </c:numCache>
            </c:numRef>
          </c:val>
        </c:ser>
        <c:ser>
          <c:idx val="9"/>
          <c:order val="9"/>
          <c:tx>
            <c:strRef>
              <c:f>データシート!$A$36</c:f>
              <c:strCache>
                <c:ptCount val="1"/>
                <c:pt idx="0">
                  <c:v>白子町ガス事業特別会計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8.11</c:v>
                </c:pt>
                <c:pt idx="2">
                  <c:v>#N/A</c:v>
                </c:pt>
                <c:pt idx="3">
                  <c:v>8.36</c:v>
                </c:pt>
                <c:pt idx="4">
                  <c:v>#N/A</c:v>
                </c:pt>
                <c:pt idx="5">
                  <c:v>8.26</c:v>
                </c:pt>
                <c:pt idx="6">
                  <c:v>#N/A</c:v>
                </c:pt>
                <c:pt idx="7">
                  <c:v>8.41</c:v>
                </c:pt>
                <c:pt idx="8">
                  <c:v>#N/A</c:v>
                </c:pt>
                <c:pt idx="9">
                  <c:v>8.4</c:v>
                </c:pt>
              </c:numCache>
            </c:numRef>
          </c:val>
        </c:ser>
        <c:dLbls>
          <c:showLegendKey val="0"/>
          <c:showVal val="0"/>
          <c:showCatName val="0"/>
          <c:showSerName val="0"/>
          <c:showPercent val="0"/>
          <c:showBubbleSize val="0"/>
        </c:dLbls>
        <c:gapWidth val="150"/>
        <c:overlap val="100"/>
        <c:axId val="304948656"/>
        <c:axId val="304943952"/>
      </c:barChart>
      <c:catAx>
        <c:axId val="30494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4943952"/>
        <c:crosses val="autoZero"/>
        <c:auto val="1"/>
        <c:lblAlgn val="ctr"/>
        <c:lblOffset val="100"/>
        <c:tickLblSkip val="1"/>
        <c:tickMarkSkip val="1"/>
        <c:noMultiLvlLbl val="0"/>
      </c:catAx>
      <c:valAx>
        <c:axId val="304943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4948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264</c:v>
                </c:pt>
                <c:pt idx="5">
                  <c:v>262</c:v>
                </c:pt>
                <c:pt idx="8">
                  <c:v>266</c:v>
                </c:pt>
                <c:pt idx="11">
                  <c:v>276</c:v>
                </c:pt>
                <c:pt idx="14">
                  <c:v>265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86</c:v>
                </c:pt>
                <c:pt idx="3">
                  <c:v>71</c:v>
                </c:pt>
                <c:pt idx="6">
                  <c:v>56</c:v>
                </c:pt>
                <c:pt idx="9">
                  <c:v>38</c:v>
                </c:pt>
                <c:pt idx="12">
                  <c:v>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333</c:v>
                </c:pt>
                <c:pt idx="3">
                  <c:v>305</c:v>
                </c:pt>
                <c:pt idx="6">
                  <c:v>287</c:v>
                </c:pt>
                <c:pt idx="9">
                  <c:v>285</c:v>
                </c:pt>
                <c:pt idx="12">
                  <c:v>282</c:v>
                </c:pt>
              </c:numCache>
            </c:numRef>
          </c:val>
        </c:ser>
        <c:dLbls>
          <c:showLegendKey val="0"/>
          <c:showVal val="0"/>
          <c:showCatName val="0"/>
          <c:showSerName val="0"/>
          <c:showPercent val="0"/>
          <c:showBubbleSize val="0"/>
        </c:dLbls>
        <c:gapWidth val="100"/>
        <c:overlap val="100"/>
        <c:axId val="304942776"/>
        <c:axId val="304944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156</c:v>
                </c:pt>
                <c:pt idx="2">
                  <c:v>#N/A</c:v>
                </c:pt>
                <c:pt idx="3">
                  <c:v>#N/A</c:v>
                </c:pt>
                <c:pt idx="4">
                  <c:v>114</c:v>
                </c:pt>
                <c:pt idx="5">
                  <c:v>#N/A</c:v>
                </c:pt>
                <c:pt idx="6">
                  <c:v>#N/A</c:v>
                </c:pt>
                <c:pt idx="7">
                  <c:v>77</c:v>
                </c:pt>
                <c:pt idx="8">
                  <c:v>#N/A</c:v>
                </c:pt>
                <c:pt idx="9">
                  <c:v>#N/A</c:v>
                </c:pt>
                <c:pt idx="10">
                  <c:v>47</c:v>
                </c:pt>
                <c:pt idx="11">
                  <c:v>#N/A</c:v>
                </c:pt>
                <c:pt idx="12">
                  <c:v>#N/A</c:v>
                </c:pt>
                <c:pt idx="13">
                  <c:v>56</c:v>
                </c:pt>
                <c:pt idx="14">
                  <c:v>#N/A</c:v>
                </c:pt>
              </c:numCache>
            </c:numRef>
          </c:val>
          <c:smooth val="0"/>
        </c:ser>
        <c:dLbls>
          <c:showLegendKey val="0"/>
          <c:showVal val="0"/>
          <c:showCatName val="0"/>
          <c:showSerName val="0"/>
          <c:showPercent val="0"/>
          <c:showBubbleSize val="0"/>
        </c:dLbls>
        <c:marker val="1"/>
        <c:smooth val="0"/>
        <c:axId val="304942776"/>
        <c:axId val="304944736"/>
      </c:lineChart>
      <c:catAx>
        <c:axId val="304942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4944736"/>
        <c:crosses val="autoZero"/>
        <c:auto val="1"/>
        <c:lblAlgn val="ctr"/>
        <c:lblOffset val="100"/>
        <c:tickLblSkip val="1"/>
        <c:tickMarkSkip val="1"/>
        <c:noMultiLvlLbl val="0"/>
      </c:catAx>
      <c:valAx>
        <c:axId val="304944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4942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2896</c:v>
                </c:pt>
                <c:pt idx="5">
                  <c:v>3147</c:v>
                </c:pt>
                <c:pt idx="8">
                  <c:v>3148</c:v>
                </c:pt>
                <c:pt idx="11">
                  <c:v>3170</c:v>
                </c:pt>
                <c:pt idx="14">
                  <c:v>3381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1717</c:v>
                </c:pt>
                <c:pt idx="5">
                  <c:v>1688</c:v>
                </c:pt>
                <c:pt idx="8">
                  <c:v>1847</c:v>
                </c:pt>
                <c:pt idx="11">
                  <c:v>1620</c:v>
                </c:pt>
                <c:pt idx="14">
                  <c:v>1671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1584</c:v>
                </c:pt>
                <c:pt idx="3">
                  <c:v>1620</c:v>
                </c:pt>
                <c:pt idx="6">
                  <c:v>1434</c:v>
                </c:pt>
                <c:pt idx="9">
                  <c:v>1562</c:v>
                </c:pt>
                <c:pt idx="12">
                  <c:v>1609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413</c:v>
                </c:pt>
                <c:pt idx="3">
                  <c:v>361</c:v>
                </c:pt>
                <c:pt idx="6">
                  <c:v>334</c:v>
                </c:pt>
                <c:pt idx="9">
                  <c:v>311</c:v>
                </c:pt>
                <c:pt idx="12">
                  <c:v>295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3208</c:v>
                </c:pt>
                <c:pt idx="3">
                  <c:v>3215</c:v>
                </c:pt>
                <c:pt idx="6">
                  <c:v>3378</c:v>
                </c:pt>
                <c:pt idx="9">
                  <c:v>3440</c:v>
                </c:pt>
                <c:pt idx="12">
                  <c:v>4363</c:v>
                </c:pt>
              </c:numCache>
            </c:numRef>
          </c:val>
        </c:ser>
        <c:dLbls>
          <c:showLegendKey val="0"/>
          <c:showVal val="0"/>
          <c:showCatName val="0"/>
          <c:showSerName val="0"/>
          <c:showPercent val="0"/>
          <c:showBubbleSize val="0"/>
        </c:dLbls>
        <c:gapWidth val="100"/>
        <c:overlap val="100"/>
        <c:axId val="304949440"/>
        <c:axId val="304945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593</c:v>
                </c:pt>
                <c:pt idx="2">
                  <c:v>#N/A</c:v>
                </c:pt>
                <c:pt idx="3">
                  <c:v>#N/A</c:v>
                </c:pt>
                <c:pt idx="4">
                  <c:v>361</c:v>
                </c:pt>
                <c:pt idx="5">
                  <c:v>#N/A</c:v>
                </c:pt>
                <c:pt idx="6">
                  <c:v>#N/A</c:v>
                </c:pt>
                <c:pt idx="7">
                  <c:v>151</c:v>
                </c:pt>
                <c:pt idx="8">
                  <c:v>#N/A</c:v>
                </c:pt>
                <c:pt idx="9">
                  <c:v>#N/A</c:v>
                </c:pt>
                <c:pt idx="10">
                  <c:v>523</c:v>
                </c:pt>
                <c:pt idx="11">
                  <c:v>#N/A</c:v>
                </c:pt>
                <c:pt idx="12">
                  <c:v>#N/A</c:v>
                </c:pt>
                <c:pt idx="13">
                  <c:v>1214</c:v>
                </c:pt>
                <c:pt idx="14">
                  <c:v>#N/A</c:v>
                </c:pt>
              </c:numCache>
            </c:numRef>
          </c:val>
          <c:smooth val="0"/>
        </c:ser>
        <c:dLbls>
          <c:showLegendKey val="0"/>
          <c:showVal val="0"/>
          <c:showCatName val="0"/>
          <c:showSerName val="0"/>
          <c:showPercent val="0"/>
          <c:showBubbleSize val="0"/>
        </c:dLbls>
        <c:marker val="1"/>
        <c:smooth val="0"/>
        <c:axId val="304949440"/>
        <c:axId val="304945128"/>
      </c:lineChart>
      <c:catAx>
        <c:axId val="30494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4945128"/>
        <c:crosses val="autoZero"/>
        <c:auto val="1"/>
        <c:lblAlgn val="ctr"/>
        <c:lblOffset val="100"/>
        <c:tickLblSkip val="1"/>
        <c:tickMarkSkip val="1"/>
        <c:noMultiLvlLbl val="0"/>
      </c:catAx>
      <c:valAx>
        <c:axId val="304945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4949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{4BF22A83-4D90-4C71-888F-C0AF52A96115}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{DBD8D80A-0230-4CDD-9AB1-A7A667764F14}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{F619113D-DDB9-4248-9DB6-4D2899FF706C}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{B0DEE0BF-5B87-45B0-A78B-B629B2D00777}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{22B9D004-611D-44C8-989D-DAB426495BE6}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{7BE83F77-F7F3-4270-9305-170EF36D3A38}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{E6906405-115C-4154-A233-DA2D33FC3120}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{C844A091-21A2-408E-8278-F2803612AF03}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{3A80BA8E-2648-4E8A-B0ED-999363728576}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{2A4AF675-3A8B-4A3D-B969-EF707CECD5B8}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04947872"/>
        <c:axId val="304943168"/>
      </c:scatterChart>
      <c:valAx>
        <c:axId val="3049478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4943168"/>
        <c:crosses val="autoZero"/>
        <c:crossBetween val="midCat"/>
      </c:valAx>
      <c:valAx>
        <c:axId val="3049431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49478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{F2B50862-1E0E-496B-A5EA-93510808A3D9}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{62F1F264-2E95-4930-A35B-1CE186680724}</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{5972E32A-43C6-469A-A45A-0ECE9D9A657F}</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{DAE3659E-EE1F-494D-8D9F-9B17849D3948}</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{DA5BBB73-7C31-4C7C-A76F-CCA3B1E32BA7}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6.8</c:v>
                </c:pt>
                <c:pt idx="1">
                  <c:v>5.4</c:v>
                </c:pt>
                <c:pt idx="2">
                  <c:v>4.2</c:v>
                </c:pt>
                <c:pt idx="3">
                  <c:v>2.9</c:v>
                </c:pt>
                <c:pt idx="4">
                  <c:v>2.2000000000000002</c:v>
                </c:pt>
              </c:numCache>
            </c:numRef>
          </c:xVal>
          <c:yVal>
            <c:numRef>
              <c:f>公会計指標分析・財政指標組合せ分析表!$K$73:$O$73</c:f>
              <c:numCache>
                <c:formatCode>#,##0.0;"▲ "#,##0.0</c:formatCode>
                <c:ptCount val="5"/>
                <c:pt idx="0">
                  <c:v>21.4</c:v>
                </c:pt>
                <c:pt idx="1">
                  <c:v>13.4</c:v>
                </c:pt>
                <c:pt idx="2">
                  <c:v>5.6</c:v>
                </c:pt>
                <c:pt idx="3">
                  <c:v>19.7</c:v>
                </c:pt>
                <c:pt idx="4">
                  <c:v>43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{62A3245F-E6EA-463D-A24D-D7C7716A97B7}</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{56228C71-46EC-4F8F-B391-A281D8CA8771}</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{DF6ED2B0-D9AE-4817-A642-95C0154C9E41}</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{D78AFD95-65A1-48F9-B14B-70C6D8718A6B}</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{725CAE38-823E-4FC8-BC3E-D4B3E01C1CD4}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c:v>
                </c:pt>
                <c:pt idx="3">
                  <c:v>9.1</c:v>
                </c:pt>
                <c:pt idx="4">
                  <c:v>9.3000000000000007</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20.2</c:v>
                </c:pt>
              </c:numCache>
            </c:numRef>
          </c:yVal>
          <c:smooth val="0"/>
        </c:ser>
        <c:dLbls>
          <c:showLegendKey val="0"/>
          <c:showVal val="0"/>
          <c:showCatName val="0"/>
          <c:showSerName val="0"/>
          <c:showPercent val="0"/>
          <c:showBubbleSize val="0"/>
        </c:dLbls>
        <c:axId val="308828104"/>
        <c:axId val="308828888"/>
      </c:scatterChart>
      <c:valAx>
        <c:axId val="308828104"/>
        <c:scaling>
          <c:orientation val="minMax"/>
          <c:max val="12.4"/>
          <c:min val="1.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8828888"/>
        <c:crosses val="autoZero"/>
        <c:crossBetween val="midCat"/>
      </c:valAx>
      <c:valAx>
        <c:axId val="308828888"/>
        <c:scaling>
          <c:orientation val="minMax"/>
          <c:max val="5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88281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過去からの適正な借り入れにより低い水準を推移しているが、今後は</a:t>
          </a:r>
          <a:r>
            <a:rPr kumimoji="1" lang="ja-JP" altLang="ja-JP" sz="1100">
              <a:solidFill>
                <a:schemeClr val="dk1"/>
              </a:solidFill>
              <a:effectLst/>
              <a:latin typeface="+mn-lt"/>
              <a:ea typeface="+mn-ea"/>
              <a:cs typeface="+mn-cs"/>
            </a:rPr>
            <a:t>大規模事業の影響により公債費は増加傾向になることが見込まれるため</a:t>
          </a:r>
          <a:r>
            <a:rPr lang="ja-JP" altLang="ja-JP" sz="1100" b="0" i="0">
              <a:solidFill>
                <a:schemeClr val="dk1"/>
              </a:solidFill>
              <a:effectLst/>
              <a:latin typeface="+mn-lt"/>
              <a:ea typeface="+mn-ea"/>
              <a:cs typeface="+mn-cs"/>
            </a:rPr>
            <a:t>新規事業については、優先</a:t>
          </a:r>
          <a:r>
            <a:rPr lang="ja-JP" altLang="en-US" sz="1100" b="0" i="0">
              <a:solidFill>
                <a:schemeClr val="dk1"/>
              </a:solidFill>
              <a:effectLst/>
              <a:latin typeface="+mn-lt"/>
              <a:ea typeface="+mn-ea"/>
              <a:cs typeface="+mn-cs"/>
            </a:rPr>
            <a:t>度</a:t>
          </a:r>
          <a:r>
            <a:rPr lang="ja-JP" altLang="ja-JP" sz="1100" b="0" i="0">
              <a:solidFill>
                <a:schemeClr val="dk1"/>
              </a:solidFill>
              <a:effectLst/>
              <a:latin typeface="+mn-lt"/>
              <a:ea typeface="+mn-ea"/>
              <a:cs typeface="+mn-cs"/>
            </a:rPr>
            <a:t>・緊急</a:t>
          </a:r>
          <a:r>
            <a:rPr lang="ja-JP" altLang="en-US" sz="1100" b="0" i="0">
              <a:solidFill>
                <a:schemeClr val="dk1"/>
              </a:solidFill>
              <a:effectLst/>
              <a:latin typeface="+mn-lt"/>
              <a:ea typeface="+mn-ea"/>
              <a:cs typeface="+mn-cs"/>
            </a:rPr>
            <a:t>度</a:t>
          </a:r>
          <a:r>
            <a:rPr lang="ja-JP" altLang="ja-JP" sz="1100" b="0" i="0">
              <a:solidFill>
                <a:schemeClr val="dk1"/>
              </a:solidFill>
              <a:effectLst/>
              <a:latin typeface="+mn-lt"/>
              <a:ea typeface="+mn-ea"/>
              <a:cs typeface="+mn-cs"/>
            </a:rPr>
            <a:t>を勘案し</a:t>
          </a:r>
          <a:r>
            <a:rPr lang="ja-JP" altLang="ja-JP" sz="1100" b="0" i="0" baseline="0">
              <a:solidFill>
                <a:schemeClr val="dk1"/>
              </a:solidFill>
              <a:effectLst/>
              <a:latin typeface="+mn-lt"/>
              <a:ea typeface="+mn-ea"/>
              <a:cs typeface="+mn-cs"/>
            </a:rPr>
            <a:t>借入の抑制に努める。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大規模事業の実施に伴い地方債現在高の増加や将来負担額から控除される充当可能基金の減少により、将来負担比率が増加し</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今後は、老朽化により更新の時期を迎える公共施設があるため</a:t>
          </a:r>
          <a:r>
            <a:rPr lang="ja-JP" altLang="en-US" sz="1100" b="0" i="0" baseline="0">
              <a:solidFill>
                <a:schemeClr val="dk1"/>
              </a:solidFill>
              <a:effectLst/>
              <a:latin typeface="+mn-lt"/>
              <a:ea typeface="+mn-ea"/>
              <a:cs typeface="+mn-cs"/>
            </a:rPr>
            <a:t>統廃合の検討や、</a:t>
          </a:r>
          <a:r>
            <a:rPr lang="ja-JP" altLang="ja-JP" sz="1100" b="0" i="0" baseline="0">
              <a:solidFill>
                <a:schemeClr val="dk1"/>
              </a:solidFill>
              <a:effectLst/>
              <a:latin typeface="+mn-lt"/>
              <a:ea typeface="+mn-ea"/>
              <a:cs typeface="+mn-cs"/>
            </a:rPr>
            <a:t>人件費、公債費等の義務的経費削減を中心とする行財政改革を進め、財政の健全化に努める。</a:t>
          </a:r>
          <a:endParaRPr lang="en-US" altLang="ja-JP" sz="1100" b="0" i="0" baseline="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千葉県白子町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11,830
11,720
27.50
6,093,453
5,764,651
155,195
3,087,243
4,362,869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43.0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千葉県白子町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11,830
11,720
27.50
6,093,453
5,764,651
155,195
3,087,243
4,362,869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43.0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千葉県白子町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11,830
11,720
27.50
6,093,453
5,764,651
155,195
3,087,243
4,362,869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43.0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千葉県白子町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11,830
11,720
27.50
6,093,453
5,764,651
155,195
3,087,243
4,362,869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43.0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類似団体平均をやや上回っているものの</a:t>
          </a:r>
          <a:r>
            <a:rPr lang="ja-JP" altLang="ja-JP" sz="1100" b="0" i="0" baseline="0">
              <a:solidFill>
                <a:schemeClr val="dk1"/>
              </a:solidFill>
              <a:effectLst/>
              <a:latin typeface="+mn-lt"/>
              <a:ea typeface="+mn-ea"/>
              <a:cs typeface="+mn-cs"/>
            </a:rPr>
            <a:t>人口の減少による個人住民税の減収など依然厳しい状況である。このため</a:t>
          </a:r>
          <a:r>
            <a:rPr lang="ja-JP" altLang="ja-JP" sz="1100">
              <a:solidFill>
                <a:schemeClr val="dk1"/>
              </a:solidFill>
              <a:effectLst/>
              <a:latin typeface="+mn-lt"/>
              <a:ea typeface="+mn-ea"/>
              <a:cs typeface="+mn-cs"/>
            </a:rPr>
            <a:t>退職不補充等による職員数の削減による人件費の削減、緊急必要な事業を峻別し、投資的経費を抑制する等、歳出の徹底的な見直しを実施するとともに、税収の徴収率向上対策を中心とする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24871</xdr:rowOff>
    </xdr:from>
    <xdr:to>
      <xdr:col>7</xdr:col>
      <xdr:colOff>152400</xdr:colOff>
      <xdr:row>43</xdr:row>
      <xdr:rowOff>24871</xdr:rowOff>
    </xdr:to>
    <xdr:cxnSp macro="">
      <xdr:nvCxnSpPr>
        <xdr:cNvPr id="71" name="直線コネクタ 70"/>
        <xdr:cNvCxnSpPr/>
      </xdr:nvCxnSpPr>
      <xdr:spPr>
        <a:xfrm>
          <a:off x="4114800" y="73972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24871</xdr:rowOff>
    </xdr:from>
    <xdr:to>
      <xdr:col>6</xdr:col>
      <xdr:colOff>0</xdr:colOff>
      <xdr:row>43</xdr:row>
      <xdr:rowOff>24871</xdr:rowOff>
    </xdr:to>
    <xdr:cxnSp macro="">
      <xdr:nvCxnSpPr>
        <xdr:cNvPr id="74" name="直線コネクタ 73"/>
        <xdr:cNvCxnSpPr/>
      </xdr:nvCxnSpPr>
      <xdr:spPr>
        <a:xfrm>
          <a:off x="3225800" y="73972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75" name="フローチャート : 判断 74"/>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100665</xdr:rowOff>
    </xdr:from>
    <xdr:ext cx="736600" cy="259045"/>
    <xdr:sp macro="" textlink="">
      <xdr:nvSpPr>
        <xdr:cNvPr id="76" name="テキスト ボックス 75"/>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24871</xdr:rowOff>
    </xdr:from>
    <xdr:to>
      <xdr:col>4</xdr:col>
      <xdr:colOff>482600</xdr:colOff>
      <xdr:row>43</xdr:row>
      <xdr:rowOff>24871</xdr:rowOff>
    </xdr:to>
    <xdr:cxnSp macro="">
      <xdr:nvCxnSpPr>
        <xdr:cNvPr id="77" name="直線コネクタ 76"/>
        <xdr:cNvCxnSpPr/>
      </xdr:nvCxnSpPr>
      <xdr:spPr>
        <a:xfrm>
          <a:off x="2336800" y="73972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78" name="フローチャート : 判断 77"/>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100665</xdr:rowOff>
    </xdr:from>
    <xdr:ext cx="762000" cy="259045"/>
    <xdr:sp macro="" textlink="">
      <xdr:nvSpPr>
        <xdr:cNvPr id="79" name="テキスト ボックス 78"/>
        <xdr:cNvSpPr txBox="1"/>
      </xdr:nvSpPr>
      <xdr:spPr>
        <a:xfrm>
          <a:off x="2844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4763</xdr:rowOff>
    </xdr:from>
    <xdr:to>
      <xdr:col>3</xdr:col>
      <xdr:colOff>279400</xdr:colOff>
      <xdr:row>43</xdr:row>
      <xdr:rowOff>24871</xdr:rowOff>
    </xdr:to>
    <xdr:cxnSp macro="">
      <xdr:nvCxnSpPr>
        <xdr:cNvPr id="80" name="直線コネクタ 79"/>
        <xdr:cNvCxnSpPr/>
      </xdr:nvCxnSpPr>
      <xdr:spPr>
        <a:xfrm>
          <a:off x="1447800" y="737711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81" name="フローチャート : 判断 80"/>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82" name="テキスト ボックス 81"/>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165629</xdr:rowOff>
    </xdr:from>
    <xdr:to>
      <xdr:col>2</xdr:col>
      <xdr:colOff>127000</xdr:colOff>
      <xdr:row>43</xdr:row>
      <xdr:rowOff>95779</xdr:rowOff>
    </xdr:to>
    <xdr:sp macro="" textlink="">
      <xdr:nvSpPr>
        <xdr:cNvPr id="83" name="フローチャート : 判断 82"/>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80556</xdr:rowOff>
    </xdr:from>
    <xdr:ext cx="762000" cy="259045"/>
    <xdr:sp macro="" textlink="">
      <xdr:nvSpPr>
        <xdr:cNvPr id="84" name="テキスト ボックス 83"/>
        <xdr:cNvSpPr txBox="1"/>
      </xdr:nvSpPr>
      <xdr:spPr>
        <a:xfrm>
          <a:off x="1066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145521</xdr:rowOff>
    </xdr:from>
    <xdr:to>
      <xdr:col>7</xdr:col>
      <xdr:colOff>203200</xdr:colOff>
      <xdr:row>43</xdr:row>
      <xdr:rowOff>75671</xdr:rowOff>
    </xdr:to>
    <xdr:sp macro="" textlink="">
      <xdr:nvSpPr>
        <xdr:cNvPr id="90" name="円/楕円 89"/>
        <xdr:cNvSpPr/>
      </xdr:nvSpPr>
      <xdr:spPr>
        <a:xfrm>
          <a:off x="49022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162048</xdr:rowOff>
    </xdr:from>
    <xdr:ext cx="762000" cy="259045"/>
    <xdr:sp macro="" textlink="">
      <xdr:nvSpPr>
        <xdr:cNvPr id="91" name="財政力該当値テキスト"/>
        <xdr:cNvSpPr txBox="1"/>
      </xdr:nvSpPr>
      <xdr:spPr>
        <a:xfrm>
          <a:off x="5041900" y="719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145521</xdr:rowOff>
    </xdr:from>
    <xdr:to>
      <xdr:col>6</xdr:col>
      <xdr:colOff>50800</xdr:colOff>
      <xdr:row>43</xdr:row>
      <xdr:rowOff>75671</xdr:rowOff>
    </xdr:to>
    <xdr:sp macro="" textlink="">
      <xdr:nvSpPr>
        <xdr:cNvPr id="92" name="円/楕円 91"/>
        <xdr:cNvSpPr/>
      </xdr:nvSpPr>
      <xdr:spPr>
        <a:xfrm>
          <a:off x="4064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85848</xdr:rowOff>
    </xdr:from>
    <xdr:ext cx="736600" cy="259045"/>
    <xdr:sp macro="" textlink="">
      <xdr:nvSpPr>
        <xdr:cNvPr id="93" name="テキスト ボックス 92"/>
        <xdr:cNvSpPr txBox="1"/>
      </xdr:nvSpPr>
      <xdr:spPr>
        <a:xfrm>
          <a:off x="3733800" y="7115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145521</xdr:rowOff>
    </xdr:from>
    <xdr:to>
      <xdr:col>4</xdr:col>
      <xdr:colOff>533400</xdr:colOff>
      <xdr:row>43</xdr:row>
      <xdr:rowOff>75671</xdr:rowOff>
    </xdr:to>
    <xdr:sp macro="" textlink="">
      <xdr:nvSpPr>
        <xdr:cNvPr id="94" name="円/楕円 93"/>
        <xdr:cNvSpPr/>
      </xdr:nvSpPr>
      <xdr:spPr>
        <a:xfrm>
          <a:off x="3175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85848</xdr:rowOff>
    </xdr:from>
    <xdr:ext cx="762000" cy="259045"/>
    <xdr:sp macro="" textlink="">
      <xdr:nvSpPr>
        <xdr:cNvPr id="95" name="テキスト ボックス 94"/>
        <xdr:cNvSpPr txBox="1"/>
      </xdr:nvSpPr>
      <xdr:spPr>
        <a:xfrm>
          <a:off x="2844800" y="711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145521</xdr:rowOff>
    </xdr:from>
    <xdr:to>
      <xdr:col>3</xdr:col>
      <xdr:colOff>330200</xdr:colOff>
      <xdr:row>43</xdr:row>
      <xdr:rowOff>75671</xdr:rowOff>
    </xdr:to>
    <xdr:sp macro="" textlink="">
      <xdr:nvSpPr>
        <xdr:cNvPr id="96" name="円/楕円 95"/>
        <xdr:cNvSpPr/>
      </xdr:nvSpPr>
      <xdr:spPr>
        <a:xfrm>
          <a:off x="2286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85848</xdr:rowOff>
    </xdr:from>
    <xdr:ext cx="762000" cy="259045"/>
    <xdr:sp macro="" textlink="">
      <xdr:nvSpPr>
        <xdr:cNvPr id="97" name="テキスト ボックス 96"/>
        <xdr:cNvSpPr txBox="1"/>
      </xdr:nvSpPr>
      <xdr:spPr>
        <a:xfrm>
          <a:off x="1955800" y="711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125413</xdr:rowOff>
    </xdr:from>
    <xdr:to>
      <xdr:col>2</xdr:col>
      <xdr:colOff>127000</xdr:colOff>
      <xdr:row>43</xdr:row>
      <xdr:rowOff>55563</xdr:rowOff>
    </xdr:to>
    <xdr:sp macro="" textlink="">
      <xdr:nvSpPr>
        <xdr:cNvPr id="98" name="円/楕円 97"/>
        <xdr:cNvSpPr/>
      </xdr:nvSpPr>
      <xdr:spPr>
        <a:xfrm>
          <a:off x="1397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65740</xdr:rowOff>
    </xdr:from>
    <xdr:ext cx="762000" cy="259045"/>
    <xdr:sp macro="" textlink="">
      <xdr:nvSpPr>
        <xdr:cNvPr id="99" name="テキスト ボックス 98"/>
        <xdr:cNvSpPr txBox="1"/>
      </xdr:nvSpPr>
      <xdr:spPr>
        <a:xfrm>
          <a:off x="1066800" y="709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経常収支比率は、分子となる扶助費、繰出金などの経常経費が増加したものの分母である普通交付税や地方消費税交付金などの経常一般財源がこれを上回ったため前年度に比べ５</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２％減少し８１</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６％となり、財政構造の硬直化は若干改善された。</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人件費などは依然高い水準にあり、また扶助費や公債費の上昇も見込まれて経常的経費の縮減は厳しい状況にあるため、引き続き</a:t>
          </a:r>
          <a:r>
            <a:rPr lang="ja-JP" altLang="ja-JP" sz="1100" baseline="0">
              <a:solidFill>
                <a:schemeClr val="dk1"/>
              </a:solidFill>
              <a:effectLst/>
              <a:latin typeface="+mn-lt"/>
              <a:ea typeface="+mn-ea"/>
              <a:cs typeface="+mn-cs"/>
            </a:rPr>
            <a:t>行財政改革プラン</a:t>
          </a:r>
          <a:r>
            <a:rPr lang="ja-JP" altLang="ja-JP" sz="1100">
              <a:solidFill>
                <a:schemeClr val="dk1"/>
              </a:solidFill>
              <a:effectLst/>
              <a:latin typeface="+mn-lt"/>
              <a:ea typeface="+mn-ea"/>
              <a:cs typeface="+mn-cs"/>
            </a:rPr>
            <a:t>に基づく歳入確保及び経費縮減に努める。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170180</xdr:rowOff>
    </xdr:from>
    <xdr:to>
      <xdr:col>7</xdr:col>
      <xdr:colOff>152400</xdr:colOff>
      <xdr:row>62</xdr:row>
      <xdr:rowOff>36406</xdr:rowOff>
    </xdr:to>
    <xdr:cxnSp macro="">
      <xdr:nvCxnSpPr>
        <xdr:cNvPr id="134" name="直線コネクタ 133"/>
        <xdr:cNvCxnSpPr/>
      </xdr:nvCxnSpPr>
      <xdr:spPr>
        <a:xfrm flipV="1">
          <a:off x="4114800" y="10457180"/>
          <a:ext cx="8382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131445</xdr:rowOff>
    </xdr:from>
    <xdr:to>
      <xdr:col>6</xdr:col>
      <xdr:colOff>0</xdr:colOff>
      <xdr:row>62</xdr:row>
      <xdr:rowOff>36406</xdr:rowOff>
    </xdr:to>
    <xdr:cxnSp macro="">
      <xdr:nvCxnSpPr>
        <xdr:cNvPr id="137" name="直線コネクタ 136"/>
        <xdr:cNvCxnSpPr/>
      </xdr:nvCxnSpPr>
      <xdr:spPr>
        <a:xfrm>
          <a:off x="3225800" y="10589895"/>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161079</xdr:rowOff>
    </xdr:from>
    <xdr:to>
      <xdr:col>6</xdr:col>
      <xdr:colOff>50800</xdr:colOff>
      <xdr:row>62</xdr:row>
      <xdr:rowOff>91229</xdr:rowOff>
    </xdr:to>
    <xdr:sp macro="" textlink="">
      <xdr:nvSpPr>
        <xdr:cNvPr id="138" name="フローチャート : 判断 137"/>
        <xdr:cNvSpPr/>
      </xdr:nvSpPr>
      <xdr:spPr>
        <a:xfrm>
          <a:off x="40640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76006</xdr:rowOff>
    </xdr:from>
    <xdr:ext cx="736600" cy="259045"/>
    <xdr:sp macro="" textlink="">
      <xdr:nvSpPr>
        <xdr:cNvPr id="139" name="テキスト ボックス 138"/>
        <xdr:cNvSpPr txBox="1"/>
      </xdr:nvSpPr>
      <xdr:spPr>
        <a:xfrm>
          <a:off x="3733800" y="1070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131445</xdr:rowOff>
    </xdr:from>
    <xdr:to>
      <xdr:col>4</xdr:col>
      <xdr:colOff>482600</xdr:colOff>
      <xdr:row>62</xdr:row>
      <xdr:rowOff>72602</xdr:rowOff>
    </xdr:to>
    <xdr:cxnSp macro="">
      <xdr:nvCxnSpPr>
        <xdr:cNvPr id="140" name="直線コネクタ 139"/>
        <xdr:cNvCxnSpPr/>
      </xdr:nvCxnSpPr>
      <xdr:spPr>
        <a:xfrm flipV="1">
          <a:off x="2336800" y="10589895"/>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120862</xdr:rowOff>
    </xdr:from>
    <xdr:to>
      <xdr:col>4</xdr:col>
      <xdr:colOff>533400</xdr:colOff>
      <xdr:row>62</xdr:row>
      <xdr:rowOff>51012</xdr:rowOff>
    </xdr:to>
    <xdr:sp macro="" textlink="">
      <xdr:nvSpPr>
        <xdr:cNvPr id="141" name="フローチャート : 判断 140"/>
        <xdr:cNvSpPr/>
      </xdr:nvSpPr>
      <xdr:spPr>
        <a:xfrm>
          <a:off x="3175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35789</xdr:rowOff>
    </xdr:from>
    <xdr:ext cx="762000" cy="259045"/>
    <xdr:sp macro="" textlink="">
      <xdr:nvSpPr>
        <xdr:cNvPr id="142" name="テキスト ボックス 141"/>
        <xdr:cNvSpPr txBox="1"/>
      </xdr:nvSpPr>
      <xdr:spPr>
        <a:xfrm>
          <a:off x="2844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72602</xdr:rowOff>
    </xdr:from>
    <xdr:to>
      <xdr:col>3</xdr:col>
      <xdr:colOff>279400</xdr:colOff>
      <xdr:row>62</xdr:row>
      <xdr:rowOff>128905</xdr:rowOff>
    </xdr:to>
    <xdr:cxnSp macro="">
      <xdr:nvCxnSpPr>
        <xdr:cNvPr id="143" name="直線コネクタ 142"/>
        <xdr:cNvCxnSpPr/>
      </xdr:nvCxnSpPr>
      <xdr:spPr>
        <a:xfrm flipV="1">
          <a:off x="1447800" y="1070250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165100</xdr:rowOff>
    </xdr:from>
    <xdr:to>
      <xdr:col>3</xdr:col>
      <xdr:colOff>330200</xdr:colOff>
      <xdr:row>62</xdr:row>
      <xdr:rowOff>95250</xdr:rowOff>
    </xdr:to>
    <xdr:sp macro="" textlink="">
      <xdr:nvSpPr>
        <xdr:cNvPr id="144" name="フローチャート : 判断 143"/>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105427</xdr:rowOff>
    </xdr:from>
    <xdr:ext cx="762000" cy="259045"/>
    <xdr:sp macro="" textlink="">
      <xdr:nvSpPr>
        <xdr:cNvPr id="145" name="テキスト ボックス 144"/>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128905</xdr:rowOff>
    </xdr:from>
    <xdr:to>
      <xdr:col>2</xdr:col>
      <xdr:colOff>127000</xdr:colOff>
      <xdr:row>62</xdr:row>
      <xdr:rowOff>59055</xdr:rowOff>
    </xdr:to>
    <xdr:sp macro="" textlink="">
      <xdr:nvSpPr>
        <xdr:cNvPr id="146" name="フローチャート : 判断 145"/>
        <xdr:cNvSpPr/>
      </xdr:nvSpPr>
      <xdr:spPr>
        <a:xfrm>
          <a:off x="1397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69232</xdr:rowOff>
    </xdr:from>
    <xdr:ext cx="762000" cy="259045"/>
    <xdr:sp macro="" textlink="">
      <xdr:nvSpPr>
        <xdr:cNvPr id="147" name="テキスト ボックス 146"/>
        <xdr:cNvSpPr txBox="1"/>
      </xdr:nvSpPr>
      <xdr:spPr>
        <a:xfrm>
          <a:off x="1066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119380</xdr:rowOff>
    </xdr:from>
    <xdr:to>
      <xdr:col>7</xdr:col>
      <xdr:colOff>203200</xdr:colOff>
      <xdr:row>61</xdr:row>
      <xdr:rowOff>49530</xdr:rowOff>
    </xdr:to>
    <xdr:sp macro="" textlink="">
      <xdr:nvSpPr>
        <xdr:cNvPr id="153" name="円/楕円 152"/>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135907</xdr:rowOff>
    </xdr:from>
    <xdr:ext cx="762000" cy="259045"/>
    <xdr:sp macro="" textlink="">
      <xdr:nvSpPr>
        <xdr:cNvPr id="154" name="財政構造の弾力性該当値テキスト"/>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157056</xdr:rowOff>
    </xdr:from>
    <xdr:to>
      <xdr:col>6</xdr:col>
      <xdr:colOff>50800</xdr:colOff>
      <xdr:row>62</xdr:row>
      <xdr:rowOff>87206</xdr:rowOff>
    </xdr:to>
    <xdr:sp macro="" textlink="">
      <xdr:nvSpPr>
        <xdr:cNvPr id="155" name="円/楕円 154"/>
        <xdr:cNvSpPr/>
      </xdr:nvSpPr>
      <xdr:spPr>
        <a:xfrm>
          <a:off x="4064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97383</xdr:rowOff>
    </xdr:from>
    <xdr:ext cx="736600" cy="259045"/>
    <xdr:sp macro="" textlink="">
      <xdr:nvSpPr>
        <xdr:cNvPr id="156" name="テキスト ボックス 155"/>
        <xdr:cNvSpPr txBox="1"/>
      </xdr:nvSpPr>
      <xdr:spPr>
        <a:xfrm>
          <a:off x="3733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80645</xdr:rowOff>
    </xdr:from>
    <xdr:to>
      <xdr:col>4</xdr:col>
      <xdr:colOff>533400</xdr:colOff>
      <xdr:row>62</xdr:row>
      <xdr:rowOff>10795</xdr:rowOff>
    </xdr:to>
    <xdr:sp macro="" textlink="">
      <xdr:nvSpPr>
        <xdr:cNvPr id="157" name="円/楕円 156"/>
        <xdr:cNvSpPr/>
      </xdr:nvSpPr>
      <xdr:spPr>
        <a:xfrm>
          <a:off x="3175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20972</xdr:rowOff>
    </xdr:from>
    <xdr:ext cx="762000" cy="259045"/>
    <xdr:sp macro="" textlink="">
      <xdr:nvSpPr>
        <xdr:cNvPr id="158" name="テキスト ボックス 157"/>
        <xdr:cNvSpPr txBox="1"/>
      </xdr:nvSpPr>
      <xdr:spPr>
        <a:xfrm>
          <a:off x="2844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21802</xdr:rowOff>
    </xdr:from>
    <xdr:to>
      <xdr:col>3</xdr:col>
      <xdr:colOff>330200</xdr:colOff>
      <xdr:row>62</xdr:row>
      <xdr:rowOff>123402</xdr:rowOff>
    </xdr:to>
    <xdr:sp macro="" textlink="">
      <xdr:nvSpPr>
        <xdr:cNvPr id="159" name="円/楕円 158"/>
        <xdr:cNvSpPr/>
      </xdr:nvSpPr>
      <xdr:spPr>
        <a:xfrm>
          <a:off x="2286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108179</xdr:rowOff>
    </xdr:from>
    <xdr:ext cx="762000" cy="259045"/>
    <xdr:sp macro="" textlink="">
      <xdr:nvSpPr>
        <xdr:cNvPr id="160" name="テキスト ボックス 159"/>
        <xdr:cNvSpPr txBox="1"/>
      </xdr:nvSpPr>
      <xdr:spPr>
        <a:xfrm>
          <a:off x="1955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78105</xdr:rowOff>
    </xdr:from>
    <xdr:to>
      <xdr:col>2</xdr:col>
      <xdr:colOff>127000</xdr:colOff>
      <xdr:row>63</xdr:row>
      <xdr:rowOff>8255</xdr:rowOff>
    </xdr:to>
    <xdr:sp macro="" textlink="">
      <xdr:nvSpPr>
        <xdr:cNvPr id="161" name="円/楕円 160"/>
        <xdr:cNvSpPr/>
      </xdr:nvSpPr>
      <xdr:spPr>
        <a:xfrm>
          <a:off x="1397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164482</xdr:rowOff>
    </xdr:from>
    <xdr:ext cx="762000" cy="259045"/>
    <xdr:sp macro="" textlink="">
      <xdr:nvSpPr>
        <xdr:cNvPr id="162" name="テキスト ボックス 161"/>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[148,104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人件費・物件費等の適正度が低くなっている要因としてゴミ処理業務や消防業務を一部事務組合で行っていることが挙げられる。一部事務組合の人件費・物件費等に充てる負担金を合計した場合、人口１人当たりの金額は大幅に増加することになる。今後はこれらを含めた経費について、抑制し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32307</xdr:rowOff>
    </xdr:from>
    <xdr:to>
      <xdr:col>7</xdr:col>
      <xdr:colOff>152400</xdr:colOff>
      <xdr:row>82</xdr:row>
      <xdr:rowOff>39579</xdr:rowOff>
    </xdr:to>
    <xdr:cxnSp macro="">
      <xdr:nvCxnSpPr>
        <xdr:cNvPr id="196" name="直線コネクタ 195"/>
        <xdr:cNvCxnSpPr/>
      </xdr:nvCxnSpPr>
      <xdr:spPr>
        <a:xfrm>
          <a:off x="4114800" y="14091207"/>
          <a:ext cx="838200" cy="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24357</xdr:rowOff>
    </xdr:from>
    <xdr:ext cx="762000" cy="259045"/>
    <xdr:sp macro="" textlink="">
      <xdr:nvSpPr>
        <xdr:cNvPr id="197" name="人件費・物件費等の状況平均値テキスト"/>
        <xdr:cNvSpPr txBox="1"/>
      </xdr:nvSpPr>
      <xdr:spPr>
        <a:xfrm>
          <a:off x="5041900" y="1408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4896</xdr:rowOff>
    </xdr:from>
    <xdr:to>
      <xdr:col>6</xdr:col>
      <xdr:colOff>0</xdr:colOff>
      <xdr:row>82</xdr:row>
      <xdr:rowOff>32307</xdr:rowOff>
    </xdr:to>
    <xdr:cxnSp macro="">
      <xdr:nvCxnSpPr>
        <xdr:cNvPr id="199" name="直線コネクタ 198"/>
        <xdr:cNvCxnSpPr/>
      </xdr:nvCxnSpPr>
      <xdr:spPr>
        <a:xfrm>
          <a:off x="3225800" y="14063796"/>
          <a:ext cx="889000" cy="2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18994</xdr:rowOff>
    </xdr:from>
    <xdr:to>
      <xdr:col>6</xdr:col>
      <xdr:colOff>50800</xdr:colOff>
      <xdr:row>82</xdr:row>
      <xdr:rowOff>120594</xdr:rowOff>
    </xdr:to>
    <xdr:sp macro="" textlink="">
      <xdr:nvSpPr>
        <xdr:cNvPr id="200" name="フローチャート : 判断 199"/>
        <xdr:cNvSpPr/>
      </xdr:nvSpPr>
      <xdr:spPr>
        <a:xfrm>
          <a:off x="4064000" y="140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105371</xdr:rowOff>
    </xdr:from>
    <xdr:ext cx="736600" cy="259045"/>
    <xdr:sp macro="" textlink="">
      <xdr:nvSpPr>
        <xdr:cNvPr id="201" name="テキスト ボックス 200"/>
        <xdr:cNvSpPr txBox="1"/>
      </xdr:nvSpPr>
      <xdr:spPr>
        <a:xfrm>
          <a:off x="3733800" y="14164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4896</xdr:rowOff>
    </xdr:from>
    <xdr:to>
      <xdr:col>4</xdr:col>
      <xdr:colOff>482600</xdr:colOff>
      <xdr:row>82</xdr:row>
      <xdr:rowOff>27549</xdr:rowOff>
    </xdr:to>
    <xdr:cxnSp macro="">
      <xdr:nvCxnSpPr>
        <xdr:cNvPr id="202" name="直線コネクタ 201"/>
        <xdr:cNvCxnSpPr/>
      </xdr:nvCxnSpPr>
      <xdr:spPr>
        <a:xfrm flipV="1">
          <a:off x="2336800" y="14063796"/>
          <a:ext cx="889000" cy="2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4029</xdr:rowOff>
    </xdr:from>
    <xdr:to>
      <xdr:col>4</xdr:col>
      <xdr:colOff>533400</xdr:colOff>
      <xdr:row>82</xdr:row>
      <xdr:rowOff>105629</xdr:rowOff>
    </xdr:to>
    <xdr:sp macro="" textlink="">
      <xdr:nvSpPr>
        <xdr:cNvPr id="203" name="フローチャート : 判断 202"/>
        <xdr:cNvSpPr/>
      </xdr:nvSpPr>
      <xdr:spPr>
        <a:xfrm>
          <a:off x="3175000" y="140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90406</xdr:rowOff>
    </xdr:from>
    <xdr:ext cx="762000" cy="259045"/>
    <xdr:sp macro="" textlink="">
      <xdr:nvSpPr>
        <xdr:cNvPr id="204" name="テキスト ボックス 203"/>
        <xdr:cNvSpPr txBox="1"/>
      </xdr:nvSpPr>
      <xdr:spPr>
        <a:xfrm>
          <a:off x="2844800" y="1414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153749</xdr:rowOff>
    </xdr:from>
    <xdr:to>
      <xdr:col>3</xdr:col>
      <xdr:colOff>279400</xdr:colOff>
      <xdr:row>82</xdr:row>
      <xdr:rowOff>27549</xdr:rowOff>
    </xdr:to>
    <xdr:cxnSp macro="">
      <xdr:nvCxnSpPr>
        <xdr:cNvPr id="205" name="直線コネクタ 204"/>
        <xdr:cNvCxnSpPr/>
      </xdr:nvCxnSpPr>
      <xdr:spPr>
        <a:xfrm>
          <a:off x="1447800" y="14041199"/>
          <a:ext cx="889000" cy="4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1532</xdr:rowOff>
    </xdr:from>
    <xdr:to>
      <xdr:col>3</xdr:col>
      <xdr:colOff>330200</xdr:colOff>
      <xdr:row>82</xdr:row>
      <xdr:rowOff>103132</xdr:rowOff>
    </xdr:to>
    <xdr:sp macro="" textlink="">
      <xdr:nvSpPr>
        <xdr:cNvPr id="206" name="フローチャート : 判断 205"/>
        <xdr:cNvSpPr/>
      </xdr:nvSpPr>
      <xdr:spPr>
        <a:xfrm>
          <a:off x="2286000" y="1406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87909</xdr:rowOff>
    </xdr:from>
    <xdr:ext cx="762000" cy="259045"/>
    <xdr:sp macro="" textlink="">
      <xdr:nvSpPr>
        <xdr:cNvPr id="207" name="テキスト ボックス 206"/>
        <xdr:cNvSpPr txBox="1"/>
      </xdr:nvSpPr>
      <xdr:spPr>
        <a:xfrm>
          <a:off x="1955800" y="1414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11455</xdr:rowOff>
    </xdr:from>
    <xdr:to>
      <xdr:col>2</xdr:col>
      <xdr:colOff>127000</xdr:colOff>
      <xdr:row>82</xdr:row>
      <xdr:rowOff>113055</xdr:rowOff>
    </xdr:to>
    <xdr:sp macro="" textlink="">
      <xdr:nvSpPr>
        <xdr:cNvPr id="208" name="フローチャート : 判断 207"/>
        <xdr:cNvSpPr/>
      </xdr:nvSpPr>
      <xdr:spPr>
        <a:xfrm>
          <a:off x="1397000" y="140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97832</xdr:rowOff>
    </xdr:from>
    <xdr:ext cx="762000" cy="259045"/>
    <xdr:sp macro="" textlink="">
      <xdr:nvSpPr>
        <xdr:cNvPr id="209" name="テキスト ボックス 208"/>
        <xdr:cNvSpPr txBox="1"/>
      </xdr:nvSpPr>
      <xdr:spPr>
        <a:xfrm>
          <a:off x="1066800" y="1415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160229</xdr:rowOff>
    </xdr:from>
    <xdr:to>
      <xdr:col>7</xdr:col>
      <xdr:colOff>203200</xdr:colOff>
      <xdr:row>82</xdr:row>
      <xdr:rowOff>90379</xdr:rowOff>
    </xdr:to>
    <xdr:sp macro="" textlink="">
      <xdr:nvSpPr>
        <xdr:cNvPr id="215" name="円/楕円 214"/>
        <xdr:cNvSpPr/>
      </xdr:nvSpPr>
      <xdr:spPr>
        <a:xfrm>
          <a:off x="4902200" y="1404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81506</xdr:rowOff>
    </xdr:from>
    <xdr:ext cx="762000" cy="259045"/>
    <xdr:sp macro="" textlink="">
      <xdr:nvSpPr>
        <xdr:cNvPr id="216" name="人件費・物件費等の状況該当値テキスト"/>
        <xdr:cNvSpPr txBox="1"/>
      </xdr:nvSpPr>
      <xdr:spPr>
        <a:xfrm>
          <a:off x="5041900" y="1396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148,104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152957</xdr:rowOff>
    </xdr:from>
    <xdr:to>
      <xdr:col>6</xdr:col>
      <xdr:colOff>50800</xdr:colOff>
      <xdr:row>82</xdr:row>
      <xdr:rowOff>83107</xdr:rowOff>
    </xdr:to>
    <xdr:sp macro="" textlink="">
      <xdr:nvSpPr>
        <xdr:cNvPr id="217" name="円/楕円 216"/>
        <xdr:cNvSpPr/>
      </xdr:nvSpPr>
      <xdr:spPr>
        <a:xfrm>
          <a:off x="4064000" y="1404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93284</xdr:rowOff>
    </xdr:from>
    <xdr:ext cx="736600" cy="259045"/>
    <xdr:sp macro="" textlink="">
      <xdr:nvSpPr>
        <xdr:cNvPr id="218" name="テキスト ボックス 217"/>
        <xdr:cNvSpPr txBox="1"/>
      </xdr:nvSpPr>
      <xdr:spPr>
        <a:xfrm>
          <a:off x="3733800" y="138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144,487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125546</xdr:rowOff>
    </xdr:from>
    <xdr:to>
      <xdr:col>4</xdr:col>
      <xdr:colOff>533400</xdr:colOff>
      <xdr:row>82</xdr:row>
      <xdr:rowOff>55696</xdr:rowOff>
    </xdr:to>
    <xdr:sp macro="" textlink="">
      <xdr:nvSpPr>
        <xdr:cNvPr id="219" name="円/楕円 218"/>
        <xdr:cNvSpPr/>
      </xdr:nvSpPr>
      <xdr:spPr>
        <a:xfrm>
          <a:off x="3175000" y="1401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65873</xdr:rowOff>
    </xdr:from>
    <xdr:ext cx="762000" cy="259045"/>
    <xdr:sp macro="" textlink="">
      <xdr:nvSpPr>
        <xdr:cNvPr id="220" name="テキスト ボックス 219"/>
        <xdr:cNvSpPr txBox="1"/>
      </xdr:nvSpPr>
      <xdr:spPr>
        <a:xfrm>
          <a:off x="2844800" y="1378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130,856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148199</xdr:rowOff>
    </xdr:from>
    <xdr:to>
      <xdr:col>3</xdr:col>
      <xdr:colOff>330200</xdr:colOff>
      <xdr:row>82</xdr:row>
      <xdr:rowOff>78349</xdr:rowOff>
    </xdr:to>
    <xdr:sp macro="" textlink="">
      <xdr:nvSpPr>
        <xdr:cNvPr id="221" name="円/楕円 220"/>
        <xdr:cNvSpPr/>
      </xdr:nvSpPr>
      <xdr:spPr>
        <a:xfrm>
          <a:off x="2286000" y="1403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88526</xdr:rowOff>
    </xdr:from>
    <xdr:ext cx="762000" cy="259045"/>
    <xdr:sp macro="" textlink="">
      <xdr:nvSpPr>
        <xdr:cNvPr id="222" name="テキスト ボックス 221"/>
        <xdr:cNvSpPr txBox="1"/>
      </xdr:nvSpPr>
      <xdr:spPr>
        <a:xfrm>
          <a:off x="1955800" y="13804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142,121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102949</xdr:rowOff>
    </xdr:from>
    <xdr:to>
      <xdr:col>2</xdr:col>
      <xdr:colOff>127000</xdr:colOff>
      <xdr:row>82</xdr:row>
      <xdr:rowOff>33099</xdr:rowOff>
    </xdr:to>
    <xdr:sp macro="" textlink="">
      <xdr:nvSpPr>
        <xdr:cNvPr id="223" name="円/楕円 222"/>
        <xdr:cNvSpPr/>
      </xdr:nvSpPr>
      <xdr:spPr>
        <a:xfrm>
          <a:off x="1397000" y="1399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43276</xdr:rowOff>
    </xdr:from>
    <xdr:ext cx="762000" cy="259045"/>
    <xdr:sp macro="" textlink="">
      <xdr:nvSpPr>
        <xdr:cNvPr id="224" name="テキスト ボックス 223"/>
        <xdr:cNvSpPr txBox="1"/>
      </xdr:nvSpPr>
      <xdr:spPr>
        <a:xfrm>
          <a:off x="1066800" y="1375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旧来からの給与体系により類似団体平均を上回る数値となっている。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今後は、人事評価制度の導入により年功的な</a:t>
          </a:r>
          <a:r>
            <a:rPr lang="ja-JP" altLang="ja-JP" sz="1100">
              <a:solidFill>
                <a:schemeClr val="dk1"/>
              </a:solidFill>
              <a:effectLst/>
              <a:latin typeface="+mn-lt"/>
              <a:ea typeface="+mn-ea"/>
              <a:cs typeface="+mn-cs"/>
            </a:rPr>
            <a:t>給与上昇の抑制と職務・職責に応じた</a:t>
          </a:r>
          <a:r>
            <a:rPr lang="ja-JP" altLang="en-US" sz="1100" b="0" i="0" u="none" strike="noStrike" baseline="0" smtClean="0">
              <a:solidFill>
                <a:schemeClr val="dk1"/>
              </a:solidFill>
              <a:latin typeface="+mn-lt"/>
              <a:ea typeface="+mn-ea"/>
              <a:cs typeface="+mn-cs"/>
            </a:rPr>
            <a:t>構造への転換</a:t>
          </a:r>
          <a:r>
            <a:rPr lang="ja-JP" altLang="ja-JP" sz="1100">
              <a:solidFill>
                <a:schemeClr val="dk1"/>
              </a:solidFill>
              <a:effectLst/>
              <a:latin typeface="+mn-lt"/>
              <a:ea typeface="+mn-ea"/>
              <a:cs typeface="+mn-cs"/>
            </a:rPr>
            <a:t>に努め、類似団体平均の水準まで近づける。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87</xdr:row>
      <xdr:rowOff>103887</xdr:rowOff>
    </xdr:to>
    <xdr:cxnSp macro="">
      <xdr:nvCxnSpPr>
        <xdr:cNvPr id="251" name="直線コネクタ 250"/>
        <xdr:cNvCxnSpPr/>
      </xdr:nvCxnSpPr>
      <xdr:spPr>
        <a:xfrm flipV="1">
          <a:off x="17018000" y="13784580"/>
          <a:ext cx="0" cy="1235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75964</xdr:rowOff>
    </xdr:from>
    <xdr:ext cx="762000" cy="259045"/>
    <xdr:sp macro="" textlink="">
      <xdr:nvSpPr>
        <xdr:cNvPr id="252" name="給与水準   （国との比較）最小値テキスト"/>
        <xdr:cNvSpPr txBox="1"/>
      </xdr:nvSpPr>
      <xdr:spPr>
        <a:xfrm>
          <a:off x="17106900" y="149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103887</xdr:rowOff>
    </xdr:from>
    <xdr:to>
      <xdr:col>24</xdr:col>
      <xdr:colOff>647700</xdr:colOff>
      <xdr:row>87</xdr:row>
      <xdr:rowOff>103887</xdr:rowOff>
    </xdr:to>
    <xdr:cxnSp macro="">
      <xdr:nvCxnSpPr>
        <xdr:cNvPr id="253" name="直線コネクタ 252"/>
        <xdr:cNvCxnSpPr/>
      </xdr:nvCxnSpPr>
      <xdr:spPr>
        <a:xfrm>
          <a:off x="16929100" y="1502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4"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5" name="直線コネクタ 254"/>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97028</xdr:rowOff>
    </xdr:from>
    <xdr:to>
      <xdr:col>24</xdr:col>
      <xdr:colOff>558800</xdr:colOff>
      <xdr:row>85</xdr:row>
      <xdr:rowOff>166878</xdr:rowOff>
    </xdr:to>
    <xdr:cxnSp macro="">
      <xdr:nvCxnSpPr>
        <xdr:cNvPr id="256" name="直線コネクタ 255"/>
        <xdr:cNvCxnSpPr/>
      </xdr:nvCxnSpPr>
      <xdr:spPr>
        <a:xfrm>
          <a:off x="16179800" y="14498828"/>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53103</xdr:rowOff>
    </xdr:from>
    <xdr:ext cx="762000" cy="259045"/>
    <xdr:sp macro="" textlink="">
      <xdr:nvSpPr>
        <xdr:cNvPr id="257" name="給与水準   （国との比較）平均値テキスト"/>
        <xdr:cNvSpPr txBox="1"/>
      </xdr:nvSpPr>
      <xdr:spPr>
        <a:xfrm>
          <a:off x="17106900" y="14283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58" name="フローチャート : 判断 257"/>
        <xdr:cNvSpPr/>
      </xdr:nvSpPr>
      <xdr:spPr>
        <a:xfrm>
          <a:off x="169672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97028</xdr:rowOff>
    </xdr:from>
    <xdr:to>
      <xdr:col>23</xdr:col>
      <xdr:colOff>406400</xdr:colOff>
      <xdr:row>84</xdr:row>
      <xdr:rowOff>106680</xdr:rowOff>
    </xdr:to>
    <xdr:cxnSp macro="">
      <xdr:nvCxnSpPr>
        <xdr:cNvPr id="259" name="直線コネクタ 258"/>
        <xdr:cNvCxnSpPr/>
      </xdr:nvCxnSpPr>
      <xdr:spPr>
        <a:xfrm flipV="1">
          <a:off x="15290800" y="144988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92202</xdr:rowOff>
    </xdr:from>
    <xdr:to>
      <xdr:col>23</xdr:col>
      <xdr:colOff>457200</xdr:colOff>
      <xdr:row>84</xdr:row>
      <xdr:rowOff>22352</xdr:rowOff>
    </xdr:to>
    <xdr:sp macro="" textlink="">
      <xdr:nvSpPr>
        <xdr:cNvPr id="260" name="フローチャート : 判断 259"/>
        <xdr:cNvSpPr/>
      </xdr:nvSpPr>
      <xdr:spPr>
        <a:xfrm>
          <a:off x="16129000" y="143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32529</xdr:rowOff>
    </xdr:from>
    <xdr:ext cx="736600" cy="259045"/>
    <xdr:sp macro="" textlink="">
      <xdr:nvSpPr>
        <xdr:cNvPr id="261" name="テキスト ボックス 260"/>
        <xdr:cNvSpPr txBox="1"/>
      </xdr:nvSpPr>
      <xdr:spPr>
        <a:xfrm>
          <a:off x="15798800" y="1409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89</xdr:row>
      <xdr:rowOff>118111</xdr:rowOff>
    </xdr:to>
    <xdr:cxnSp macro="">
      <xdr:nvCxnSpPr>
        <xdr:cNvPr id="262" name="直線コネクタ 261"/>
        <xdr:cNvCxnSpPr/>
      </xdr:nvCxnSpPr>
      <xdr:spPr>
        <a:xfrm flipV="1">
          <a:off x="14401800" y="14508480"/>
          <a:ext cx="889000" cy="86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92202</xdr:rowOff>
    </xdr:from>
    <xdr:to>
      <xdr:col>22</xdr:col>
      <xdr:colOff>254000</xdr:colOff>
      <xdr:row>84</xdr:row>
      <xdr:rowOff>22352</xdr:rowOff>
    </xdr:to>
    <xdr:sp macro="" textlink="">
      <xdr:nvSpPr>
        <xdr:cNvPr id="263" name="フローチャート : 判断 262"/>
        <xdr:cNvSpPr/>
      </xdr:nvSpPr>
      <xdr:spPr>
        <a:xfrm>
          <a:off x="15240000" y="143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32529</xdr:rowOff>
    </xdr:from>
    <xdr:ext cx="762000" cy="259045"/>
    <xdr:sp macro="" textlink="">
      <xdr:nvSpPr>
        <xdr:cNvPr id="264" name="テキスト ボックス 263"/>
        <xdr:cNvSpPr txBox="1"/>
      </xdr:nvSpPr>
      <xdr:spPr>
        <a:xfrm>
          <a:off x="14909800" y="140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60198</xdr:rowOff>
    </xdr:from>
    <xdr:to>
      <xdr:col>21</xdr:col>
      <xdr:colOff>0</xdr:colOff>
      <xdr:row>89</xdr:row>
      <xdr:rowOff>118111</xdr:rowOff>
    </xdr:to>
    <xdr:cxnSp macro="">
      <xdr:nvCxnSpPr>
        <xdr:cNvPr id="265" name="直線コネクタ 264"/>
        <xdr:cNvCxnSpPr/>
      </xdr:nvCxnSpPr>
      <xdr:spPr>
        <a:xfrm>
          <a:off x="13512800" y="15319248"/>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130302</xdr:rowOff>
    </xdr:from>
    <xdr:to>
      <xdr:col>21</xdr:col>
      <xdr:colOff>50800</xdr:colOff>
      <xdr:row>88</xdr:row>
      <xdr:rowOff>60452</xdr:rowOff>
    </xdr:to>
    <xdr:sp macro="" textlink="">
      <xdr:nvSpPr>
        <xdr:cNvPr id="266" name="フローチャート : 判断 265"/>
        <xdr:cNvSpPr/>
      </xdr:nvSpPr>
      <xdr:spPr>
        <a:xfrm>
          <a:off x="14351000" y="1504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70629</xdr:rowOff>
    </xdr:from>
    <xdr:ext cx="762000" cy="259045"/>
    <xdr:sp macro="" textlink="">
      <xdr:nvSpPr>
        <xdr:cNvPr id="267" name="テキスト ボックス 266"/>
        <xdr:cNvSpPr txBox="1"/>
      </xdr:nvSpPr>
      <xdr:spPr>
        <a:xfrm>
          <a:off x="14020800" y="1481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130302</xdr:rowOff>
    </xdr:from>
    <xdr:to>
      <xdr:col>19</xdr:col>
      <xdr:colOff>533400</xdr:colOff>
      <xdr:row>88</xdr:row>
      <xdr:rowOff>60452</xdr:rowOff>
    </xdr:to>
    <xdr:sp macro="" textlink="">
      <xdr:nvSpPr>
        <xdr:cNvPr id="268" name="フローチャート : 判断 267"/>
        <xdr:cNvSpPr/>
      </xdr:nvSpPr>
      <xdr:spPr>
        <a:xfrm>
          <a:off x="13462000" y="1504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70629</xdr:rowOff>
    </xdr:from>
    <xdr:ext cx="762000" cy="259045"/>
    <xdr:sp macro="" textlink="">
      <xdr:nvSpPr>
        <xdr:cNvPr id="269" name="テキスト ボックス 268"/>
        <xdr:cNvSpPr txBox="1"/>
      </xdr:nvSpPr>
      <xdr:spPr>
        <a:xfrm>
          <a:off x="13131800" y="1481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75" name="円/楕円 274"/>
        <xdr:cNvSpPr/>
      </xdr:nvSpPr>
      <xdr:spPr>
        <a:xfrm>
          <a:off x="169672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88155</xdr:rowOff>
    </xdr:from>
    <xdr:ext cx="762000" cy="259045"/>
    <xdr:sp macro="" textlink="">
      <xdr:nvSpPr>
        <xdr:cNvPr id="276" name="給与水準   （国との比較）該当値テキスト"/>
        <xdr:cNvSpPr txBox="1"/>
      </xdr:nvSpPr>
      <xdr:spPr>
        <a:xfrm>
          <a:off x="17106900" y="1466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46228</xdr:rowOff>
    </xdr:from>
    <xdr:to>
      <xdr:col>23</xdr:col>
      <xdr:colOff>457200</xdr:colOff>
      <xdr:row>84</xdr:row>
      <xdr:rowOff>147828</xdr:rowOff>
    </xdr:to>
    <xdr:sp macro="" textlink="">
      <xdr:nvSpPr>
        <xdr:cNvPr id="277" name="円/楕円 276"/>
        <xdr:cNvSpPr/>
      </xdr:nvSpPr>
      <xdr:spPr>
        <a:xfrm>
          <a:off x="16129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132605</xdr:rowOff>
    </xdr:from>
    <xdr:ext cx="736600" cy="259045"/>
    <xdr:sp macro="" textlink="">
      <xdr:nvSpPr>
        <xdr:cNvPr id="278" name="テキスト ボックス 277"/>
        <xdr:cNvSpPr txBox="1"/>
      </xdr:nvSpPr>
      <xdr:spPr>
        <a:xfrm>
          <a:off x="15798800" y="1453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55880</xdr:rowOff>
    </xdr:from>
    <xdr:to>
      <xdr:col>22</xdr:col>
      <xdr:colOff>254000</xdr:colOff>
      <xdr:row>84</xdr:row>
      <xdr:rowOff>157480</xdr:rowOff>
    </xdr:to>
    <xdr:sp macro="" textlink="">
      <xdr:nvSpPr>
        <xdr:cNvPr id="279" name="円/楕円 278"/>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142257</xdr:rowOff>
    </xdr:from>
    <xdr:ext cx="762000" cy="259045"/>
    <xdr:sp macro="" textlink="">
      <xdr:nvSpPr>
        <xdr:cNvPr id="280" name="テキスト ボックス 279"/>
        <xdr:cNvSpPr txBox="1"/>
      </xdr:nvSpPr>
      <xdr:spPr>
        <a:xfrm>
          <a:off x="14909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67311</xdr:rowOff>
    </xdr:from>
    <xdr:to>
      <xdr:col>21</xdr:col>
      <xdr:colOff>50800</xdr:colOff>
      <xdr:row>89</xdr:row>
      <xdr:rowOff>168911</xdr:rowOff>
    </xdr:to>
    <xdr:sp macro="" textlink="">
      <xdr:nvSpPr>
        <xdr:cNvPr id="281" name="円/楕円 280"/>
        <xdr:cNvSpPr/>
      </xdr:nvSpPr>
      <xdr:spPr>
        <a:xfrm>
          <a:off x="14351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153688</xdr:rowOff>
    </xdr:from>
    <xdr:ext cx="762000" cy="259045"/>
    <xdr:sp macro="" textlink="">
      <xdr:nvSpPr>
        <xdr:cNvPr id="282" name="テキスト ボックス 281"/>
        <xdr:cNvSpPr txBox="1"/>
      </xdr:nvSpPr>
      <xdr:spPr>
        <a:xfrm>
          <a:off x="14020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9398</xdr:rowOff>
    </xdr:from>
    <xdr:to>
      <xdr:col>19</xdr:col>
      <xdr:colOff>533400</xdr:colOff>
      <xdr:row>89</xdr:row>
      <xdr:rowOff>110998</xdr:rowOff>
    </xdr:to>
    <xdr:sp macro="" textlink="">
      <xdr:nvSpPr>
        <xdr:cNvPr id="283" name="円/楕円 282"/>
        <xdr:cNvSpPr/>
      </xdr:nvSpPr>
      <xdr:spPr>
        <a:xfrm>
          <a:off x="13462000" y="152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95775</xdr:rowOff>
    </xdr:from>
    <xdr:ext cx="762000" cy="259045"/>
    <xdr:sp macro="" textlink="">
      <xdr:nvSpPr>
        <xdr:cNvPr id="284" name="テキスト ボックス 283"/>
        <xdr:cNvSpPr txBox="1"/>
      </xdr:nvSpPr>
      <xdr:spPr>
        <a:xfrm>
          <a:off x="13131800" y="1535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行財政改革プランに基づき、定年退職者不補充や民間委託の推進等により職員数の削減を図ってきたが人口減少による影響もあり、類似団体平均を上回っている。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今後も人口減少は続くと思われ、組織</a:t>
          </a:r>
          <a:r>
            <a:rPr lang="ja-JP" altLang="ja-JP" sz="1100">
              <a:solidFill>
                <a:schemeClr val="dk1"/>
              </a:solidFill>
              <a:effectLst/>
              <a:latin typeface="+mn-lt"/>
              <a:ea typeface="+mn-ea"/>
              <a:cs typeface="+mn-cs"/>
            </a:rPr>
            <a:t>・事務事業の見直しを検討しつつ引き続き計画的な職員採用により職員数の削減を図る。</a:t>
          </a:r>
          <a:endParaRPr lang="en-US" altLang="ja-JP" sz="1100">
            <a:solidFill>
              <a:schemeClr val="dk1"/>
            </a:solidFill>
            <a:effectLst/>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4" name="直線コネクタ 313"/>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5"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6" name="直線コネクタ 315"/>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7"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18" name="直線コネクタ 317"/>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169376</xdr:rowOff>
    </xdr:from>
    <xdr:to>
      <xdr:col>24</xdr:col>
      <xdr:colOff>558800</xdr:colOff>
      <xdr:row>61</xdr:row>
      <xdr:rowOff>339</xdr:rowOff>
    </xdr:to>
    <xdr:cxnSp macro="">
      <xdr:nvCxnSpPr>
        <xdr:cNvPr id="319" name="直線コネクタ 318"/>
        <xdr:cNvCxnSpPr/>
      </xdr:nvCxnSpPr>
      <xdr:spPr>
        <a:xfrm>
          <a:off x="16179800" y="10456376"/>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55473</xdr:rowOff>
    </xdr:from>
    <xdr:ext cx="762000" cy="259045"/>
    <xdr:sp macro="" textlink="">
      <xdr:nvSpPr>
        <xdr:cNvPr id="320" name="定員管理の状況平均値テキスト"/>
        <xdr:cNvSpPr txBox="1"/>
      </xdr:nvSpPr>
      <xdr:spPr>
        <a:xfrm>
          <a:off x="17106900" y="10171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1" name="フローチャート : 判断 320"/>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169376</xdr:rowOff>
    </xdr:from>
    <xdr:to>
      <xdr:col>23</xdr:col>
      <xdr:colOff>406400</xdr:colOff>
      <xdr:row>61</xdr:row>
      <xdr:rowOff>23664</xdr:rowOff>
    </xdr:to>
    <xdr:cxnSp macro="">
      <xdr:nvCxnSpPr>
        <xdr:cNvPr id="322" name="直線コネクタ 321"/>
        <xdr:cNvCxnSpPr/>
      </xdr:nvCxnSpPr>
      <xdr:spPr>
        <a:xfrm flipV="1">
          <a:off x="15290800" y="10456376"/>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85598</xdr:rowOff>
    </xdr:from>
    <xdr:to>
      <xdr:col>23</xdr:col>
      <xdr:colOff>457200</xdr:colOff>
      <xdr:row>61</xdr:row>
      <xdr:rowOff>15748</xdr:rowOff>
    </xdr:to>
    <xdr:sp macro="" textlink="">
      <xdr:nvSpPr>
        <xdr:cNvPr id="323" name="フローチャート : 判断 322"/>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25925</xdr:rowOff>
    </xdr:from>
    <xdr:ext cx="736600" cy="259045"/>
    <xdr:sp macro="" textlink="">
      <xdr:nvSpPr>
        <xdr:cNvPr id="324" name="テキスト ボックス 323"/>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339</xdr:rowOff>
    </xdr:from>
    <xdr:to>
      <xdr:col>22</xdr:col>
      <xdr:colOff>203200</xdr:colOff>
      <xdr:row>61</xdr:row>
      <xdr:rowOff>23664</xdr:rowOff>
    </xdr:to>
    <xdr:cxnSp macro="">
      <xdr:nvCxnSpPr>
        <xdr:cNvPr id="325" name="直線コネクタ 324"/>
        <xdr:cNvCxnSpPr/>
      </xdr:nvCxnSpPr>
      <xdr:spPr>
        <a:xfrm>
          <a:off x="14401800" y="10458789"/>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76750</xdr:rowOff>
    </xdr:from>
    <xdr:to>
      <xdr:col>22</xdr:col>
      <xdr:colOff>254000</xdr:colOff>
      <xdr:row>61</xdr:row>
      <xdr:rowOff>6900</xdr:rowOff>
    </xdr:to>
    <xdr:sp macro="" textlink="">
      <xdr:nvSpPr>
        <xdr:cNvPr id="326" name="フローチャート : 判断 325"/>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17077</xdr:rowOff>
    </xdr:from>
    <xdr:ext cx="762000" cy="259045"/>
    <xdr:sp macro="" textlink="">
      <xdr:nvSpPr>
        <xdr:cNvPr id="327" name="テキスト ボックス 326"/>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152484</xdr:rowOff>
    </xdr:from>
    <xdr:to>
      <xdr:col>21</xdr:col>
      <xdr:colOff>0</xdr:colOff>
      <xdr:row>61</xdr:row>
      <xdr:rowOff>339</xdr:rowOff>
    </xdr:to>
    <xdr:cxnSp macro="">
      <xdr:nvCxnSpPr>
        <xdr:cNvPr id="328" name="直線コネクタ 327"/>
        <xdr:cNvCxnSpPr/>
      </xdr:nvCxnSpPr>
      <xdr:spPr>
        <a:xfrm>
          <a:off x="13512800" y="10439484"/>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71120</xdr:rowOff>
    </xdr:from>
    <xdr:to>
      <xdr:col>21</xdr:col>
      <xdr:colOff>50800</xdr:colOff>
      <xdr:row>61</xdr:row>
      <xdr:rowOff>1270</xdr:rowOff>
    </xdr:to>
    <xdr:sp macro="" textlink="">
      <xdr:nvSpPr>
        <xdr:cNvPr id="329" name="フローチャート : 判断 328"/>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11447</xdr:rowOff>
    </xdr:from>
    <xdr:ext cx="762000" cy="259045"/>
    <xdr:sp macro="" textlink="">
      <xdr:nvSpPr>
        <xdr:cNvPr id="330" name="テキスト ボックス 329"/>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31" name="フローチャート : 判断 330"/>
        <xdr:cNvSpPr/>
      </xdr:nvSpPr>
      <xdr:spPr>
        <a:xfrm>
          <a:off x="13462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23512</xdr:rowOff>
    </xdr:from>
    <xdr:ext cx="762000" cy="259045"/>
    <xdr:sp macro="" textlink="">
      <xdr:nvSpPr>
        <xdr:cNvPr id="332" name="テキスト ボックス 331"/>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120989</xdr:rowOff>
    </xdr:from>
    <xdr:to>
      <xdr:col>24</xdr:col>
      <xdr:colOff>609600</xdr:colOff>
      <xdr:row>61</xdr:row>
      <xdr:rowOff>51139</xdr:rowOff>
    </xdr:to>
    <xdr:sp macro="" textlink="">
      <xdr:nvSpPr>
        <xdr:cNvPr id="338" name="円/楕円 337"/>
        <xdr:cNvSpPr/>
      </xdr:nvSpPr>
      <xdr:spPr>
        <a:xfrm>
          <a:off x="16967200" y="1040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93066</xdr:rowOff>
    </xdr:from>
    <xdr:ext cx="762000" cy="259045"/>
    <xdr:sp macro="" textlink="">
      <xdr:nvSpPr>
        <xdr:cNvPr id="339" name="定員管理の状況該当値テキスト"/>
        <xdr:cNvSpPr txBox="1"/>
      </xdr:nvSpPr>
      <xdr:spPr>
        <a:xfrm>
          <a:off x="17106900" y="1038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118576</xdr:rowOff>
    </xdr:from>
    <xdr:to>
      <xdr:col>23</xdr:col>
      <xdr:colOff>457200</xdr:colOff>
      <xdr:row>61</xdr:row>
      <xdr:rowOff>48726</xdr:rowOff>
    </xdr:to>
    <xdr:sp macro="" textlink="">
      <xdr:nvSpPr>
        <xdr:cNvPr id="340" name="円/楕円 339"/>
        <xdr:cNvSpPr/>
      </xdr:nvSpPr>
      <xdr:spPr>
        <a:xfrm>
          <a:off x="16129000" y="104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33503</xdr:rowOff>
    </xdr:from>
    <xdr:ext cx="736600" cy="259045"/>
    <xdr:sp macro="" textlink="">
      <xdr:nvSpPr>
        <xdr:cNvPr id="341" name="テキスト ボックス 340"/>
        <xdr:cNvSpPr txBox="1"/>
      </xdr:nvSpPr>
      <xdr:spPr>
        <a:xfrm>
          <a:off x="15798800" y="10491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144314</xdr:rowOff>
    </xdr:from>
    <xdr:to>
      <xdr:col>22</xdr:col>
      <xdr:colOff>254000</xdr:colOff>
      <xdr:row>61</xdr:row>
      <xdr:rowOff>74464</xdr:rowOff>
    </xdr:to>
    <xdr:sp macro="" textlink="">
      <xdr:nvSpPr>
        <xdr:cNvPr id="342" name="円/楕円 341"/>
        <xdr:cNvSpPr/>
      </xdr:nvSpPr>
      <xdr:spPr>
        <a:xfrm>
          <a:off x="15240000" y="1043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59241</xdr:rowOff>
    </xdr:from>
    <xdr:ext cx="762000" cy="259045"/>
    <xdr:sp macro="" textlink="">
      <xdr:nvSpPr>
        <xdr:cNvPr id="343" name="テキスト ボックス 342"/>
        <xdr:cNvSpPr txBox="1"/>
      </xdr:nvSpPr>
      <xdr:spPr>
        <a:xfrm>
          <a:off x="14909800" y="1051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120989</xdr:rowOff>
    </xdr:from>
    <xdr:to>
      <xdr:col>21</xdr:col>
      <xdr:colOff>50800</xdr:colOff>
      <xdr:row>61</xdr:row>
      <xdr:rowOff>51139</xdr:rowOff>
    </xdr:to>
    <xdr:sp macro="" textlink="">
      <xdr:nvSpPr>
        <xdr:cNvPr id="344" name="円/楕円 343"/>
        <xdr:cNvSpPr/>
      </xdr:nvSpPr>
      <xdr:spPr>
        <a:xfrm>
          <a:off x="14351000" y="1040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35916</xdr:rowOff>
    </xdr:from>
    <xdr:ext cx="762000" cy="259045"/>
    <xdr:sp macro="" textlink="">
      <xdr:nvSpPr>
        <xdr:cNvPr id="345" name="テキスト ボックス 344"/>
        <xdr:cNvSpPr txBox="1"/>
      </xdr:nvSpPr>
      <xdr:spPr>
        <a:xfrm>
          <a:off x="14020800" y="1049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101684</xdr:rowOff>
    </xdr:from>
    <xdr:to>
      <xdr:col>19</xdr:col>
      <xdr:colOff>533400</xdr:colOff>
      <xdr:row>61</xdr:row>
      <xdr:rowOff>31834</xdr:rowOff>
    </xdr:to>
    <xdr:sp macro="" textlink="">
      <xdr:nvSpPr>
        <xdr:cNvPr id="346" name="円/楕円 345"/>
        <xdr:cNvSpPr/>
      </xdr:nvSpPr>
      <xdr:spPr>
        <a:xfrm>
          <a:off x="13462000" y="1038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16611</xdr:rowOff>
    </xdr:from>
    <xdr:ext cx="762000" cy="259045"/>
    <xdr:sp macro="" textlink="">
      <xdr:nvSpPr>
        <xdr:cNvPr id="347" name="テキスト ボックス 346"/>
        <xdr:cNvSpPr txBox="1"/>
      </xdr:nvSpPr>
      <xdr:spPr>
        <a:xfrm>
          <a:off x="13131800" y="1047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過去からの適正な借り入れにより類似団体平均を下回っているが、今後は</a:t>
          </a:r>
          <a:r>
            <a:rPr kumimoji="1" lang="ja-JP" altLang="ja-JP" sz="1100">
              <a:solidFill>
                <a:schemeClr val="dk1"/>
              </a:solidFill>
              <a:effectLst/>
              <a:latin typeface="+mn-lt"/>
              <a:ea typeface="+mn-ea"/>
              <a:cs typeface="+mn-cs"/>
            </a:rPr>
            <a:t>大規模事業の影響により公債費の負担は増加傾向になることが見込まれるため</a:t>
          </a:r>
          <a:r>
            <a:rPr lang="ja-JP" altLang="ja-JP" sz="1100" b="0" i="0">
              <a:solidFill>
                <a:schemeClr val="dk1"/>
              </a:solidFill>
              <a:effectLst/>
              <a:latin typeface="+mn-lt"/>
              <a:ea typeface="+mn-ea"/>
              <a:cs typeface="+mn-cs"/>
            </a:rPr>
            <a:t>新規事業については、優先性・緊急性を勘案し</a:t>
          </a:r>
          <a:r>
            <a:rPr lang="ja-JP" altLang="ja-JP" sz="1100" i="0">
              <a:solidFill>
                <a:schemeClr val="dk1"/>
              </a:solidFill>
              <a:effectLst/>
              <a:latin typeface="+mn-lt"/>
              <a:ea typeface="+mn-ea"/>
              <a:cs typeface="+mn-cs"/>
            </a:rPr>
            <a:t>引き続き水準を</a:t>
          </a:r>
          <a:r>
            <a:rPr lang="ja-JP" altLang="ja-JP" sz="1100">
              <a:solidFill>
                <a:schemeClr val="dk1"/>
              </a:solidFill>
              <a:effectLst/>
              <a:latin typeface="+mn-lt"/>
              <a:ea typeface="+mn-ea"/>
              <a:cs typeface="+mn-cs"/>
            </a:rPr>
            <a:t>抑える。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79" name="直線コネクタ 378"/>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0"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1" name="直線コネクタ 380"/>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2"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3" name="直線コネクタ 382"/>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35</xdr:row>
      <xdr:rowOff>30540</xdr:rowOff>
    </xdr:from>
    <xdr:to>
      <xdr:col>24</xdr:col>
      <xdr:colOff>558800</xdr:colOff>
      <xdr:row>35</xdr:row>
      <xdr:rowOff>110974</xdr:rowOff>
    </xdr:to>
    <xdr:cxnSp macro="">
      <xdr:nvCxnSpPr>
        <xdr:cNvPr id="384" name="直線コネクタ 383"/>
        <xdr:cNvCxnSpPr/>
      </xdr:nvCxnSpPr>
      <xdr:spPr>
        <a:xfrm flipV="1">
          <a:off x="16179800" y="603129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81842</xdr:rowOff>
    </xdr:from>
    <xdr:ext cx="762000" cy="259045"/>
    <xdr:sp macro="" textlink="">
      <xdr:nvSpPr>
        <xdr:cNvPr id="385" name="公債費負担の状況平均値テキスト"/>
        <xdr:cNvSpPr txBox="1"/>
      </xdr:nvSpPr>
      <xdr:spPr>
        <a:xfrm>
          <a:off x="17106900" y="676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86" name="フローチャート : 判断 385"/>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35</xdr:row>
      <xdr:rowOff>110974</xdr:rowOff>
    </xdr:from>
    <xdr:to>
      <xdr:col>23</xdr:col>
      <xdr:colOff>406400</xdr:colOff>
      <xdr:row>36</xdr:row>
      <xdr:rowOff>88900</xdr:rowOff>
    </xdr:to>
    <xdr:cxnSp macro="">
      <xdr:nvCxnSpPr>
        <xdr:cNvPr id="387" name="直線コネクタ 386"/>
        <xdr:cNvCxnSpPr/>
      </xdr:nvCxnSpPr>
      <xdr:spPr>
        <a:xfrm flipV="1">
          <a:off x="15290800" y="6111724"/>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86783</xdr:rowOff>
    </xdr:from>
    <xdr:to>
      <xdr:col>23</xdr:col>
      <xdr:colOff>457200</xdr:colOff>
      <xdr:row>40</xdr:row>
      <xdr:rowOff>16933</xdr:rowOff>
    </xdr:to>
    <xdr:sp macro="" textlink="">
      <xdr:nvSpPr>
        <xdr:cNvPr id="388" name="フローチャート : 判断 387"/>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1710</xdr:rowOff>
    </xdr:from>
    <xdr:ext cx="736600" cy="259045"/>
    <xdr:sp macro="" textlink="">
      <xdr:nvSpPr>
        <xdr:cNvPr id="389" name="テキスト ボックス 388"/>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88900</xdr:rowOff>
    </xdr:from>
    <xdr:to>
      <xdr:col>22</xdr:col>
      <xdr:colOff>203200</xdr:colOff>
      <xdr:row>37</xdr:row>
      <xdr:rowOff>55336</xdr:rowOff>
    </xdr:to>
    <xdr:cxnSp macro="">
      <xdr:nvCxnSpPr>
        <xdr:cNvPr id="390" name="直線コネクタ 389"/>
        <xdr:cNvCxnSpPr/>
      </xdr:nvCxnSpPr>
      <xdr:spPr>
        <a:xfrm flipV="1">
          <a:off x="14401800" y="62611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30238</xdr:rowOff>
    </xdr:from>
    <xdr:to>
      <xdr:col>22</xdr:col>
      <xdr:colOff>254000</xdr:colOff>
      <xdr:row>40</xdr:row>
      <xdr:rowOff>131838</xdr:rowOff>
    </xdr:to>
    <xdr:sp macro="" textlink="">
      <xdr:nvSpPr>
        <xdr:cNvPr id="391" name="フローチャート : 判断 390"/>
        <xdr:cNvSpPr/>
      </xdr:nvSpPr>
      <xdr:spPr>
        <a:xfrm>
          <a:off x="15240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116615</xdr:rowOff>
    </xdr:from>
    <xdr:ext cx="762000" cy="259045"/>
    <xdr:sp macro="" textlink="">
      <xdr:nvSpPr>
        <xdr:cNvPr id="392" name="テキスト ボックス 391"/>
        <xdr:cNvSpPr txBox="1"/>
      </xdr:nvSpPr>
      <xdr:spPr>
        <a:xfrm>
          <a:off x="14909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55336</xdr:rowOff>
    </xdr:from>
    <xdr:to>
      <xdr:col>21</xdr:col>
      <xdr:colOff>0</xdr:colOff>
      <xdr:row>38</xdr:row>
      <xdr:rowOff>44752</xdr:rowOff>
    </xdr:to>
    <xdr:cxnSp macro="">
      <xdr:nvCxnSpPr>
        <xdr:cNvPr id="393" name="直線コネクタ 392"/>
        <xdr:cNvCxnSpPr/>
      </xdr:nvCxnSpPr>
      <xdr:spPr>
        <a:xfrm flipV="1">
          <a:off x="13512800" y="6398986"/>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4" name="フローチャート : 判断 393"/>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37089</xdr:rowOff>
    </xdr:from>
    <xdr:ext cx="762000" cy="259045"/>
    <xdr:sp macro="" textlink="">
      <xdr:nvSpPr>
        <xdr:cNvPr id="395" name="テキスト ボックス 394"/>
        <xdr:cNvSpPr txBox="1"/>
      </xdr:nvSpPr>
      <xdr:spPr>
        <a:xfrm>
          <a:off x="14020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31145</xdr:rowOff>
    </xdr:from>
    <xdr:to>
      <xdr:col>19</xdr:col>
      <xdr:colOff>533400</xdr:colOff>
      <xdr:row>41</xdr:row>
      <xdr:rowOff>132745</xdr:rowOff>
    </xdr:to>
    <xdr:sp macro="" textlink="">
      <xdr:nvSpPr>
        <xdr:cNvPr id="396" name="フローチャート : 判断 395"/>
        <xdr:cNvSpPr/>
      </xdr:nvSpPr>
      <xdr:spPr>
        <a:xfrm>
          <a:off x="13462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117522</xdr:rowOff>
    </xdr:from>
    <xdr:ext cx="762000" cy="259045"/>
    <xdr:sp macro="" textlink="">
      <xdr:nvSpPr>
        <xdr:cNvPr id="397" name="テキスト ボックス 396"/>
        <xdr:cNvSpPr txBox="1"/>
      </xdr:nvSpPr>
      <xdr:spPr>
        <a:xfrm>
          <a:off x="13131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34</xdr:row>
      <xdr:rowOff>151190</xdr:rowOff>
    </xdr:from>
    <xdr:to>
      <xdr:col>24</xdr:col>
      <xdr:colOff>609600</xdr:colOff>
      <xdr:row>35</xdr:row>
      <xdr:rowOff>81340</xdr:rowOff>
    </xdr:to>
    <xdr:sp macro="" textlink="">
      <xdr:nvSpPr>
        <xdr:cNvPr id="403" name="円/楕円 402"/>
        <xdr:cNvSpPr/>
      </xdr:nvSpPr>
      <xdr:spPr>
        <a:xfrm>
          <a:off x="16967200" y="59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34</xdr:row>
      <xdr:rowOff>72467</xdr:rowOff>
    </xdr:from>
    <xdr:ext cx="762000" cy="259045"/>
    <xdr:sp macro="" textlink="">
      <xdr:nvSpPr>
        <xdr:cNvPr id="404" name="公債費負担の状況該当値テキスト"/>
        <xdr:cNvSpPr txBox="1"/>
      </xdr:nvSpPr>
      <xdr:spPr>
        <a:xfrm>
          <a:off x="17106900" y="5901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23</xdr:col>
      <xdr:colOff>355600</xdr:colOff>
      <xdr:row>35</xdr:row>
      <xdr:rowOff>60174</xdr:rowOff>
    </xdr:from>
    <xdr:to>
      <xdr:col>23</xdr:col>
      <xdr:colOff>457200</xdr:colOff>
      <xdr:row>35</xdr:row>
      <xdr:rowOff>161774</xdr:rowOff>
    </xdr:to>
    <xdr:sp macro="" textlink="">
      <xdr:nvSpPr>
        <xdr:cNvPr id="405" name="円/楕円 404"/>
        <xdr:cNvSpPr/>
      </xdr:nvSpPr>
      <xdr:spPr>
        <a:xfrm>
          <a:off x="16129000" y="60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501</xdr:rowOff>
    </xdr:from>
    <xdr:ext cx="736600" cy="259045"/>
    <xdr:sp macro="" textlink="">
      <xdr:nvSpPr>
        <xdr:cNvPr id="406" name="テキスト ボックス 405"/>
        <xdr:cNvSpPr txBox="1"/>
      </xdr:nvSpPr>
      <xdr:spPr>
        <a:xfrm>
          <a:off x="15798800" y="5829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38100</xdr:rowOff>
    </xdr:from>
    <xdr:to>
      <xdr:col>22</xdr:col>
      <xdr:colOff>254000</xdr:colOff>
      <xdr:row>36</xdr:row>
      <xdr:rowOff>139700</xdr:rowOff>
    </xdr:to>
    <xdr:sp macro="" textlink="">
      <xdr:nvSpPr>
        <xdr:cNvPr id="407" name="円/楕円 406"/>
        <xdr:cNvSpPr/>
      </xdr:nvSpPr>
      <xdr:spPr>
        <a:xfrm>
          <a:off x="1524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149877</xdr:rowOff>
    </xdr:from>
    <xdr:ext cx="762000" cy="259045"/>
    <xdr:sp macro="" textlink="">
      <xdr:nvSpPr>
        <xdr:cNvPr id="408" name="テキスト ボックス 407"/>
        <xdr:cNvSpPr txBox="1"/>
      </xdr:nvSpPr>
      <xdr:spPr>
        <a:xfrm>
          <a:off x="1490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4536</xdr:rowOff>
    </xdr:from>
    <xdr:to>
      <xdr:col>21</xdr:col>
      <xdr:colOff>50800</xdr:colOff>
      <xdr:row>37</xdr:row>
      <xdr:rowOff>106136</xdr:rowOff>
    </xdr:to>
    <xdr:sp macro="" textlink="">
      <xdr:nvSpPr>
        <xdr:cNvPr id="409" name="円/楕円 408"/>
        <xdr:cNvSpPr/>
      </xdr:nvSpPr>
      <xdr:spPr>
        <a:xfrm>
          <a:off x="14351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116313</xdr:rowOff>
    </xdr:from>
    <xdr:ext cx="762000" cy="259045"/>
    <xdr:sp macro="" textlink="">
      <xdr:nvSpPr>
        <xdr:cNvPr id="410" name="テキスト ボックス 409"/>
        <xdr:cNvSpPr txBox="1"/>
      </xdr:nvSpPr>
      <xdr:spPr>
        <a:xfrm>
          <a:off x="14020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165402</xdr:rowOff>
    </xdr:from>
    <xdr:to>
      <xdr:col>19</xdr:col>
      <xdr:colOff>533400</xdr:colOff>
      <xdr:row>38</xdr:row>
      <xdr:rowOff>95552</xdr:rowOff>
    </xdr:to>
    <xdr:sp macro="" textlink="">
      <xdr:nvSpPr>
        <xdr:cNvPr id="411" name="円/楕円 410"/>
        <xdr:cNvSpPr/>
      </xdr:nvSpPr>
      <xdr:spPr>
        <a:xfrm>
          <a:off x="13462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105729</xdr:rowOff>
    </xdr:from>
    <xdr:ext cx="762000" cy="259045"/>
    <xdr:sp macro="" textlink="">
      <xdr:nvSpPr>
        <xdr:cNvPr id="412" name="テキスト ボックス 411"/>
        <xdr:cNvSpPr txBox="1"/>
      </xdr:nvSpPr>
      <xdr:spPr>
        <a:xfrm>
          <a:off x="13131800" y="62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本年度</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大規模事業が重なった影響により</a:t>
          </a:r>
          <a:r>
            <a:rPr lang="ja-JP" altLang="en-US" sz="1100">
              <a:solidFill>
                <a:schemeClr val="dk1"/>
              </a:solidFill>
              <a:effectLst/>
              <a:latin typeface="+mn-lt"/>
              <a:ea typeface="+mn-ea"/>
              <a:cs typeface="+mn-cs"/>
            </a:rPr>
            <a:t>、地方債</a:t>
          </a:r>
          <a:r>
            <a:rPr lang="ja-JP" altLang="ja-JP" sz="1100">
              <a:solidFill>
                <a:schemeClr val="dk1"/>
              </a:solidFill>
              <a:effectLst/>
              <a:latin typeface="+mn-lt"/>
              <a:ea typeface="+mn-ea"/>
              <a:cs typeface="+mn-cs"/>
            </a:rPr>
            <a:t>残高が大幅に</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a:t>
          </a:r>
          <a:r>
            <a:rPr lang="ja-JP" altLang="en-US" sz="1100">
              <a:solidFill>
                <a:schemeClr val="dk1"/>
              </a:solidFill>
              <a:effectLst/>
              <a:latin typeface="+mn-lt"/>
              <a:ea typeface="+mn-ea"/>
              <a:cs typeface="+mn-cs"/>
            </a:rPr>
            <a:t>ため</a:t>
          </a:r>
          <a:r>
            <a:rPr lang="ja-JP" altLang="ja-JP" sz="1100">
              <a:solidFill>
                <a:schemeClr val="dk1"/>
              </a:solidFill>
              <a:effectLst/>
              <a:latin typeface="+mn-lt"/>
              <a:ea typeface="+mn-ea"/>
              <a:cs typeface="+mn-cs"/>
            </a:rPr>
            <a:t>、前年度と比べて</a:t>
          </a:r>
          <a:r>
            <a:rPr lang="ja-JP" altLang="en-US" sz="1100">
              <a:solidFill>
                <a:schemeClr val="dk1"/>
              </a:solidFill>
              <a:effectLst/>
              <a:latin typeface="+mn-lt"/>
              <a:ea typeface="+mn-ea"/>
              <a:cs typeface="+mn-cs"/>
            </a:rPr>
            <a:t>２３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と大幅に</a:t>
          </a:r>
          <a:r>
            <a:rPr lang="ja-JP" altLang="ja-JP" sz="1100">
              <a:solidFill>
                <a:schemeClr val="dk1"/>
              </a:solidFill>
              <a:effectLst/>
              <a:latin typeface="+mn-lt"/>
              <a:ea typeface="+mn-ea"/>
              <a:cs typeface="+mn-cs"/>
            </a:rPr>
            <a:t>将来負担が増加した。今後は、事業の優先度・緊急度をより一層勘案し計画的事業を実施し適正な借入に努める必要があ</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3" name="直線コネクタ 442"/>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4"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5" name="直線コネクタ 444"/>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139277</xdr:rowOff>
    </xdr:from>
    <xdr:to>
      <xdr:col>24</xdr:col>
      <xdr:colOff>558800</xdr:colOff>
      <xdr:row>16</xdr:row>
      <xdr:rowOff>64105</xdr:rowOff>
    </xdr:to>
    <xdr:cxnSp macro="">
      <xdr:nvCxnSpPr>
        <xdr:cNvPr id="448" name="直線コネクタ 447"/>
        <xdr:cNvCxnSpPr/>
      </xdr:nvCxnSpPr>
      <xdr:spPr>
        <a:xfrm>
          <a:off x="16179800" y="2539577"/>
          <a:ext cx="838200" cy="26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110749</xdr:rowOff>
    </xdr:from>
    <xdr:ext cx="762000" cy="259045"/>
    <xdr:sp macro="" textlink="">
      <xdr:nvSpPr>
        <xdr:cNvPr id="449"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0" name="フローチャート : 判断 449"/>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148711</xdr:rowOff>
    </xdr:from>
    <xdr:to>
      <xdr:col>23</xdr:col>
      <xdr:colOff>406400</xdr:colOff>
      <xdr:row>14</xdr:row>
      <xdr:rowOff>139277</xdr:rowOff>
    </xdr:to>
    <xdr:cxnSp macro="">
      <xdr:nvCxnSpPr>
        <xdr:cNvPr id="451" name="直線コネクタ 450"/>
        <xdr:cNvCxnSpPr/>
      </xdr:nvCxnSpPr>
      <xdr:spPr>
        <a:xfrm>
          <a:off x="15290800" y="2377561"/>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150767</xdr:rowOff>
    </xdr:from>
    <xdr:to>
      <xdr:col>23</xdr:col>
      <xdr:colOff>457200</xdr:colOff>
      <xdr:row>14</xdr:row>
      <xdr:rowOff>80917</xdr:rowOff>
    </xdr:to>
    <xdr:sp macro="" textlink="">
      <xdr:nvSpPr>
        <xdr:cNvPr id="452" name="フローチャート : 判断 451"/>
        <xdr:cNvSpPr/>
      </xdr:nvSpPr>
      <xdr:spPr>
        <a:xfrm>
          <a:off x="16129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91094</xdr:rowOff>
    </xdr:from>
    <xdr:ext cx="736600" cy="259045"/>
    <xdr:sp macro="" textlink="">
      <xdr:nvSpPr>
        <xdr:cNvPr id="453" name="テキスト ボックス 452"/>
        <xdr:cNvSpPr txBox="1"/>
      </xdr:nvSpPr>
      <xdr:spPr>
        <a:xfrm>
          <a:off x="15798800" y="2148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13</xdr:row>
      <xdr:rowOff>148711</xdr:rowOff>
    </xdr:from>
    <xdr:to>
      <xdr:col>22</xdr:col>
      <xdr:colOff>203200</xdr:colOff>
      <xdr:row>14</xdr:row>
      <xdr:rowOff>66887</xdr:rowOff>
    </xdr:to>
    <xdr:cxnSp macro="">
      <xdr:nvCxnSpPr>
        <xdr:cNvPr id="454" name="直線コネクタ 453"/>
        <xdr:cNvCxnSpPr/>
      </xdr:nvCxnSpPr>
      <xdr:spPr>
        <a:xfrm flipV="1">
          <a:off x="14401800" y="2377561"/>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79284</xdr:rowOff>
    </xdr:from>
    <xdr:to>
      <xdr:col>22</xdr:col>
      <xdr:colOff>254000</xdr:colOff>
      <xdr:row>15</xdr:row>
      <xdr:rowOff>9434</xdr:rowOff>
    </xdr:to>
    <xdr:sp macro="" textlink="">
      <xdr:nvSpPr>
        <xdr:cNvPr id="455" name="フローチャート : 判断 454"/>
        <xdr:cNvSpPr/>
      </xdr:nvSpPr>
      <xdr:spPr>
        <a:xfrm>
          <a:off x="15240000" y="24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165661</xdr:rowOff>
    </xdr:from>
    <xdr:ext cx="762000" cy="259045"/>
    <xdr:sp macro="" textlink="">
      <xdr:nvSpPr>
        <xdr:cNvPr id="456" name="テキスト ボックス 455"/>
        <xdr:cNvSpPr txBox="1"/>
      </xdr:nvSpPr>
      <xdr:spPr>
        <a:xfrm>
          <a:off x="14909800" y="256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66887</xdr:rowOff>
    </xdr:from>
    <xdr:to>
      <xdr:col>21</xdr:col>
      <xdr:colOff>0</xdr:colOff>
      <xdr:row>14</xdr:row>
      <xdr:rowOff>158810</xdr:rowOff>
    </xdr:to>
    <xdr:cxnSp macro="">
      <xdr:nvCxnSpPr>
        <xdr:cNvPr id="457" name="直線コネクタ 456"/>
        <xdr:cNvCxnSpPr/>
      </xdr:nvCxnSpPr>
      <xdr:spPr>
        <a:xfrm flipV="1">
          <a:off x="13512800" y="2467187"/>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28484</xdr:rowOff>
    </xdr:from>
    <xdr:to>
      <xdr:col>21</xdr:col>
      <xdr:colOff>50800</xdr:colOff>
      <xdr:row>15</xdr:row>
      <xdr:rowOff>130084</xdr:rowOff>
    </xdr:to>
    <xdr:sp macro="" textlink="">
      <xdr:nvSpPr>
        <xdr:cNvPr id="458" name="フローチャート : 判断 457"/>
        <xdr:cNvSpPr/>
      </xdr:nvSpPr>
      <xdr:spPr>
        <a:xfrm>
          <a:off x="14351000" y="260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114861</xdr:rowOff>
    </xdr:from>
    <xdr:ext cx="762000" cy="259045"/>
    <xdr:sp macro="" textlink="">
      <xdr:nvSpPr>
        <xdr:cNvPr id="459" name="テキスト ボックス 458"/>
        <xdr:cNvSpPr txBox="1"/>
      </xdr:nvSpPr>
      <xdr:spPr>
        <a:xfrm>
          <a:off x="14020800" y="268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96278</xdr:rowOff>
    </xdr:from>
    <xdr:to>
      <xdr:col>19</xdr:col>
      <xdr:colOff>533400</xdr:colOff>
      <xdr:row>16</xdr:row>
      <xdr:rowOff>26428</xdr:rowOff>
    </xdr:to>
    <xdr:sp macro="" textlink="">
      <xdr:nvSpPr>
        <xdr:cNvPr id="460" name="フローチャート : 判断 459"/>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11205</xdr:rowOff>
    </xdr:from>
    <xdr:ext cx="762000" cy="259045"/>
    <xdr:sp macro="" textlink="">
      <xdr:nvSpPr>
        <xdr:cNvPr id="461" name="テキスト ボックス 460"/>
        <xdr:cNvSpPr txBox="1"/>
      </xdr:nvSpPr>
      <xdr:spPr>
        <a:xfrm>
          <a:off x="13131800" y="27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13305</xdr:rowOff>
    </xdr:from>
    <xdr:to>
      <xdr:col>24</xdr:col>
      <xdr:colOff>609600</xdr:colOff>
      <xdr:row>16</xdr:row>
      <xdr:rowOff>114905</xdr:rowOff>
    </xdr:to>
    <xdr:sp macro="" textlink="">
      <xdr:nvSpPr>
        <xdr:cNvPr id="467" name="円/楕円 466"/>
        <xdr:cNvSpPr/>
      </xdr:nvSpPr>
      <xdr:spPr>
        <a:xfrm>
          <a:off x="16967200" y="275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156832</xdr:rowOff>
    </xdr:from>
    <xdr:ext cx="762000" cy="259045"/>
    <xdr:sp macro="" textlink="">
      <xdr:nvSpPr>
        <xdr:cNvPr id="468" name="将来負担の状況該当値テキスト"/>
        <xdr:cNvSpPr txBox="1"/>
      </xdr:nvSpPr>
      <xdr:spPr>
        <a:xfrm>
          <a:off x="17106900" y="272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88477</xdr:rowOff>
    </xdr:from>
    <xdr:to>
      <xdr:col>23</xdr:col>
      <xdr:colOff>457200</xdr:colOff>
      <xdr:row>15</xdr:row>
      <xdr:rowOff>18627</xdr:rowOff>
    </xdr:to>
    <xdr:sp macro="" textlink="">
      <xdr:nvSpPr>
        <xdr:cNvPr id="469" name="円/楕円 468"/>
        <xdr:cNvSpPr/>
      </xdr:nvSpPr>
      <xdr:spPr>
        <a:xfrm>
          <a:off x="16129000" y="2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3404</xdr:rowOff>
    </xdr:from>
    <xdr:ext cx="736600" cy="259045"/>
    <xdr:sp macro="" textlink="">
      <xdr:nvSpPr>
        <xdr:cNvPr id="470" name="テキスト ボックス 469"/>
        <xdr:cNvSpPr txBox="1"/>
      </xdr:nvSpPr>
      <xdr:spPr>
        <a:xfrm>
          <a:off x="15798800" y="2575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97911</xdr:rowOff>
    </xdr:from>
    <xdr:to>
      <xdr:col>22</xdr:col>
      <xdr:colOff>254000</xdr:colOff>
      <xdr:row>14</xdr:row>
      <xdr:rowOff>28061</xdr:rowOff>
    </xdr:to>
    <xdr:sp macro="" textlink="">
      <xdr:nvSpPr>
        <xdr:cNvPr id="471" name="円/楕円 470"/>
        <xdr:cNvSpPr/>
      </xdr:nvSpPr>
      <xdr:spPr>
        <a:xfrm>
          <a:off x="15240000" y="23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38238</xdr:rowOff>
    </xdr:from>
    <xdr:ext cx="762000" cy="259045"/>
    <xdr:sp macro="" textlink="">
      <xdr:nvSpPr>
        <xdr:cNvPr id="472" name="テキスト ボックス 471"/>
        <xdr:cNvSpPr txBox="1"/>
      </xdr:nvSpPr>
      <xdr:spPr>
        <a:xfrm>
          <a:off x="14909800" y="209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16087</xdr:rowOff>
    </xdr:from>
    <xdr:to>
      <xdr:col>21</xdr:col>
      <xdr:colOff>50800</xdr:colOff>
      <xdr:row>14</xdr:row>
      <xdr:rowOff>117687</xdr:rowOff>
    </xdr:to>
    <xdr:sp macro="" textlink="">
      <xdr:nvSpPr>
        <xdr:cNvPr id="473" name="円/楕円 472"/>
        <xdr:cNvSpPr/>
      </xdr:nvSpPr>
      <xdr:spPr>
        <a:xfrm>
          <a:off x="14351000" y="24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127864</xdr:rowOff>
    </xdr:from>
    <xdr:ext cx="762000" cy="259045"/>
    <xdr:sp macro="" textlink="">
      <xdr:nvSpPr>
        <xdr:cNvPr id="474" name="テキスト ボックス 473"/>
        <xdr:cNvSpPr txBox="1"/>
      </xdr:nvSpPr>
      <xdr:spPr>
        <a:xfrm>
          <a:off x="14020800" y="218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108010</xdr:rowOff>
    </xdr:from>
    <xdr:to>
      <xdr:col>19</xdr:col>
      <xdr:colOff>533400</xdr:colOff>
      <xdr:row>15</xdr:row>
      <xdr:rowOff>38160</xdr:rowOff>
    </xdr:to>
    <xdr:sp macro="" textlink="">
      <xdr:nvSpPr>
        <xdr:cNvPr id="475" name="円/楕円 474"/>
        <xdr:cNvSpPr/>
      </xdr:nvSpPr>
      <xdr:spPr>
        <a:xfrm>
          <a:off x="13462000" y="25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48337</xdr:rowOff>
    </xdr:from>
    <xdr:ext cx="762000" cy="259045"/>
    <xdr:sp macro="" textlink="">
      <xdr:nvSpPr>
        <xdr:cNvPr id="476" name="テキスト ボックス 475"/>
        <xdr:cNvSpPr txBox="1"/>
      </xdr:nvSpPr>
      <xdr:spPr>
        <a:xfrm>
          <a:off x="13131800" y="22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千葉県白子町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11,830
11,720
27.50
6,093,453
5,764,651
155,195
3,087,243
4,362,869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43.0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人件費に係る経常収支比率は、平成</a:t>
          </a:r>
          <a:r>
            <a:rPr lang="ja-JP" altLang="en-US" sz="1100">
              <a:solidFill>
                <a:schemeClr val="dk1"/>
              </a:solidFill>
              <a:effectLst/>
              <a:latin typeface="+mn-lt"/>
              <a:ea typeface="+mn-ea"/>
              <a:cs typeface="+mn-cs"/>
            </a:rPr>
            <a:t>２７</a:t>
          </a:r>
          <a:r>
            <a:rPr lang="ja-JP" altLang="ja-JP" sz="1100">
              <a:solidFill>
                <a:schemeClr val="dk1"/>
              </a:solidFill>
              <a:effectLst/>
              <a:latin typeface="+mn-lt"/>
              <a:ea typeface="+mn-ea"/>
              <a:cs typeface="+mn-cs"/>
            </a:rPr>
            <a:t>年度において３</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％と類似団体平均と比べて高い水準にある。これは、職員数が類似団体平均と比較して多いことが主な要因であり、組織・事務事業の見直し</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新規採用の抑制による職員数</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減</a:t>
          </a:r>
          <a:r>
            <a:rPr lang="ja-JP" altLang="en-US" sz="1100">
              <a:solidFill>
                <a:schemeClr val="dk1"/>
              </a:solidFill>
              <a:effectLst/>
              <a:latin typeface="+mn-lt"/>
              <a:ea typeface="+mn-ea"/>
              <a:cs typeface="+mn-cs"/>
            </a:rPr>
            <a:t>等の</a:t>
          </a:r>
          <a:r>
            <a:rPr lang="ja-JP" altLang="ja-JP" sz="1100">
              <a:solidFill>
                <a:schemeClr val="dk1"/>
              </a:solidFill>
              <a:effectLst/>
              <a:latin typeface="+mn-lt"/>
              <a:ea typeface="+mn-ea"/>
              <a:cs typeface="+mn-cs"/>
            </a:rPr>
            <a:t>行財政計画の取組を通じて人件費の削減に努める。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39</xdr:row>
      <xdr:rowOff>83566</xdr:rowOff>
    </xdr:to>
    <xdr:cxnSp macro="">
      <xdr:nvCxnSpPr>
        <xdr:cNvPr id="59" name="直線コネクタ 58"/>
        <xdr:cNvCxnSpPr/>
      </xdr:nvCxnSpPr>
      <xdr:spPr>
        <a:xfrm flipV="1">
          <a:off x="4826000" y="5992876"/>
          <a:ext cx="0" cy="777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55643</xdr:rowOff>
    </xdr:from>
    <xdr:ext cx="762000" cy="259045"/>
    <xdr:sp macro="" textlink="">
      <xdr:nvSpPr>
        <xdr:cNvPr id="60" name="人件費最小値テキスト"/>
        <xdr:cNvSpPr txBox="1"/>
      </xdr:nvSpPr>
      <xdr:spPr>
        <a:xfrm>
          <a:off x="4914900" y="674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39</xdr:row>
      <xdr:rowOff>83566</xdr:rowOff>
    </xdr:from>
    <xdr:to>
      <xdr:col>7</xdr:col>
      <xdr:colOff>104775</xdr:colOff>
      <xdr:row>39</xdr:row>
      <xdr:rowOff>83566</xdr:rowOff>
    </xdr:to>
    <xdr:cxnSp macro="">
      <xdr:nvCxnSpPr>
        <xdr:cNvPr id="61" name="直線コネクタ 60"/>
        <xdr:cNvCxnSpPr/>
      </xdr:nvCxnSpPr>
      <xdr:spPr>
        <a:xfrm>
          <a:off x="4737100" y="677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83566</xdr:rowOff>
    </xdr:from>
    <xdr:to>
      <xdr:col>7</xdr:col>
      <xdr:colOff>15875</xdr:colOff>
      <xdr:row>40</xdr:row>
      <xdr:rowOff>53848</xdr:rowOff>
    </xdr:to>
    <xdr:cxnSp macro="">
      <xdr:nvCxnSpPr>
        <xdr:cNvPr id="64" name="直線コネクタ 63"/>
        <xdr:cNvCxnSpPr/>
      </xdr:nvCxnSpPr>
      <xdr:spPr>
        <a:xfrm flipV="1">
          <a:off x="3987800" y="6770116"/>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5"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6" name="フローチャート : 判断 65"/>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129286</xdr:rowOff>
    </xdr:from>
    <xdr:to>
      <xdr:col>5</xdr:col>
      <xdr:colOff>549275</xdr:colOff>
      <xdr:row>40</xdr:row>
      <xdr:rowOff>53848</xdr:rowOff>
    </xdr:to>
    <xdr:cxnSp macro="">
      <xdr:nvCxnSpPr>
        <xdr:cNvPr id="67" name="直線コネクタ 66"/>
        <xdr:cNvCxnSpPr/>
      </xdr:nvCxnSpPr>
      <xdr:spPr>
        <a:xfrm>
          <a:off x="3098800" y="681583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129286</xdr:rowOff>
    </xdr:from>
    <xdr:to>
      <xdr:col>4</xdr:col>
      <xdr:colOff>346075</xdr:colOff>
      <xdr:row>40</xdr:row>
      <xdr:rowOff>8128</xdr:rowOff>
    </xdr:to>
    <xdr:cxnSp macro="">
      <xdr:nvCxnSpPr>
        <xdr:cNvPr id="70" name="直線コネクタ 69"/>
        <xdr:cNvCxnSpPr/>
      </xdr:nvCxnSpPr>
      <xdr:spPr>
        <a:xfrm flipV="1">
          <a:off x="2209800" y="68158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8128</xdr:rowOff>
    </xdr:from>
    <xdr:to>
      <xdr:col>3</xdr:col>
      <xdr:colOff>142875</xdr:colOff>
      <xdr:row>40</xdr:row>
      <xdr:rowOff>44704</xdr:rowOff>
    </xdr:to>
    <xdr:cxnSp macro="">
      <xdr:nvCxnSpPr>
        <xdr:cNvPr id="73" name="直線コネクタ 72"/>
        <xdr:cNvCxnSpPr/>
      </xdr:nvCxnSpPr>
      <xdr:spPr>
        <a:xfrm flipV="1">
          <a:off x="1320800" y="68661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117111</xdr:rowOff>
    </xdr:from>
    <xdr:ext cx="762000" cy="259045"/>
    <xdr:sp macro="" textlink="">
      <xdr:nvSpPr>
        <xdr:cNvPr id="77" name="テキスト ボックス 76"/>
        <xdr:cNvSpPr txBox="1"/>
      </xdr:nvSpPr>
      <xdr:spPr>
        <a:xfrm>
          <a:off x="939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32766</xdr:rowOff>
    </xdr:from>
    <xdr:to>
      <xdr:col>7</xdr:col>
      <xdr:colOff>66675</xdr:colOff>
      <xdr:row>39</xdr:row>
      <xdr:rowOff>134366</xdr:rowOff>
    </xdr:to>
    <xdr:sp macro="" textlink="">
      <xdr:nvSpPr>
        <xdr:cNvPr id="83" name="円/楕円 82"/>
        <xdr:cNvSpPr/>
      </xdr:nvSpPr>
      <xdr:spPr>
        <a:xfrm>
          <a:off x="47752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112793</xdr:rowOff>
    </xdr:from>
    <xdr:ext cx="762000" cy="259045"/>
    <xdr:sp macro="" textlink="">
      <xdr:nvSpPr>
        <xdr:cNvPr id="84" name="人件費該当値テキスト"/>
        <xdr:cNvSpPr txBox="1"/>
      </xdr:nvSpPr>
      <xdr:spPr>
        <a:xfrm>
          <a:off x="4914900" y="66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3048</xdr:rowOff>
    </xdr:from>
    <xdr:to>
      <xdr:col>5</xdr:col>
      <xdr:colOff>600075</xdr:colOff>
      <xdr:row>40</xdr:row>
      <xdr:rowOff>104648</xdr:rowOff>
    </xdr:to>
    <xdr:sp macro="" textlink="">
      <xdr:nvSpPr>
        <xdr:cNvPr id="85" name="円/楕円 84"/>
        <xdr:cNvSpPr/>
      </xdr:nvSpPr>
      <xdr:spPr>
        <a:xfrm>
          <a:off x="39370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89425</xdr:rowOff>
    </xdr:from>
    <xdr:ext cx="736600" cy="259045"/>
    <xdr:sp macro="" textlink="">
      <xdr:nvSpPr>
        <xdr:cNvPr id="86" name="テキスト ボックス 85"/>
        <xdr:cNvSpPr txBox="1"/>
      </xdr:nvSpPr>
      <xdr:spPr>
        <a:xfrm>
          <a:off x="3606800" y="694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78486</xdr:rowOff>
    </xdr:from>
    <xdr:to>
      <xdr:col>4</xdr:col>
      <xdr:colOff>396875</xdr:colOff>
      <xdr:row>40</xdr:row>
      <xdr:rowOff>8636</xdr:rowOff>
    </xdr:to>
    <xdr:sp macro="" textlink="">
      <xdr:nvSpPr>
        <xdr:cNvPr id="87" name="円/楕円 86"/>
        <xdr:cNvSpPr/>
      </xdr:nvSpPr>
      <xdr:spPr>
        <a:xfrm>
          <a:off x="3048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164863</xdr:rowOff>
    </xdr:from>
    <xdr:ext cx="762000" cy="259045"/>
    <xdr:sp macro="" textlink="">
      <xdr:nvSpPr>
        <xdr:cNvPr id="88" name="テキスト ボックス 87"/>
        <xdr:cNvSpPr txBox="1"/>
      </xdr:nvSpPr>
      <xdr:spPr>
        <a:xfrm>
          <a:off x="2717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128778</xdr:rowOff>
    </xdr:from>
    <xdr:to>
      <xdr:col>3</xdr:col>
      <xdr:colOff>193675</xdr:colOff>
      <xdr:row>40</xdr:row>
      <xdr:rowOff>58928</xdr:rowOff>
    </xdr:to>
    <xdr:sp macro="" textlink="">
      <xdr:nvSpPr>
        <xdr:cNvPr id="89" name="円/楕円 88"/>
        <xdr:cNvSpPr/>
      </xdr:nvSpPr>
      <xdr:spPr>
        <a:xfrm>
          <a:off x="2159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43705</xdr:rowOff>
    </xdr:from>
    <xdr:ext cx="762000" cy="259045"/>
    <xdr:sp macro="" textlink="">
      <xdr:nvSpPr>
        <xdr:cNvPr id="90" name="テキスト ボックス 89"/>
        <xdr:cNvSpPr txBox="1"/>
      </xdr:nvSpPr>
      <xdr:spPr>
        <a:xfrm>
          <a:off x="1828800" y="690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165354</xdr:rowOff>
    </xdr:from>
    <xdr:to>
      <xdr:col>1</xdr:col>
      <xdr:colOff>676275</xdr:colOff>
      <xdr:row>40</xdr:row>
      <xdr:rowOff>95504</xdr:rowOff>
    </xdr:to>
    <xdr:sp macro="" textlink="">
      <xdr:nvSpPr>
        <xdr:cNvPr id="91" name="円/楕円 90"/>
        <xdr:cNvSpPr/>
      </xdr:nvSpPr>
      <xdr:spPr>
        <a:xfrm>
          <a:off x="1270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80281</xdr:rowOff>
    </xdr:from>
    <xdr:ext cx="762000" cy="259045"/>
    <xdr:sp macro="" textlink="">
      <xdr:nvSpPr>
        <xdr:cNvPr id="92" name="テキスト ボックス 91"/>
        <xdr:cNvSpPr txBox="1"/>
      </xdr:nvSpPr>
      <xdr:spPr>
        <a:xfrm>
          <a:off x="939800" y="69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物件費</a:t>
          </a:r>
          <a:r>
            <a:rPr lang="ja-JP" altLang="en-US" sz="1100">
              <a:solidFill>
                <a:schemeClr val="dk1"/>
              </a:solidFill>
              <a:effectLst/>
              <a:latin typeface="+mn-lt"/>
              <a:ea typeface="+mn-ea"/>
              <a:cs typeface="+mn-cs"/>
            </a:rPr>
            <a:t>に係る</a:t>
          </a:r>
          <a:r>
            <a:rPr lang="ja-JP" altLang="ja-JP" sz="1100">
              <a:solidFill>
                <a:schemeClr val="dk1"/>
              </a:solidFill>
              <a:effectLst/>
              <a:latin typeface="+mn-lt"/>
              <a:ea typeface="+mn-ea"/>
              <a:cs typeface="+mn-cs"/>
            </a:rPr>
            <a:t>経常収支比率は、近年ほぼ横ばいで推移しており、類似団体平均を下回っている。要因としては、多額の費用を要するゴミ処理業務などを一部事務組合で行っていることが挙げられる。</a:t>
          </a:r>
        </a:p>
        <a:p>
          <a:r>
            <a:rPr lang="ja-JP" altLang="ja-JP" sz="1100">
              <a:solidFill>
                <a:schemeClr val="dk1"/>
              </a:solidFill>
              <a:effectLst/>
              <a:latin typeface="+mn-lt"/>
              <a:ea typeface="+mn-ea"/>
              <a:cs typeface="+mn-cs"/>
            </a:rPr>
            <a:t>今後は、職員数の削減及び民間委託の推進等により物件費（委託料など）の増加が見込まれるため公共施設の統廃合の検討や事務事業の見直しにより経常経費の削減に努める。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0" name="直線コネクタ 119"/>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1"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2" name="直線コネクタ 121"/>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3"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4" name="直線コネクタ 123"/>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88900</xdr:rowOff>
    </xdr:from>
    <xdr:to>
      <xdr:col>24</xdr:col>
      <xdr:colOff>31750</xdr:colOff>
      <xdr:row>14</xdr:row>
      <xdr:rowOff>104140</xdr:rowOff>
    </xdr:to>
    <xdr:cxnSp macro="">
      <xdr:nvCxnSpPr>
        <xdr:cNvPr id="125" name="直線コネクタ 124"/>
        <xdr:cNvCxnSpPr/>
      </xdr:nvCxnSpPr>
      <xdr:spPr>
        <a:xfrm flipV="1">
          <a:off x="15671800" y="24892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104140</xdr:rowOff>
    </xdr:from>
    <xdr:to>
      <xdr:col>22</xdr:col>
      <xdr:colOff>565150</xdr:colOff>
      <xdr:row>14</xdr:row>
      <xdr:rowOff>111760</xdr:rowOff>
    </xdr:to>
    <xdr:cxnSp macro="">
      <xdr:nvCxnSpPr>
        <xdr:cNvPr id="128" name="直線コネクタ 127"/>
        <xdr:cNvCxnSpPr/>
      </xdr:nvCxnSpPr>
      <xdr:spPr>
        <a:xfrm flipV="1">
          <a:off x="14782800" y="250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30" name="テキスト ボックス 129"/>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58420</xdr:rowOff>
    </xdr:from>
    <xdr:to>
      <xdr:col>21</xdr:col>
      <xdr:colOff>361950</xdr:colOff>
      <xdr:row>14</xdr:row>
      <xdr:rowOff>111760</xdr:rowOff>
    </xdr:to>
    <xdr:cxnSp macro="">
      <xdr:nvCxnSpPr>
        <xdr:cNvPr id="131" name="直線コネクタ 130"/>
        <xdr:cNvCxnSpPr/>
      </xdr:nvCxnSpPr>
      <xdr:spPr>
        <a:xfrm>
          <a:off x="13893800" y="2458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58420</xdr:rowOff>
    </xdr:from>
    <xdr:to>
      <xdr:col>20</xdr:col>
      <xdr:colOff>158750</xdr:colOff>
      <xdr:row>14</xdr:row>
      <xdr:rowOff>81280</xdr:rowOff>
    </xdr:to>
    <xdr:cxnSp macro="">
      <xdr:nvCxnSpPr>
        <xdr:cNvPr id="134" name="直線コネクタ 133"/>
        <xdr:cNvCxnSpPr/>
      </xdr:nvCxnSpPr>
      <xdr:spPr>
        <a:xfrm flipV="1">
          <a:off x="13004800" y="245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6" name="テキスト ボックス 135"/>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38" name="テキスト ボックス 137"/>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38100</xdr:rowOff>
    </xdr:from>
    <xdr:to>
      <xdr:col>24</xdr:col>
      <xdr:colOff>82550</xdr:colOff>
      <xdr:row>14</xdr:row>
      <xdr:rowOff>139700</xdr:rowOff>
    </xdr:to>
    <xdr:sp macro="" textlink="">
      <xdr:nvSpPr>
        <xdr:cNvPr id="144" name="円/楕円 143"/>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118127</xdr:rowOff>
    </xdr:from>
    <xdr:ext cx="762000" cy="259045"/>
    <xdr:sp macro="" textlink="">
      <xdr:nvSpPr>
        <xdr:cNvPr id="145" name="物件費該当値テキスト"/>
        <xdr:cNvSpPr txBox="1"/>
      </xdr:nvSpPr>
      <xdr:spPr>
        <a:xfrm>
          <a:off x="165989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53340</xdr:rowOff>
    </xdr:from>
    <xdr:to>
      <xdr:col>22</xdr:col>
      <xdr:colOff>615950</xdr:colOff>
      <xdr:row>14</xdr:row>
      <xdr:rowOff>154940</xdr:rowOff>
    </xdr:to>
    <xdr:sp macro="" textlink="">
      <xdr:nvSpPr>
        <xdr:cNvPr id="146" name="円/楕円 145"/>
        <xdr:cNvSpPr/>
      </xdr:nvSpPr>
      <xdr:spPr>
        <a:xfrm>
          <a:off x="15621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165117</xdr:rowOff>
    </xdr:from>
    <xdr:ext cx="736600" cy="259045"/>
    <xdr:sp macro="" textlink="">
      <xdr:nvSpPr>
        <xdr:cNvPr id="147" name="テキスト ボックス 146"/>
        <xdr:cNvSpPr txBox="1"/>
      </xdr:nvSpPr>
      <xdr:spPr>
        <a:xfrm>
          <a:off x="15290800" y="222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60960</xdr:rowOff>
    </xdr:from>
    <xdr:to>
      <xdr:col>21</xdr:col>
      <xdr:colOff>412750</xdr:colOff>
      <xdr:row>14</xdr:row>
      <xdr:rowOff>162560</xdr:rowOff>
    </xdr:to>
    <xdr:sp macro="" textlink="">
      <xdr:nvSpPr>
        <xdr:cNvPr id="148" name="円/楕円 147"/>
        <xdr:cNvSpPr/>
      </xdr:nvSpPr>
      <xdr:spPr>
        <a:xfrm>
          <a:off x="14732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1287</xdr:rowOff>
    </xdr:from>
    <xdr:ext cx="762000" cy="259045"/>
    <xdr:sp macro="" textlink="">
      <xdr:nvSpPr>
        <xdr:cNvPr id="149" name="テキスト ボックス 148"/>
        <xdr:cNvSpPr txBox="1"/>
      </xdr:nvSpPr>
      <xdr:spPr>
        <a:xfrm>
          <a:off x="14401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xdr:rowOff>
    </xdr:from>
    <xdr:to>
      <xdr:col>20</xdr:col>
      <xdr:colOff>209550</xdr:colOff>
      <xdr:row>14</xdr:row>
      <xdr:rowOff>109220</xdr:rowOff>
    </xdr:to>
    <xdr:sp macro="" textlink="">
      <xdr:nvSpPr>
        <xdr:cNvPr id="150" name="円/楕円 149"/>
        <xdr:cNvSpPr/>
      </xdr:nvSpPr>
      <xdr:spPr>
        <a:xfrm>
          <a:off x="13843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119397</xdr:rowOff>
    </xdr:from>
    <xdr:ext cx="762000" cy="259045"/>
    <xdr:sp macro="" textlink="">
      <xdr:nvSpPr>
        <xdr:cNvPr id="151" name="テキスト ボックス 150"/>
        <xdr:cNvSpPr txBox="1"/>
      </xdr:nvSpPr>
      <xdr:spPr>
        <a:xfrm>
          <a:off x="13512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30480</xdr:rowOff>
    </xdr:from>
    <xdr:to>
      <xdr:col>19</xdr:col>
      <xdr:colOff>6350</xdr:colOff>
      <xdr:row>14</xdr:row>
      <xdr:rowOff>132080</xdr:rowOff>
    </xdr:to>
    <xdr:sp macro="" textlink="">
      <xdr:nvSpPr>
        <xdr:cNvPr id="152" name="円/楕円 151"/>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142257</xdr:rowOff>
    </xdr:from>
    <xdr:ext cx="762000" cy="259045"/>
    <xdr:sp macro="" textlink="">
      <xdr:nvSpPr>
        <xdr:cNvPr id="153" name="テキスト ボックス 152"/>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扶助費に係る経常収支比率は、類似団体平均と比べて</a:t>
          </a:r>
          <a:r>
            <a:rPr lang="ja-JP" altLang="en-US" sz="1100">
              <a:solidFill>
                <a:schemeClr val="dk1"/>
              </a:solidFill>
              <a:effectLst/>
              <a:latin typeface="+mn-lt"/>
              <a:ea typeface="+mn-ea"/>
              <a:cs typeface="+mn-cs"/>
            </a:rPr>
            <a:t>低い</a:t>
          </a:r>
          <a:r>
            <a:rPr lang="ja-JP" altLang="ja-JP" sz="1100">
              <a:solidFill>
                <a:schemeClr val="dk1"/>
              </a:solidFill>
              <a:effectLst/>
              <a:latin typeface="+mn-lt"/>
              <a:ea typeface="+mn-ea"/>
              <a:cs typeface="+mn-cs"/>
            </a:rPr>
            <a:t>水準にある</a:t>
          </a:r>
          <a:r>
            <a:rPr lang="ja-JP" altLang="en-US" sz="110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経年比較では年々増加傾向</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ある。</a:t>
          </a:r>
          <a:r>
            <a:rPr lang="ja-JP" altLang="en-US" sz="1100" b="0" i="0" baseline="0">
              <a:solidFill>
                <a:schemeClr val="dk1"/>
              </a:solidFill>
              <a:effectLst/>
              <a:latin typeface="+mn-lt"/>
              <a:ea typeface="+mn-ea"/>
              <a:cs typeface="+mn-cs"/>
            </a:rPr>
            <a:t>これは、</a:t>
          </a:r>
          <a:r>
            <a:rPr lang="ja-JP" altLang="en-US" sz="1100">
              <a:solidFill>
                <a:schemeClr val="dk1"/>
              </a:solidFill>
              <a:effectLst/>
              <a:latin typeface="+mn-lt"/>
              <a:ea typeface="+mn-ea"/>
              <a:cs typeface="+mn-cs"/>
            </a:rPr>
            <a:t>町の重点施策のひとつである少子化対策・子育て支援対策等の充実や</a:t>
          </a:r>
          <a:r>
            <a:rPr lang="ja-JP" altLang="ja-JP" sz="1100" b="0" i="0" baseline="0">
              <a:solidFill>
                <a:schemeClr val="dk1"/>
              </a:solidFill>
              <a:effectLst/>
              <a:latin typeface="+mn-lt"/>
              <a:ea typeface="+mn-ea"/>
              <a:cs typeface="+mn-cs"/>
            </a:rPr>
            <a:t>高齢者人口</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伴</a:t>
          </a:r>
          <a:r>
            <a:rPr lang="ja-JP" altLang="en-US" sz="1100" b="0" i="0" baseline="0">
              <a:solidFill>
                <a:schemeClr val="dk1"/>
              </a:solidFill>
              <a:effectLst/>
              <a:latin typeface="+mn-lt"/>
              <a:ea typeface="+mn-ea"/>
              <a:cs typeface="+mn-cs"/>
            </a:rPr>
            <a:t>う関係経費の増加があげられる。</a:t>
          </a:r>
          <a:endParaRPr lang="en-US" altLang="ja-JP" sz="1100" b="0" i="0" baseline="0">
            <a:solidFill>
              <a:schemeClr val="dk1"/>
            </a:solidFill>
            <a:effectLst/>
            <a:latin typeface="+mn-lt"/>
            <a:ea typeface="+mn-ea"/>
            <a:cs typeface="+mn-cs"/>
          </a:endParaRPr>
        </a:p>
        <a:p>
          <a:r>
            <a:rPr lang="ja-JP" altLang="en-US" sz="1100" b="0" i="0" u="none" strike="noStrike" baseline="0" smtClean="0">
              <a:solidFill>
                <a:schemeClr val="dk1"/>
              </a:solidFill>
              <a:latin typeface="+mn-lt"/>
              <a:ea typeface="+mn-ea"/>
              <a:cs typeface="+mn-cs"/>
            </a:rPr>
            <a:t>今後も高齢者人口の増加が続くため</a:t>
          </a:r>
          <a:r>
            <a:rPr lang="ja-JP" altLang="ja-JP" sz="1100">
              <a:solidFill>
                <a:schemeClr val="dk1"/>
              </a:solidFill>
              <a:effectLst/>
              <a:latin typeface="+mn-lt"/>
              <a:ea typeface="+mn-ea"/>
              <a:cs typeface="+mn-cs"/>
            </a:rPr>
            <a:t>資格審査等の適正化による抑制を図</a:t>
          </a:r>
          <a:r>
            <a:rPr lang="ja-JP" altLang="en-US" sz="1100">
              <a:solidFill>
                <a:schemeClr val="dk1"/>
              </a:solidFill>
              <a:effectLst/>
              <a:latin typeface="+mn-lt"/>
              <a:ea typeface="+mn-ea"/>
              <a:cs typeface="+mn-cs"/>
            </a:rPr>
            <a:t>るとともに単独事業の見直しも検討し削減に努める。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3" name="直線コネクタ 182"/>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4"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5" name="直線コネクタ 184"/>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6"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7" name="直線コネクタ 186"/>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37193</xdr:rowOff>
    </xdr:from>
    <xdr:to>
      <xdr:col>7</xdr:col>
      <xdr:colOff>15875</xdr:colOff>
      <xdr:row>55</xdr:row>
      <xdr:rowOff>53522</xdr:rowOff>
    </xdr:to>
    <xdr:cxnSp macro="">
      <xdr:nvCxnSpPr>
        <xdr:cNvPr id="188" name="直線コネクタ 187"/>
        <xdr:cNvCxnSpPr/>
      </xdr:nvCxnSpPr>
      <xdr:spPr>
        <a:xfrm>
          <a:off x="3987800" y="94669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89"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0" name="フローチャート : 判断 189"/>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37193</xdr:rowOff>
    </xdr:to>
    <xdr:cxnSp macro="">
      <xdr:nvCxnSpPr>
        <xdr:cNvPr id="191" name="直線コネクタ 190"/>
        <xdr:cNvCxnSpPr/>
      </xdr:nvCxnSpPr>
      <xdr:spPr>
        <a:xfrm>
          <a:off x="3098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2" name="フローチャート : 判断 191"/>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3" name="テキスト ボックス 192"/>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20865</xdr:rowOff>
    </xdr:to>
    <xdr:cxnSp macro="">
      <xdr:nvCxnSpPr>
        <xdr:cNvPr id="194" name="直線コネクタ 193"/>
        <xdr:cNvCxnSpPr/>
      </xdr:nvCxnSpPr>
      <xdr:spPr>
        <a:xfrm>
          <a:off x="2209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5" name="フローチャート :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196" name="テキスト ボックス 195"/>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20865</xdr:rowOff>
    </xdr:to>
    <xdr:cxnSp macro="">
      <xdr:nvCxnSpPr>
        <xdr:cNvPr id="197" name="直線コネクタ 196"/>
        <xdr:cNvCxnSpPr/>
      </xdr:nvCxnSpPr>
      <xdr:spPr>
        <a:xfrm>
          <a:off x="1320800" y="9385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9" name="テキスト ボックス 198"/>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0" name="フローチャート : 判断 199"/>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01" name="テキスト ボックス 200"/>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7" name="円/楕円 206"/>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19249</xdr:rowOff>
    </xdr:from>
    <xdr:ext cx="762000" cy="259045"/>
    <xdr:sp macro="" textlink="">
      <xdr:nvSpPr>
        <xdr:cNvPr id="208"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09" name="円/楕円 208"/>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210" name="テキスト ボックス 209"/>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1" name="円/楕円 210"/>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2" name="テキスト ボックス 211"/>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3" name="円/楕円 212"/>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14" name="テキスト ボックス 213"/>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5" name="円/楕円 214"/>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6" name="テキスト ボックス 215"/>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その他に係る経常収支比率は類似団体平均を下回っているが、国民健康保険事業、後期高齢者医療事業、介護保険事業特別会計への繰出金が増加しているので、税収を主な財源とする普通会計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4" name="直線コネクタ 243"/>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5"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6" name="直線コネクタ 245"/>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7"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8" name="直線コネクタ 247"/>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58420</xdr:rowOff>
    </xdr:from>
    <xdr:to>
      <xdr:col>24</xdr:col>
      <xdr:colOff>31750</xdr:colOff>
      <xdr:row>54</xdr:row>
      <xdr:rowOff>88900</xdr:rowOff>
    </xdr:to>
    <xdr:cxnSp macro="">
      <xdr:nvCxnSpPr>
        <xdr:cNvPr id="249" name="直線コネクタ 248"/>
        <xdr:cNvCxnSpPr/>
      </xdr:nvCxnSpPr>
      <xdr:spPr>
        <a:xfrm flipV="1">
          <a:off x="15671800" y="9316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93997</xdr:rowOff>
    </xdr:from>
    <xdr:ext cx="762000" cy="259045"/>
    <xdr:sp macro="" textlink="">
      <xdr:nvSpPr>
        <xdr:cNvPr id="250" name="その他平均値テキスト"/>
        <xdr:cNvSpPr txBox="1"/>
      </xdr:nvSpPr>
      <xdr:spPr>
        <a:xfrm>
          <a:off x="16598900" y="935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1" name="フローチャート : 判断 250"/>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73660</xdr:rowOff>
    </xdr:from>
    <xdr:to>
      <xdr:col>22</xdr:col>
      <xdr:colOff>565150</xdr:colOff>
      <xdr:row>54</xdr:row>
      <xdr:rowOff>88900</xdr:rowOff>
    </xdr:to>
    <xdr:cxnSp macro="">
      <xdr:nvCxnSpPr>
        <xdr:cNvPr id="252" name="直線コネクタ 251"/>
        <xdr:cNvCxnSpPr/>
      </xdr:nvCxnSpPr>
      <xdr:spPr>
        <a:xfrm>
          <a:off x="14782800" y="9331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76200</xdr:rowOff>
    </xdr:from>
    <xdr:to>
      <xdr:col>22</xdr:col>
      <xdr:colOff>615950</xdr:colOff>
      <xdr:row>55</xdr:row>
      <xdr:rowOff>6350</xdr:rowOff>
    </xdr:to>
    <xdr:sp macro="" textlink="">
      <xdr:nvSpPr>
        <xdr:cNvPr id="253" name="フローチャート : 判断 252"/>
        <xdr:cNvSpPr/>
      </xdr:nvSpPr>
      <xdr:spPr>
        <a:xfrm>
          <a:off x="15621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162577</xdr:rowOff>
    </xdr:from>
    <xdr:ext cx="736600" cy="259045"/>
    <xdr:sp macro="" textlink="">
      <xdr:nvSpPr>
        <xdr:cNvPr id="254" name="テキスト ボックス 253"/>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xdr:rowOff>
    </xdr:from>
    <xdr:to>
      <xdr:col>21</xdr:col>
      <xdr:colOff>361950</xdr:colOff>
      <xdr:row>54</xdr:row>
      <xdr:rowOff>73660</xdr:rowOff>
    </xdr:to>
    <xdr:cxnSp macro="">
      <xdr:nvCxnSpPr>
        <xdr:cNvPr id="255" name="直線コネクタ 254"/>
        <xdr:cNvCxnSpPr/>
      </xdr:nvCxnSpPr>
      <xdr:spPr>
        <a:xfrm>
          <a:off x="13893800" y="9271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53340</xdr:rowOff>
    </xdr:from>
    <xdr:to>
      <xdr:col>21</xdr:col>
      <xdr:colOff>412750</xdr:colOff>
      <xdr:row>54</xdr:row>
      <xdr:rowOff>154940</xdr:rowOff>
    </xdr:to>
    <xdr:sp macro="" textlink="">
      <xdr:nvSpPr>
        <xdr:cNvPr id="256" name="フローチャート : 判断 255"/>
        <xdr:cNvSpPr/>
      </xdr:nvSpPr>
      <xdr:spPr>
        <a:xfrm>
          <a:off x="14732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139717</xdr:rowOff>
    </xdr:from>
    <xdr:ext cx="762000" cy="259045"/>
    <xdr:sp macro="" textlink="">
      <xdr:nvSpPr>
        <xdr:cNvPr id="257" name="テキスト ボックス 256"/>
        <xdr:cNvSpPr txBox="1"/>
      </xdr:nvSpPr>
      <xdr:spPr>
        <a:xfrm>
          <a:off x="14401800" y="939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xdr:rowOff>
    </xdr:from>
    <xdr:to>
      <xdr:col>20</xdr:col>
      <xdr:colOff>158750</xdr:colOff>
      <xdr:row>54</xdr:row>
      <xdr:rowOff>12700</xdr:rowOff>
    </xdr:to>
    <xdr:cxnSp macro="">
      <xdr:nvCxnSpPr>
        <xdr:cNvPr id="258" name="直線コネクタ 257"/>
        <xdr:cNvCxnSpPr/>
      </xdr:nvCxnSpPr>
      <xdr:spPr>
        <a:xfrm>
          <a:off x="13004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45720</xdr:rowOff>
    </xdr:from>
    <xdr:to>
      <xdr:col>20</xdr:col>
      <xdr:colOff>209550</xdr:colOff>
      <xdr:row>54</xdr:row>
      <xdr:rowOff>147320</xdr:rowOff>
    </xdr:to>
    <xdr:sp macro="" textlink="">
      <xdr:nvSpPr>
        <xdr:cNvPr id="259" name="フローチャート : 判断 258"/>
        <xdr:cNvSpPr/>
      </xdr:nvSpPr>
      <xdr:spPr>
        <a:xfrm>
          <a:off x="13843000" y="930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132097</xdr:rowOff>
    </xdr:from>
    <xdr:ext cx="762000" cy="259045"/>
    <xdr:sp macro="" textlink="">
      <xdr:nvSpPr>
        <xdr:cNvPr id="260" name="テキスト ボックス 259"/>
        <xdr:cNvSpPr txBox="1"/>
      </xdr:nvSpPr>
      <xdr:spPr>
        <a:xfrm>
          <a:off x="13512800" y="939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xdr:rowOff>
    </xdr:from>
    <xdr:to>
      <xdr:col>19</xdr:col>
      <xdr:colOff>6350</xdr:colOff>
      <xdr:row>54</xdr:row>
      <xdr:rowOff>109220</xdr:rowOff>
    </xdr:to>
    <xdr:sp macro="" textlink="">
      <xdr:nvSpPr>
        <xdr:cNvPr id="261" name="フローチャート : 判断 260"/>
        <xdr:cNvSpPr/>
      </xdr:nvSpPr>
      <xdr:spPr>
        <a:xfrm>
          <a:off x="12954000" y="926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93997</xdr:rowOff>
    </xdr:from>
    <xdr:ext cx="762000" cy="259045"/>
    <xdr:sp macro="" textlink="">
      <xdr:nvSpPr>
        <xdr:cNvPr id="262" name="テキスト ボックス 261"/>
        <xdr:cNvSpPr txBox="1"/>
      </xdr:nvSpPr>
      <xdr:spPr>
        <a:xfrm>
          <a:off x="12623800" y="935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7620</xdr:rowOff>
    </xdr:from>
    <xdr:to>
      <xdr:col>24</xdr:col>
      <xdr:colOff>82550</xdr:colOff>
      <xdr:row>54</xdr:row>
      <xdr:rowOff>109220</xdr:rowOff>
    </xdr:to>
    <xdr:sp macro="" textlink="">
      <xdr:nvSpPr>
        <xdr:cNvPr id="268" name="円/楕円 267"/>
        <xdr:cNvSpPr/>
      </xdr:nvSpPr>
      <xdr:spPr>
        <a:xfrm>
          <a:off x="164592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24147</xdr:rowOff>
    </xdr:from>
    <xdr:ext cx="762000" cy="259045"/>
    <xdr:sp macro="" textlink="">
      <xdr:nvSpPr>
        <xdr:cNvPr id="269" name="その他該当値テキスト"/>
        <xdr:cNvSpPr txBox="1"/>
      </xdr:nvSpPr>
      <xdr:spPr>
        <a:xfrm>
          <a:off x="165989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38100</xdr:rowOff>
    </xdr:from>
    <xdr:to>
      <xdr:col>22</xdr:col>
      <xdr:colOff>615950</xdr:colOff>
      <xdr:row>54</xdr:row>
      <xdr:rowOff>139700</xdr:rowOff>
    </xdr:to>
    <xdr:sp macro="" textlink="">
      <xdr:nvSpPr>
        <xdr:cNvPr id="270" name="円/楕円 269"/>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149877</xdr:rowOff>
    </xdr:from>
    <xdr:ext cx="736600" cy="259045"/>
    <xdr:sp macro="" textlink="">
      <xdr:nvSpPr>
        <xdr:cNvPr id="271" name="テキスト ボックス 270"/>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22860</xdr:rowOff>
    </xdr:from>
    <xdr:to>
      <xdr:col>21</xdr:col>
      <xdr:colOff>412750</xdr:colOff>
      <xdr:row>54</xdr:row>
      <xdr:rowOff>124460</xdr:rowOff>
    </xdr:to>
    <xdr:sp macro="" textlink="">
      <xdr:nvSpPr>
        <xdr:cNvPr id="272" name="円/楕円 271"/>
        <xdr:cNvSpPr/>
      </xdr:nvSpPr>
      <xdr:spPr>
        <a:xfrm>
          <a:off x="14732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134637</xdr:rowOff>
    </xdr:from>
    <xdr:ext cx="762000" cy="259045"/>
    <xdr:sp macro="" textlink="">
      <xdr:nvSpPr>
        <xdr:cNvPr id="273" name="テキスト ボックス 272"/>
        <xdr:cNvSpPr txBox="1"/>
      </xdr:nvSpPr>
      <xdr:spPr>
        <a:xfrm>
          <a:off x="14401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133350</xdr:rowOff>
    </xdr:from>
    <xdr:to>
      <xdr:col>20</xdr:col>
      <xdr:colOff>209550</xdr:colOff>
      <xdr:row>54</xdr:row>
      <xdr:rowOff>63500</xdr:rowOff>
    </xdr:to>
    <xdr:sp macro="" textlink="">
      <xdr:nvSpPr>
        <xdr:cNvPr id="274" name="円/楕円 273"/>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73677</xdr:rowOff>
    </xdr:from>
    <xdr:ext cx="762000" cy="259045"/>
    <xdr:sp macro="" textlink="">
      <xdr:nvSpPr>
        <xdr:cNvPr id="275" name="テキスト ボックス 274"/>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133350</xdr:rowOff>
    </xdr:from>
    <xdr:to>
      <xdr:col>19</xdr:col>
      <xdr:colOff>6350</xdr:colOff>
      <xdr:row>54</xdr:row>
      <xdr:rowOff>63500</xdr:rowOff>
    </xdr:to>
    <xdr:sp macro="" textlink="">
      <xdr:nvSpPr>
        <xdr:cNvPr id="276" name="円/楕円 275"/>
        <xdr:cNvSpPr/>
      </xdr:nvSpPr>
      <xdr:spPr>
        <a:xfrm>
          <a:off x="12954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73677</xdr:rowOff>
    </xdr:from>
    <xdr:ext cx="762000" cy="259045"/>
    <xdr:sp macro="" textlink="">
      <xdr:nvSpPr>
        <xdr:cNvPr id="277" name="テキスト ボックス 276"/>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補助費等に係る経常収支比率は、一部事務組合への負担金の減少や各種団体への補助金の</a:t>
          </a:r>
          <a:r>
            <a:rPr lang="ja-JP" altLang="en-US" sz="1100">
              <a:solidFill>
                <a:schemeClr val="dk1"/>
              </a:solidFill>
              <a:effectLst/>
              <a:latin typeface="+mn-lt"/>
              <a:ea typeface="+mn-ea"/>
              <a:cs typeface="+mn-cs"/>
            </a:rPr>
            <a:t>見直し</a:t>
          </a:r>
          <a:r>
            <a:rPr lang="ja-JP" altLang="ja-JP" sz="1100">
              <a:solidFill>
                <a:schemeClr val="dk1"/>
              </a:solidFill>
              <a:effectLst/>
              <a:latin typeface="+mn-lt"/>
              <a:ea typeface="+mn-ea"/>
              <a:cs typeface="+mn-cs"/>
            </a:rPr>
            <a:t>により改善され類似団体平均をやや下回っている。</a:t>
          </a:r>
        </a:p>
        <a:p>
          <a:r>
            <a:rPr lang="ja-JP" altLang="ja-JP" sz="1100">
              <a:solidFill>
                <a:schemeClr val="dk1"/>
              </a:solidFill>
              <a:effectLst/>
              <a:latin typeface="+mn-lt"/>
              <a:ea typeface="+mn-ea"/>
              <a:cs typeface="+mn-cs"/>
            </a:rPr>
            <a:t>今後も、各種団体への補助金については、時代のニーズやその費用対効果などを十分精査し見直しや廃止</a:t>
          </a:r>
          <a:r>
            <a:rPr lang="ja-JP" altLang="en-US" sz="1100">
              <a:solidFill>
                <a:schemeClr val="dk1"/>
              </a:solidFill>
              <a:effectLst/>
              <a:latin typeface="+mn-lt"/>
              <a:ea typeface="+mn-ea"/>
              <a:cs typeface="+mn-cs"/>
            </a:rPr>
            <a:t>実施し削減に努める。</a:t>
          </a:r>
          <a:endParaRPr lang="ja-JP" altLang="ja-JP" sz="1100">
            <a:solidFill>
              <a:schemeClr val="dk1"/>
            </a:solidFill>
            <a:effectLst/>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2" name="直線コネクタ 301"/>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5"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6" name="直線コネクタ 305"/>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42418</xdr:rowOff>
    </xdr:to>
    <xdr:cxnSp macro="">
      <xdr:nvCxnSpPr>
        <xdr:cNvPr id="307" name="直線コネクタ 306"/>
        <xdr:cNvCxnSpPr/>
      </xdr:nvCxnSpPr>
      <xdr:spPr>
        <a:xfrm flipV="1">
          <a:off x="15671800" y="63449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107713</xdr:rowOff>
    </xdr:from>
    <xdr:ext cx="762000" cy="259045"/>
    <xdr:sp macro="" textlink="">
      <xdr:nvSpPr>
        <xdr:cNvPr id="308"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09" name="フローチャート : 判断 308"/>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42418</xdr:rowOff>
    </xdr:from>
    <xdr:to>
      <xdr:col>22</xdr:col>
      <xdr:colOff>565150</xdr:colOff>
      <xdr:row>37</xdr:row>
      <xdr:rowOff>60706</xdr:rowOff>
    </xdr:to>
    <xdr:cxnSp macro="">
      <xdr:nvCxnSpPr>
        <xdr:cNvPr id="310" name="直線コネクタ 309"/>
        <xdr:cNvCxnSpPr/>
      </xdr:nvCxnSpPr>
      <xdr:spPr>
        <a:xfrm flipV="1">
          <a:off x="14782800" y="6386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11" name="フローチャート : 判断 31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12" name="テキスト ボックス 311"/>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60706</xdr:rowOff>
    </xdr:from>
    <xdr:to>
      <xdr:col>21</xdr:col>
      <xdr:colOff>361950</xdr:colOff>
      <xdr:row>37</xdr:row>
      <xdr:rowOff>170434</xdr:rowOff>
    </xdr:to>
    <xdr:cxnSp macro="">
      <xdr:nvCxnSpPr>
        <xdr:cNvPr id="313" name="直線コネクタ 312"/>
        <xdr:cNvCxnSpPr/>
      </xdr:nvCxnSpPr>
      <xdr:spPr>
        <a:xfrm flipV="1">
          <a:off x="13893800" y="640435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4" name="フローチャート :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5" name="テキスト ボックス 314"/>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147574</xdr:rowOff>
    </xdr:from>
    <xdr:to>
      <xdr:col>20</xdr:col>
      <xdr:colOff>158750</xdr:colOff>
      <xdr:row>37</xdr:row>
      <xdr:rowOff>170434</xdr:rowOff>
    </xdr:to>
    <xdr:cxnSp macro="">
      <xdr:nvCxnSpPr>
        <xdr:cNvPr id="316" name="直線コネクタ 315"/>
        <xdr:cNvCxnSpPr/>
      </xdr:nvCxnSpPr>
      <xdr:spPr>
        <a:xfrm>
          <a:off x="13004800" y="64912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7" name="フローチャート :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8" name="テキスト ボックス 317"/>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9" name="フローチャート : 判断 318"/>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20" name="テキスト ボックス 319"/>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26" name="円/楕円 325"/>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138447</xdr:rowOff>
    </xdr:from>
    <xdr:ext cx="762000" cy="259045"/>
    <xdr:sp macro="" textlink="">
      <xdr:nvSpPr>
        <xdr:cNvPr id="327" name="補助費等該当値テキスト"/>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163068</xdr:rowOff>
    </xdr:from>
    <xdr:to>
      <xdr:col>22</xdr:col>
      <xdr:colOff>615950</xdr:colOff>
      <xdr:row>37</xdr:row>
      <xdr:rowOff>93218</xdr:rowOff>
    </xdr:to>
    <xdr:sp macro="" textlink="">
      <xdr:nvSpPr>
        <xdr:cNvPr id="328" name="円/楕円 327"/>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29" name="テキスト ボックス 328"/>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9906</xdr:rowOff>
    </xdr:from>
    <xdr:to>
      <xdr:col>21</xdr:col>
      <xdr:colOff>412750</xdr:colOff>
      <xdr:row>37</xdr:row>
      <xdr:rowOff>111506</xdr:rowOff>
    </xdr:to>
    <xdr:sp macro="" textlink="">
      <xdr:nvSpPr>
        <xdr:cNvPr id="330" name="円/楕円 329"/>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96283</xdr:rowOff>
    </xdr:from>
    <xdr:ext cx="762000" cy="259045"/>
    <xdr:sp macro="" textlink="">
      <xdr:nvSpPr>
        <xdr:cNvPr id="331" name="テキスト ボックス 330"/>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119634</xdr:rowOff>
    </xdr:from>
    <xdr:to>
      <xdr:col>20</xdr:col>
      <xdr:colOff>209550</xdr:colOff>
      <xdr:row>38</xdr:row>
      <xdr:rowOff>49785</xdr:rowOff>
    </xdr:to>
    <xdr:sp macro="" textlink="">
      <xdr:nvSpPr>
        <xdr:cNvPr id="332" name="円/楕円 331"/>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34561</xdr:rowOff>
    </xdr:from>
    <xdr:ext cx="762000" cy="259045"/>
    <xdr:sp macro="" textlink="">
      <xdr:nvSpPr>
        <xdr:cNvPr id="333" name="テキスト ボックス 332"/>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96774</xdr:rowOff>
    </xdr:from>
    <xdr:to>
      <xdr:col>19</xdr:col>
      <xdr:colOff>6350</xdr:colOff>
      <xdr:row>38</xdr:row>
      <xdr:rowOff>26924</xdr:rowOff>
    </xdr:to>
    <xdr:sp macro="" textlink="">
      <xdr:nvSpPr>
        <xdr:cNvPr id="334" name="円/楕円 333"/>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11701</xdr:rowOff>
    </xdr:from>
    <xdr:ext cx="762000" cy="259045"/>
    <xdr:sp macro="" textlink="">
      <xdr:nvSpPr>
        <xdr:cNvPr id="335" name="テキスト ボックス 334"/>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過去からの適正な借り入れにより類似団体平均を下回っているが、今後は</a:t>
          </a:r>
          <a:r>
            <a:rPr kumimoji="1" lang="ja-JP" altLang="ja-JP" sz="1100">
              <a:solidFill>
                <a:schemeClr val="dk1"/>
              </a:solidFill>
              <a:effectLst/>
              <a:latin typeface="+mn-lt"/>
              <a:ea typeface="+mn-ea"/>
              <a:cs typeface="+mn-cs"/>
            </a:rPr>
            <a:t>大規模事業の影響により公債費の負担は増加傾向になることが見込まれるため</a:t>
          </a:r>
          <a:r>
            <a:rPr lang="ja-JP" altLang="ja-JP" sz="1100" b="0" i="0">
              <a:solidFill>
                <a:schemeClr val="dk1"/>
              </a:solidFill>
              <a:effectLst/>
              <a:latin typeface="+mn-lt"/>
              <a:ea typeface="+mn-ea"/>
              <a:cs typeface="+mn-cs"/>
            </a:rPr>
            <a:t>新規事業については、優先性・緊急性を勘案し</a:t>
          </a:r>
          <a:r>
            <a:rPr lang="ja-JP" altLang="ja-JP" sz="1100" i="0">
              <a:solidFill>
                <a:schemeClr val="dk1"/>
              </a:solidFill>
              <a:effectLst/>
              <a:latin typeface="+mn-lt"/>
              <a:ea typeface="+mn-ea"/>
              <a:cs typeface="+mn-cs"/>
            </a:rPr>
            <a:t>引き続き水準を</a:t>
          </a:r>
          <a:r>
            <a:rPr lang="ja-JP" altLang="ja-JP" sz="1100">
              <a:solidFill>
                <a:schemeClr val="dk1"/>
              </a:solidFill>
              <a:effectLst/>
              <a:latin typeface="+mn-lt"/>
              <a:ea typeface="+mn-ea"/>
              <a:cs typeface="+mn-cs"/>
            </a:rPr>
            <a:t>抑え</a:t>
          </a:r>
          <a:r>
            <a:rPr lang="ja-JP" altLang="en-US" sz="1100">
              <a:solidFill>
                <a:schemeClr val="dk1"/>
              </a:solidFill>
              <a:effectLst/>
              <a:latin typeface="+mn-lt"/>
              <a:ea typeface="+mn-ea"/>
              <a:cs typeface="+mn-cs"/>
            </a:rPr>
            <a:t>削減に努める</a:t>
          </a:r>
          <a:r>
            <a:rPr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0" name="直線コネクタ 359"/>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1"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2" name="直線コネクタ 361"/>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3"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4" name="直線コネクタ 363"/>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133858</xdr:rowOff>
    </xdr:from>
    <xdr:to>
      <xdr:col>7</xdr:col>
      <xdr:colOff>15875</xdr:colOff>
      <xdr:row>75</xdr:row>
      <xdr:rowOff>165863</xdr:rowOff>
    </xdr:to>
    <xdr:cxnSp macro="">
      <xdr:nvCxnSpPr>
        <xdr:cNvPr id="365" name="直線コネクタ 364"/>
        <xdr:cNvCxnSpPr/>
      </xdr:nvCxnSpPr>
      <xdr:spPr>
        <a:xfrm flipV="1">
          <a:off x="3987800" y="129926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165863</xdr:rowOff>
    </xdr:from>
    <xdr:to>
      <xdr:col>5</xdr:col>
      <xdr:colOff>549275</xdr:colOff>
      <xdr:row>75</xdr:row>
      <xdr:rowOff>165863</xdr:rowOff>
    </xdr:to>
    <xdr:cxnSp macro="">
      <xdr:nvCxnSpPr>
        <xdr:cNvPr id="368" name="直線コネクタ 367"/>
        <xdr:cNvCxnSpPr/>
      </xdr:nvCxnSpPr>
      <xdr:spPr>
        <a:xfrm>
          <a:off x="3098800" y="130246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9" name="フローチャート : 判断 368"/>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70" name="テキスト ボックス 369"/>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165863</xdr:rowOff>
    </xdr:from>
    <xdr:to>
      <xdr:col>4</xdr:col>
      <xdr:colOff>346075</xdr:colOff>
      <xdr:row>76</xdr:row>
      <xdr:rowOff>30987</xdr:rowOff>
    </xdr:to>
    <xdr:cxnSp macro="">
      <xdr:nvCxnSpPr>
        <xdr:cNvPr id="371" name="直線コネクタ 370"/>
        <xdr:cNvCxnSpPr/>
      </xdr:nvCxnSpPr>
      <xdr:spPr>
        <a:xfrm flipV="1">
          <a:off x="2209800" y="130246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2" name="フローチャート : 判断 371"/>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3" name="テキスト ボックス 372"/>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30987</xdr:rowOff>
    </xdr:from>
    <xdr:to>
      <xdr:col>3</xdr:col>
      <xdr:colOff>142875</xdr:colOff>
      <xdr:row>76</xdr:row>
      <xdr:rowOff>85852</xdr:rowOff>
    </xdr:to>
    <xdr:cxnSp macro="">
      <xdr:nvCxnSpPr>
        <xdr:cNvPr id="374" name="直線コネクタ 373"/>
        <xdr:cNvCxnSpPr/>
      </xdr:nvCxnSpPr>
      <xdr:spPr>
        <a:xfrm flipV="1">
          <a:off x="1320800" y="130611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5" name="フローチャート : 判断 374"/>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6" name="テキスト ボックス 375"/>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7" name="フローチャート : 判断 376"/>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8" name="テキスト ボックス 377"/>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83058</xdr:rowOff>
    </xdr:from>
    <xdr:to>
      <xdr:col>7</xdr:col>
      <xdr:colOff>66675</xdr:colOff>
      <xdr:row>76</xdr:row>
      <xdr:rowOff>13208</xdr:rowOff>
    </xdr:to>
    <xdr:sp macro="" textlink="">
      <xdr:nvSpPr>
        <xdr:cNvPr id="384" name="円/楕円 383"/>
        <xdr:cNvSpPr/>
      </xdr:nvSpPr>
      <xdr:spPr>
        <a:xfrm>
          <a:off x="4775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99585</xdr:rowOff>
    </xdr:from>
    <xdr:ext cx="762000" cy="259045"/>
    <xdr:sp macro="" textlink="">
      <xdr:nvSpPr>
        <xdr:cNvPr id="385" name="公債費該当値テキスト"/>
        <xdr:cNvSpPr txBox="1"/>
      </xdr:nvSpPr>
      <xdr:spPr>
        <a:xfrm>
          <a:off x="4914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115062</xdr:rowOff>
    </xdr:from>
    <xdr:to>
      <xdr:col>5</xdr:col>
      <xdr:colOff>600075</xdr:colOff>
      <xdr:row>76</xdr:row>
      <xdr:rowOff>45213</xdr:rowOff>
    </xdr:to>
    <xdr:sp macro="" textlink="">
      <xdr:nvSpPr>
        <xdr:cNvPr id="386" name="円/楕円 385"/>
        <xdr:cNvSpPr/>
      </xdr:nvSpPr>
      <xdr:spPr>
        <a:xfrm>
          <a:off x="3937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55389</xdr:rowOff>
    </xdr:from>
    <xdr:ext cx="736600" cy="259045"/>
    <xdr:sp macro="" textlink="">
      <xdr:nvSpPr>
        <xdr:cNvPr id="387" name="テキスト ボックス 386"/>
        <xdr:cNvSpPr txBox="1"/>
      </xdr:nvSpPr>
      <xdr:spPr>
        <a:xfrm>
          <a:off x="3606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115062</xdr:rowOff>
    </xdr:from>
    <xdr:to>
      <xdr:col>4</xdr:col>
      <xdr:colOff>396875</xdr:colOff>
      <xdr:row>76</xdr:row>
      <xdr:rowOff>45213</xdr:rowOff>
    </xdr:to>
    <xdr:sp macro="" textlink="">
      <xdr:nvSpPr>
        <xdr:cNvPr id="388" name="円/楕円 387"/>
        <xdr:cNvSpPr/>
      </xdr:nvSpPr>
      <xdr:spPr>
        <a:xfrm>
          <a:off x="3048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55389</xdr:rowOff>
    </xdr:from>
    <xdr:ext cx="762000" cy="259045"/>
    <xdr:sp macro="" textlink="">
      <xdr:nvSpPr>
        <xdr:cNvPr id="389" name="テキスト ボックス 388"/>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151637</xdr:rowOff>
    </xdr:from>
    <xdr:to>
      <xdr:col>3</xdr:col>
      <xdr:colOff>193675</xdr:colOff>
      <xdr:row>76</xdr:row>
      <xdr:rowOff>81787</xdr:rowOff>
    </xdr:to>
    <xdr:sp macro="" textlink="">
      <xdr:nvSpPr>
        <xdr:cNvPr id="390" name="円/楕円 389"/>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91965</xdr:rowOff>
    </xdr:from>
    <xdr:ext cx="762000" cy="259045"/>
    <xdr:sp macro="" textlink="">
      <xdr:nvSpPr>
        <xdr:cNvPr id="391" name="テキスト ボックス 390"/>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35052</xdr:rowOff>
    </xdr:from>
    <xdr:to>
      <xdr:col>1</xdr:col>
      <xdr:colOff>676275</xdr:colOff>
      <xdr:row>76</xdr:row>
      <xdr:rowOff>136652</xdr:rowOff>
    </xdr:to>
    <xdr:sp macro="" textlink="">
      <xdr:nvSpPr>
        <xdr:cNvPr id="392" name="円/楕円 391"/>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146829</xdr:rowOff>
    </xdr:from>
    <xdr:ext cx="762000" cy="259045"/>
    <xdr:sp macro="" textlink="">
      <xdr:nvSpPr>
        <xdr:cNvPr id="393" name="テキスト ボックス 392"/>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aseline="0">
              <a:solidFill>
                <a:schemeClr val="dk1"/>
              </a:solidFill>
              <a:effectLst/>
              <a:latin typeface="+mn-lt"/>
              <a:ea typeface="+mn-ea"/>
              <a:cs typeface="+mn-cs"/>
            </a:rPr>
            <a:t>公債費以外の経常収支比率が類似団体平均を上回っている主な要因は人件費である。人件費については</a:t>
          </a:r>
          <a:r>
            <a:rPr lang="ja-JP" altLang="ja-JP" sz="1100">
              <a:solidFill>
                <a:schemeClr val="dk1"/>
              </a:solidFill>
              <a:effectLst/>
              <a:latin typeface="+mn-lt"/>
              <a:ea typeface="+mn-ea"/>
              <a:cs typeface="+mn-cs"/>
            </a:rPr>
            <a:t>、、組織・事務事業の見直しや新規採用の抑制による職員数の減など行財政計画の取組を通じて人件費の削減に努める。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1" name="直線コネクタ 420"/>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2"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3" name="直線コネクタ 422"/>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4"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5" name="直線コネクタ 424"/>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xdr:rowOff>
    </xdr:from>
    <xdr:to>
      <xdr:col>24</xdr:col>
      <xdr:colOff>31750</xdr:colOff>
      <xdr:row>79</xdr:row>
      <xdr:rowOff>1270</xdr:rowOff>
    </xdr:to>
    <xdr:cxnSp macro="">
      <xdr:nvCxnSpPr>
        <xdr:cNvPr id="426" name="直線コネクタ 425"/>
        <xdr:cNvCxnSpPr/>
      </xdr:nvCxnSpPr>
      <xdr:spPr>
        <a:xfrm flipV="1">
          <a:off x="15671800" y="1337437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7"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8" name="フローチャート : 判断 427"/>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100330</xdr:rowOff>
    </xdr:from>
    <xdr:to>
      <xdr:col>22</xdr:col>
      <xdr:colOff>565150</xdr:colOff>
      <xdr:row>79</xdr:row>
      <xdr:rowOff>1270</xdr:rowOff>
    </xdr:to>
    <xdr:cxnSp macro="">
      <xdr:nvCxnSpPr>
        <xdr:cNvPr id="429" name="直線コネクタ 428"/>
        <xdr:cNvCxnSpPr/>
      </xdr:nvCxnSpPr>
      <xdr:spPr>
        <a:xfrm>
          <a:off x="14782800" y="134734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30" name="フローチャート : 判断 429"/>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31" name="テキスト ボックス 430"/>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100330</xdr:rowOff>
    </xdr:from>
    <xdr:to>
      <xdr:col>21</xdr:col>
      <xdr:colOff>361950</xdr:colOff>
      <xdr:row>79</xdr:row>
      <xdr:rowOff>5080</xdr:rowOff>
    </xdr:to>
    <xdr:cxnSp macro="">
      <xdr:nvCxnSpPr>
        <xdr:cNvPr id="432" name="直線コネクタ 431"/>
        <xdr:cNvCxnSpPr/>
      </xdr:nvCxnSpPr>
      <xdr:spPr>
        <a:xfrm flipV="1">
          <a:off x="13893800" y="134734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33" name="フローチャート : 判断 432"/>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34" name="テキスト ボックス 433"/>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5080</xdr:rowOff>
    </xdr:from>
    <xdr:to>
      <xdr:col>20</xdr:col>
      <xdr:colOff>158750</xdr:colOff>
      <xdr:row>79</xdr:row>
      <xdr:rowOff>12700</xdr:rowOff>
    </xdr:to>
    <xdr:cxnSp macro="">
      <xdr:nvCxnSpPr>
        <xdr:cNvPr id="435" name="直線コネクタ 434"/>
        <xdr:cNvCxnSpPr/>
      </xdr:nvCxnSpPr>
      <xdr:spPr>
        <a:xfrm flipV="1">
          <a:off x="13004800" y="13549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6" name="フローチャート : 判断 435"/>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7" name="テキスト ボックス 436"/>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38" name="フローチャート : 判断 437"/>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88916</xdr:rowOff>
    </xdr:from>
    <xdr:ext cx="762000" cy="259045"/>
    <xdr:sp macro="" textlink="">
      <xdr:nvSpPr>
        <xdr:cNvPr id="439" name="テキスト ボックス 438"/>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45" name="円/楕円 444"/>
        <xdr:cNvSpPr/>
      </xdr:nvSpPr>
      <xdr:spPr>
        <a:xfrm>
          <a:off x="16459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93997</xdr:rowOff>
    </xdr:from>
    <xdr:ext cx="762000" cy="259045"/>
    <xdr:sp macro="" textlink="">
      <xdr:nvSpPr>
        <xdr:cNvPr id="446" name="公債費以外該当値テキスト"/>
        <xdr:cNvSpPr txBox="1"/>
      </xdr:nvSpPr>
      <xdr:spPr>
        <a:xfrm>
          <a:off x="165989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121920</xdr:rowOff>
    </xdr:from>
    <xdr:to>
      <xdr:col>22</xdr:col>
      <xdr:colOff>615950</xdr:colOff>
      <xdr:row>79</xdr:row>
      <xdr:rowOff>52070</xdr:rowOff>
    </xdr:to>
    <xdr:sp macro="" textlink="">
      <xdr:nvSpPr>
        <xdr:cNvPr id="447" name="円/楕円 446"/>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36847</xdr:rowOff>
    </xdr:from>
    <xdr:ext cx="736600" cy="259045"/>
    <xdr:sp macro="" textlink="">
      <xdr:nvSpPr>
        <xdr:cNvPr id="448" name="テキスト ボックス 447"/>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49530</xdr:rowOff>
    </xdr:from>
    <xdr:to>
      <xdr:col>21</xdr:col>
      <xdr:colOff>412750</xdr:colOff>
      <xdr:row>78</xdr:row>
      <xdr:rowOff>151130</xdr:rowOff>
    </xdr:to>
    <xdr:sp macro="" textlink="">
      <xdr:nvSpPr>
        <xdr:cNvPr id="449" name="円/楕円 448"/>
        <xdr:cNvSpPr/>
      </xdr:nvSpPr>
      <xdr:spPr>
        <a:xfrm>
          <a:off x="14732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135907</xdr:rowOff>
    </xdr:from>
    <xdr:ext cx="762000" cy="259045"/>
    <xdr:sp macro="" textlink="">
      <xdr:nvSpPr>
        <xdr:cNvPr id="450" name="テキスト ボックス 449"/>
        <xdr:cNvSpPr txBox="1"/>
      </xdr:nvSpPr>
      <xdr:spPr>
        <a:xfrm>
          <a:off x="14401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125730</xdr:rowOff>
    </xdr:from>
    <xdr:to>
      <xdr:col>20</xdr:col>
      <xdr:colOff>209550</xdr:colOff>
      <xdr:row>79</xdr:row>
      <xdr:rowOff>55880</xdr:rowOff>
    </xdr:to>
    <xdr:sp macro="" textlink="">
      <xdr:nvSpPr>
        <xdr:cNvPr id="451" name="円/楕円 450"/>
        <xdr:cNvSpPr/>
      </xdr:nvSpPr>
      <xdr:spPr>
        <a:xfrm>
          <a:off x="13843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40657</xdr:rowOff>
    </xdr:from>
    <xdr:ext cx="762000" cy="259045"/>
    <xdr:sp macro="" textlink="">
      <xdr:nvSpPr>
        <xdr:cNvPr id="452" name="テキスト ボックス 451"/>
        <xdr:cNvSpPr txBox="1"/>
      </xdr:nvSpPr>
      <xdr:spPr>
        <a:xfrm>
          <a:off x="13512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133350</xdr:rowOff>
    </xdr:from>
    <xdr:to>
      <xdr:col>19</xdr:col>
      <xdr:colOff>6350</xdr:colOff>
      <xdr:row>79</xdr:row>
      <xdr:rowOff>63500</xdr:rowOff>
    </xdr:to>
    <xdr:sp macro="" textlink="">
      <xdr:nvSpPr>
        <xdr:cNvPr id="453" name="円/楕円 452"/>
        <xdr:cNvSpPr/>
      </xdr:nvSpPr>
      <xdr:spPr>
        <a:xfrm>
          <a:off x="12954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48277</xdr:rowOff>
    </xdr:from>
    <xdr:ext cx="762000" cy="259045"/>
    <xdr:sp macro="" textlink="">
      <xdr:nvSpPr>
        <xdr:cNvPr id="454" name="テキスト ボックス 453"/>
        <xdr:cNvSpPr txBox="1"/>
      </xdr:nvSpPr>
      <xdr:spPr>
        <a:xfrm>
          <a:off x="12623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千葉県白子町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30523</xdr:rowOff>
    </xdr:from>
    <xdr:to>
      <xdr:col>4</xdr:col>
      <xdr:colOff>1117600</xdr:colOff>
      <xdr:row>18</xdr:row>
      <xdr:rowOff>31293</xdr:rowOff>
    </xdr:to>
    <xdr:cxnSp macro="">
      <xdr:nvCxnSpPr>
        <xdr:cNvPr id="50" name="直線コネクタ 49"/>
        <xdr:cNvCxnSpPr/>
      </xdr:nvCxnSpPr>
      <xdr:spPr bwMode="auto">
        <a:xfrm>
          <a:off x="5003800" y="3164248"/>
          <a:ext cx="647700" cy="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146745</xdr:rowOff>
    </xdr:from>
    <xdr:ext cx="762000" cy="259045"/>
    <xdr:sp macro="" textlink="">
      <xdr:nvSpPr>
        <xdr:cNvPr id="51" name="人口1人当たり決算額の推移平均値テキスト130"/>
        <xdr:cNvSpPr txBox="1"/>
      </xdr:nvSpPr>
      <xdr:spPr>
        <a:xfrm>
          <a:off x="5740400" y="293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30523</xdr:rowOff>
    </xdr:from>
    <xdr:to>
      <xdr:col>4</xdr:col>
      <xdr:colOff>469900</xdr:colOff>
      <xdr:row>18</xdr:row>
      <xdr:rowOff>95484</xdr:rowOff>
    </xdr:to>
    <xdr:cxnSp macro="">
      <xdr:nvCxnSpPr>
        <xdr:cNvPr id="53" name="直線コネクタ 52"/>
        <xdr:cNvCxnSpPr/>
      </xdr:nvCxnSpPr>
      <xdr:spPr bwMode="auto">
        <a:xfrm flipV="1">
          <a:off x="4305300" y="3164248"/>
          <a:ext cx="698500" cy="64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32788</xdr:rowOff>
    </xdr:from>
    <xdr:ext cx="736600" cy="259045"/>
    <xdr:sp macro="" textlink="">
      <xdr:nvSpPr>
        <xdr:cNvPr id="55" name="テキスト ボックス 54"/>
        <xdr:cNvSpPr txBox="1"/>
      </xdr:nvSpPr>
      <xdr:spPr>
        <a:xfrm>
          <a:off x="4622800" y="2823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79070</xdr:rowOff>
    </xdr:from>
    <xdr:to>
      <xdr:col>3</xdr:col>
      <xdr:colOff>904875</xdr:colOff>
      <xdr:row>18</xdr:row>
      <xdr:rowOff>95484</xdr:rowOff>
    </xdr:to>
    <xdr:cxnSp macro="">
      <xdr:nvCxnSpPr>
        <xdr:cNvPr id="56" name="直線コネクタ 55"/>
        <xdr:cNvCxnSpPr/>
      </xdr:nvCxnSpPr>
      <xdr:spPr bwMode="auto">
        <a:xfrm>
          <a:off x="3606800" y="3212795"/>
          <a:ext cx="698500" cy="16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55473</xdr:rowOff>
    </xdr:from>
    <xdr:ext cx="762000" cy="259045"/>
    <xdr:sp macro="" textlink="">
      <xdr:nvSpPr>
        <xdr:cNvPr id="58" name="テキスト ボックス 57"/>
        <xdr:cNvSpPr txBox="1"/>
      </xdr:nvSpPr>
      <xdr:spPr>
        <a:xfrm>
          <a:off x="3924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79070</xdr:rowOff>
    </xdr:from>
    <xdr:to>
      <xdr:col>3</xdr:col>
      <xdr:colOff>206375</xdr:colOff>
      <xdr:row>18</xdr:row>
      <xdr:rowOff>79085</xdr:rowOff>
    </xdr:to>
    <xdr:cxnSp macro="">
      <xdr:nvCxnSpPr>
        <xdr:cNvPr id="59" name="直線コネクタ 58"/>
        <xdr:cNvCxnSpPr/>
      </xdr:nvCxnSpPr>
      <xdr:spPr bwMode="auto">
        <a:xfrm flipV="1">
          <a:off x="2908300" y="3212795"/>
          <a:ext cx="698500" cy="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48569</xdr:rowOff>
    </xdr:from>
    <xdr:ext cx="762000" cy="259045"/>
    <xdr:sp macro="" textlink="">
      <xdr:nvSpPr>
        <xdr:cNvPr id="61" name="テキスト ボックス 60"/>
        <xdr:cNvSpPr txBox="1"/>
      </xdr:nvSpPr>
      <xdr:spPr>
        <a:xfrm>
          <a:off x="32258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30388</xdr:rowOff>
    </xdr:from>
    <xdr:ext cx="762000" cy="259045"/>
    <xdr:sp macro="" textlink="">
      <xdr:nvSpPr>
        <xdr:cNvPr id="63" name="テキスト ボックス 62"/>
        <xdr:cNvSpPr txBox="1"/>
      </xdr:nvSpPr>
      <xdr:spPr>
        <a:xfrm>
          <a:off x="2527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151943</xdr:rowOff>
    </xdr:from>
    <xdr:to>
      <xdr:col>5</xdr:col>
      <xdr:colOff>34925</xdr:colOff>
      <xdr:row>18</xdr:row>
      <xdr:rowOff>82093</xdr:rowOff>
    </xdr:to>
    <xdr:sp macro="" textlink="">
      <xdr:nvSpPr>
        <xdr:cNvPr id="69" name="円/楕円 68"/>
        <xdr:cNvSpPr/>
      </xdr:nvSpPr>
      <xdr:spPr bwMode="auto">
        <a:xfrm>
          <a:off x="5600700" y="3114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124020</xdr:rowOff>
    </xdr:from>
    <xdr:ext cx="762000" cy="259045"/>
    <xdr:sp macro="" textlink="">
      <xdr:nvSpPr>
        <xdr:cNvPr id="70" name="人口1人当たり決算額の推移該当値テキスト130"/>
        <xdr:cNvSpPr txBox="1"/>
      </xdr:nvSpPr>
      <xdr:spPr>
        <a:xfrm>
          <a:off x="5740400" y="308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101,310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151173</xdr:rowOff>
    </xdr:from>
    <xdr:to>
      <xdr:col>4</xdr:col>
      <xdr:colOff>520700</xdr:colOff>
      <xdr:row>18</xdr:row>
      <xdr:rowOff>81323</xdr:rowOff>
    </xdr:to>
    <xdr:sp macro="" textlink="">
      <xdr:nvSpPr>
        <xdr:cNvPr id="71" name="円/楕円 70"/>
        <xdr:cNvSpPr/>
      </xdr:nvSpPr>
      <xdr:spPr bwMode="auto">
        <a:xfrm>
          <a:off x="4953000" y="311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66100</xdr:rowOff>
    </xdr:from>
    <xdr:ext cx="736600" cy="259045"/>
    <xdr:sp macro="" textlink="">
      <xdr:nvSpPr>
        <xdr:cNvPr id="72" name="テキスト ボックス 71"/>
        <xdr:cNvSpPr txBox="1"/>
      </xdr:nvSpPr>
      <xdr:spPr>
        <a:xfrm>
          <a:off x="4622800" y="319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101,411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44684</xdr:rowOff>
    </xdr:from>
    <xdr:to>
      <xdr:col>3</xdr:col>
      <xdr:colOff>955675</xdr:colOff>
      <xdr:row>18</xdr:row>
      <xdr:rowOff>146284</xdr:rowOff>
    </xdr:to>
    <xdr:sp macro="" textlink="">
      <xdr:nvSpPr>
        <xdr:cNvPr id="73" name="円/楕円 72"/>
        <xdr:cNvSpPr/>
      </xdr:nvSpPr>
      <xdr:spPr bwMode="auto">
        <a:xfrm>
          <a:off x="4254500" y="3178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131061</xdr:rowOff>
    </xdr:from>
    <xdr:ext cx="762000" cy="259045"/>
    <xdr:sp macro="" textlink="">
      <xdr:nvSpPr>
        <xdr:cNvPr id="74" name="テキスト ボックス 73"/>
        <xdr:cNvSpPr txBox="1"/>
      </xdr:nvSpPr>
      <xdr:spPr>
        <a:xfrm>
          <a:off x="3924300" y="326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92,886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28270</xdr:rowOff>
    </xdr:from>
    <xdr:to>
      <xdr:col>3</xdr:col>
      <xdr:colOff>257175</xdr:colOff>
      <xdr:row>18</xdr:row>
      <xdr:rowOff>129870</xdr:rowOff>
    </xdr:to>
    <xdr:sp macro="" textlink="">
      <xdr:nvSpPr>
        <xdr:cNvPr id="75" name="円/楕円 74"/>
        <xdr:cNvSpPr/>
      </xdr:nvSpPr>
      <xdr:spPr bwMode="auto">
        <a:xfrm>
          <a:off x="3556000" y="3161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114647</xdr:rowOff>
    </xdr:from>
    <xdr:ext cx="762000" cy="259045"/>
    <xdr:sp macro="" textlink="">
      <xdr:nvSpPr>
        <xdr:cNvPr id="76" name="テキスト ボックス 75"/>
        <xdr:cNvSpPr txBox="1"/>
      </xdr:nvSpPr>
      <xdr:spPr>
        <a:xfrm>
          <a:off x="3225800" y="32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95,040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28285</xdr:rowOff>
    </xdr:from>
    <xdr:to>
      <xdr:col>2</xdr:col>
      <xdr:colOff>692150</xdr:colOff>
      <xdr:row>18</xdr:row>
      <xdr:rowOff>129885</xdr:rowOff>
    </xdr:to>
    <xdr:sp macro="" textlink="">
      <xdr:nvSpPr>
        <xdr:cNvPr id="77" name="円/楕円 76"/>
        <xdr:cNvSpPr/>
      </xdr:nvSpPr>
      <xdr:spPr bwMode="auto">
        <a:xfrm>
          <a:off x="2857500" y="3162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114662</xdr:rowOff>
    </xdr:from>
    <xdr:ext cx="762000" cy="259045"/>
    <xdr:sp macro="" textlink="">
      <xdr:nvSpPr>
        <xdr:cNvPr id="78" name="テキスト ボックス 77"/>
        <xdr:cNvSpPr txBox="1"/>
      </xdr:nvSpPr>
      <xdr:spPr>
        <a:xfrm>
          <a:off x="2527300" y="324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255889</xdr:rowOff>
    </xdr:from>
    <xdr:ext cx="762000" cy="259045"/>
    <xdr:sp macro="" textlink="">
      <xdr:nvSpPr>
        <xdr:cNvPr id="106" name="人口1人当たり決算額の推移最小値テキスト445"/>
        <xdr:cNvSpPr txBox="1"/>
      </xdr:nvSpPr>
      <xdr:spPr>
        <a:xfrm>
          <a:off x="5740400" y="738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245712</xdr:rowOff>
    </xdr:from>
    <xdr:to>
      <xdr:col>4</xdr:col>
      <xdr:colOff>1117600</xdr:colOff>
      <xdr:row>37</xdr:row>
      <xdr:rowOff>265212</xdr:rowOff>
    </xdr:to>
    <xdr:cxnSp macro="">
      <xdr:nvCxnSpPr>
        <xdr:cNvPr id="110" name="直線コネクタ 109"/>
        <xdr:cNvCxnSpPr/>
      </xdr:nvCxnSpPr>
      <xdr:spPr bwMode="auto">
        <a:xfrm flipV="1">
          <a:off x="5003800" y="7370412"/>
          <a:ext cx="647700" cy="19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103219</xdr:rowOff>
    </xdr:from>
    <xdr:ext cx="762000" cy="259045"/>
    <xdr:sp macro="" textlink="">
      <xdr:nvSpPr>
        <xdr:cNvPr id="111" name="人口1人当たり決算額の推移平均値テキスト445"/>
        <xdr:cNvSpPr txBox="1"/>
      </xdr:nvSpPr>
      <xdr:spPr>
        <a:xfrm>
          <a:off x="5740400" y="671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210759</xdr:rowOff>
    </xdr:from>
    <xdr:to>
      <xdr:col>4</xdr:col>
      <xdr:colOff>469900</xdr:colOff>
      <xdr:row>37</xdr:row>
      <xdr:rowOff>265212</xdr:rowOff>
    </xdr:to>
    <xdr:cxnSp macro="">
      <xdr:nvCxnSpPr>
        <xdr:cNvPr id="113" name="直線コネクタ 112"/>
        <xdr:cNvCxnSpPr/>
      </xdr:nvCxnSpPr>
      <xdr:spPr bwMode="auto">
        <a:xfrm>
          <a:off x="4305300" y="7335459"/>
          <a:ext cx="698500" cy="54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54474</xdr:rowOff>
    </xdr:from>
    <xdr:ext cx="736600" cy="259045"/>
    <xdr:sp macro="" textlink="">
      <xdr:nvSpPr>
        <xdr:cNvPr id="115" name="テキスト ボックス 114"/>
        <xdr:cNvSpPr txBox="1"/>
      </xdr:nvSpPr>
      <xdr:spPr>
        <a:xfrm>
          <a:off x="4622800" y="666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143985</xdr:rowOff>
    </xdr:from>
    <xdr:to>
      <xdr:col>3</xdr:col>
      <xdr:colOff>904875</xdr:colOff>
      <xdr:row>37</xdr:row>
      <xdr:rowOff>210759</xdr:rowOff>
    </xdr:to>
    <xdr:cxnSp macro="">
      <xdr:nvCxnSpPr>
        <xdr:cNvPr id="116" name="直線コネクタ 115"/>
        <xdr:cNvCxnSpPr/>
      </xdr:nvCxnSpPr>
      <xdr:spPr bwMode="auto">
        <a:xfrm>
          <a:off x="3606800" y="7268685"/>
          <a:ext cx="698500" cy="66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342808</xdr:rowOff>
    </xdr:from>
    <xdr:ext cx="762000" cy="259045"/>
    <xdr:sp macro="" textlink="">
      <xdr:nvSpPr>
        <xdr:cNvPr id="118" name="テキスト ボックス 117"/>
        <xdr:cNvSpPr txBox="1"/>
      </xdr:nvSpPr>
      <xdr:spPr>
        <a:xfrm>
          <a:off x="3924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68638</xdr:rowOff>
    </xdr:from>
    <xdr:to>
      <xdr:col>3</xdr:col>
      <xdr:colOff>206375</xdr:colOff>
      <xdr:row>37</xdr:row>
      <xdr:rowOff>143985</xdr:rowOff>
    </xdr:to>
    <xdr:cxnSp macro="">
      <xdr:nvCxnSpPr>
        <xdr:cNvPr id="119" name="直線コネクタ 118"/>
        <xdr:cNvCxnSpPr/>
      </xdr:nvCxnSpPr>
      <xdr:spPr bwMode="auto">
        <a:xfrm>
          <a:off x="2908300" y="7193338"/>
          <a:ext cx="698500" cy="75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307877</xdr:rowOff>
    </xdr:from>
    <xdr:ext cx="762000" cy="259045"/>
    <xdr:sp macro="" textlink="">
      <xdr:nvSpPr>
        <xdr:cNvPr id="121" name="テキスト ボックス 120"/>
        <xdr:cNvSpPr txBox="1"/>
      </xdr:nvSpPr>
      <xdr:spPr>
        <a:xfrm>
          <a:off x="32258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249539</xdr:rowOff>
    </xdr:from>
    <xdr:ext cx="762000" cy="259045"/>
    <xdr:sp macro="" textlink="">
      <xdr:nvSpPr>
        <xdr:cNvPr id="123" name="テキスト ボックス 122"/>
        <xdr:cNvSpPr txBox="1"/>
      </xdr:nvSpPr>
      <xdr:spPr>
        <a:xfrm>
          <a:off x="2527300" y="65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194912</xdr:rowOff>
    </xdr:from>
    <xdr:to>
      <xdr:col>5</xdr:col>
      <xdr:colOff>34925</xdr:colOff>
      <xdr:row>37</xdr:row>
      <xdr:rowOff>296512</xdr:rowOff>
    </xdr:to>
    <xdr:sp macro="" textlink="">
      <xdr:nvSpPr>
        <xdr:cNvPr id="129" name="円/楕円 128"/>
        <xdr:cNvSpPr/>
      </xdr:nvSpPr>
      <xdr:spPr bwMode="auto">
        <a:xfrm>
          <a:off x="5600700" y="7319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103489</xdr:rowOff>
    </xdr:from>
    <xdr:ext cx="762000" cy="259045"/>
    <xdr:sp macro="" textlink="">
      <xdr:nvSpPr>
        <xdr:cNvPr id="130" name="人口1人当たり決算額の推移該当値テキスト445"/>
        <xdr:cNvSpPr txBox="1"/>
      </xdr:nvSpPr>
      <xdr:spPr>
        <a:xfrm>
          <a:off x="5740400" y="722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4,807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214412</xdr:rowOff>
    </xdr:from>
    <xdr:to>
      <xdr:col>4</xdr:col>
      <xdr:colOff>520700</xdr:colOff>
      <xdr:row>37</xdr:row>
      <xdr:rowOff>316012</xdr:rowOff>
    </xdr:to>
    <xdr:sp macro="" textlink="">
      <xdr:nvSpPr>
        <xdr:cNvPr id="131" name="円/楕円 130"/>
        <xdr:cNvSpPr/>
      </xdr:nvSpPr>
      <xdr:spPr bwMode="auto">
        <a:xfrm>
          <a:off x="4953000" y="7339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300789</xdr:rowOff>
    </xdr:from>
    <xdr:ext cx="736600" cy="259045"/>
    <xdr:sp macro="" textlink="">
      <xdr:nvSpPr>
        <xdr:cNvPr id="132" name="テキスト ボックス 131"/>
        <xdr:cNvSpPr txBox="1"/>
      </xdr:nvSpPr>
      <xdr:spPr>
        <a:xfrm>
          <a:off x="4622800" y="7425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159959</xdr:rowOff>
    </xdr:from>
    <xdr:to>
      <xdr:col>3</xdr:col>
      <xdr:colOff>955675</xdr:colOff>
      <xdr:row>37</xdr:row>
      <xdr:rowOff>261559</xdr:rowOff>
    </xdr:to>
    <xdr:sp macro="" textlink="">
      <xdr:nvSpPr>
        <xdr:cNvPr id="133" name="円/楕円 132"/>
        <xdr:cNvSpPr/>
      </xdr:nvSpPr>
      <xdr:spPr bwMode="auto">
        <a:xfrm>
          <a:off x="4254500" y="7284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246336</xdr:rowOff>
    </xdr:from>
    <xdr:ext cx="762000" cy="259045"/>
    <xdr:sp macro="" textlink="">
      <xdr:nvSpPr>
        <xdr:cNvPr id="134" name="テキスト ボックス 133"/>
        <xdr:cNvSpPr txBox="1"/>
      </xdr:nvSpPr>
      <xdr:spPr>
        <a:xfrm>
          <a:off x="3924300" y="7371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93185</xdr:rowOff>
    </xdr:from>
    <xdr:to>
      <xdr:col>3</xdr:col>
      <xdr:colOff>257175</xdr:colOff>
      <xdr:row>37</xdr:row>
      <xdr:rowOff>194785</xdr:rowOff>
    </xdr:to>
    <xdr:sp macro="" textlink="">
      <xdr:nvSpPr>
        <xdr:cNvPr id="135" name="円/楕円 134"/>
        <xdr:cNvSpPr/>
      </xdr:nvSpPr>
      <xdr:spPr bwMode="auto">
        <a:xfrm>
          <a:off x="3556000" y="7217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179562</xdr:rowOff>
    </xdr:from>
    <xdr:ext cx="762000" cy="259045"/>
    <xdr:sp macro="" textlink="">
      <xdr:nvSpPr>
        <xdr:cNvPr id="136" name="テキスト ボックス 135"/>
        <xdr:cNvSpPr txBox="1"/>
      </xdr:nvSpPr>
      <xdr:spPr>
        <a:xfrm>
          <a:off x="3225800" y="730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17838</xdr:rowOff>
    </xdr:from>
    <xdr:to>
      <xdr:col>2</xdr:col>
      <xdr:colOff>692150</xdr:colOff>
      <xdr:row>37</xdr:row>
      <xdr:rowOff>119438</xdr:rowOff>
    </xdr:to>
    <xdr:sp macro="" textlink="">
      <xdr:nvSpPr>
        <xdr:cNvPr id="137" name="円/楕円 136"/>
        <xdr:cNvSpPr/>
      </xdr:nvSpPr>
      <xdr:spPr bwMode="auto">
        <a:xfrm>
          <a:off x="2857500" y="7142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104215</xdr:rowOff>
    </xdr:from>
    <xdr:ext cx="762000" cy="259045"/>
    <xdr:sp macro="" textlink="">
      <xdr:nvSpPr>
        <xdr:cNvPr id="138" name="テキスト ボックス 137"/>
        <xdr:cNvSpPr txBox="1"/>
      </xdr:nvSpPr>
      <xdr:spPr>
        <a:xfrm>
          <a:off x="2527300" y="7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千葉県白子町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11,830
11,720
27.50
6,093,453
5,764,651
155,195
3,087,243
4,362,869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43.0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106771</xdr:rowOff>
    </xdr:from>
    <xdr:to>
      <xdr:col>6</xdr:col>
      <xdr:colOff>511175</xdr:colOff>
      <xdr:row>35</xdr:row>
      <xdr:rowOff>118614</xdr:rowOff>
    </xdr:to>
    <xdr:cxnSp macro="">
      <xdr:nvCxnSpPr>
        <xdr:cNvPr id="63" name="直線コネクタ 62"/>
        <xdr:cNvCxnSpPr/>
      </xdr:nvCxnSpPr>
      <xdr:spPr>
        <a:xfrm>
          <a:off x="3797300" y="6107521"/>
          <a:ext cx="838200" cy="1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125141</xdr:rowOff>
    </xdr:from>
    <xdr:ext cx="534377" cy="259045"/>
    <xdr:sp macro="" textlink="">
      <xdr:nvSpPr>
        <xdr:cNvPr id="64" name="人件費平均値テキスト"/>
        <xdr:cNvSpPr txBox="1"/>
      </xdr:nvSpPr>
      <xdr:spPr>
        <a:xfrm>
          <a:off x="4686300" y="6125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106771</xdr:rowOff>
    </xdr:from>
    <xdr:to>
      <xdr:col>5</xdr:col>
      <xdr:colOff>358775</xdr:colOff>
      <xdr:row>35</xdr:row>
      <xdr:rowOff>168471</xdr:rowOff>
    </xdr:to>
    <xdr:cxnSp macro="">
      <xdr:nvCxnSpPr>
        <xdr:cNvPr id="66" name="直線コネクタ 65"/>
        <xdr:cNvCxnSpPr/>
      </xdr:nvCxnSpPr>
      <xdr:spPr>
        <a:xfrm flipV="1">
          <a:off x="2908300" y="6107521"/>
          <a:ext cx="889000" cy="6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85144</xdr:rowOff>
    </xdr:from>
    <xdr:to>
      <xdr:col>5</xdr:col>
      <xdr:colOff>409575</xdr:colOff>
      <xdr:row>36</xdr:row>
      <xdr:rowOff>15294</xdr:rowOff>
    </xdr:to>
    <xdr:sp macro="" textlink="">
      <xdr:nvSpPr>
        <xdr:cNvPr id="67" name="フローチャート : 判断 66"/>
        <xdr:cNvSpPr/>
      </xdr:nvSpPr>
      <xdr:spPr>
        <a:xfrm>
          <a:off x="3746500" y="60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6421</xdr:rowOff>
    </xdr:from>
    <xdr:ext cx="534377" cy="259045"/>
    <xdr:sp macro="" textlink="">
      <xdr:nvSpPr>
        <xdr:cNvPr id="68" name="テキスト ボックス 67"/>
        <xdr:cNvSpPr txBox="1"/>
      </xdr:nvSpPr>
      <xdr:spPr>
        <a:xfrm>
          <a:off x="3530111" y="617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168471</xdr:rowOff>
    </xdr:from>
    <xdr:to>
      <xdr:col>4</xdr:col>
      <xdr:colOff>155575</xdr:colOff>
      <xdr:row>36</xdr:row>
      <xdr:rowOff>1854</xdr:rowOff>
    </xdr:to>
    <xdr:cxnSp macro="">
      <xdr:nvCxnSpPr>
        <xdr:cNvPr id="69" name="直線コネクタ 68"/>
        <xdr:cNvCxnSpPr/>
      </xdr:nvCxnSpPr>
      <xdr:spPr>
        <a:xfrm flipV="1">
          <a:off x="2019300" y="6169221"/>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109681</xdr:rowOff>
    </xdr:from>
    <xdr:to>
      <xdr:col>4</xdr:col>
      <xdr:colOff>206375</xdr:colOff>
      <xdr:row>36</xdr:row>
      <xdr:rowOff>39831</xdr:rowOff>
    </xdr:to>
    <xdr:sp macro="" textlink="">
      <xdr:nvSpPr>
        <xdr:cNvPr id="70" name="フローチャート : 判断 69"/>
        <xdr:cNvSpPr/>
      </xdr:nvSpPr>
      <xdr:spPr>
        <a:xfrm>
          <a:off x="2857500" y="61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56358</xdr:rowOff>
    </xdr:from>
    <xdr:ext cx="534377" cy="259045"/>
    <xdr:sp macro="" textlink="">
      <xdr:nvSpPr>
        <xdr:cNvPr id="71" name="テキスト ボックス 70"/>
        <xdr:cNvSpPr txBox="1"/>
      </xdr:nvSpPr>
      <xdr:spPr>
        <a:xfrm>
          <a:off x="2641111" y="588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1854</xdr:rowOff>
    </xdr:from>
    <xdr:to>
      <xdr:col>2</xdr:col>
      <xdr:colOff>638175</xdr:colOff>
      <xdr:row>36</xdr:row>
      <xdr:rowOff>5828</xdr:rowOff>
    </xdr:to>
    <xdr:cxnSp macro="">
      <xdr:nvCxnSpPr>
        <xdr:cNvPr id="72" name="直線コネクタ 71"/>
        <xdr:cNvCxnSpPr/>
      </xdr:nvCxnSpPr>
      <xdr:spPr>
        <a:xfrm flipV="1">
          <a:off x="1130300" y="6174054"/>
          <a:ext cx="889000" cy="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89738</xdr:rowOff>
    </xdr:from>
    <xdr:to>
      <xdr:col>3</xdr:col>
      <xdr:colOff>3175</xdr:colOff>
      <xdr:row>36</xdr:row>
      <xdr:rowOff>19888</xdr:rowOff>
    </xdr:to>
    <xdr:sp macro="" textlink="">
      <xdr:nvSpPr>
        <xdr:cNvPr id="73" name="フローチャート : 判断 72"/>
        <xdr:cNvSpPr/>
      </xdr:nvSpPr>
      <xdr:spPr>
        <a:xfrm>
          <a:off x="1968500" y="60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36415</xdr:rowOff>
    </xdr:from>
    <xdr:ext cx="534377" cy="259045"/>
    <xdr:sp macro="" textlink="">
      <xdr:nvSpPr>
        <xdr:cNvPr id="74" name="テキスト ボックス 73"/>
        <xdr:cNvSpPr txBox="1"/>
      </xdr:nvSpPr>
      <xdr:spPr>
        <a:xfrm>
          <a:off x="1752111" y="586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79680</xdr:rowOff>
    </xdr:from>
    <xdr:to>
      <xdr:col>1</xdr:col>
      <xdr:colOff>485775</xdr:colOff>
      <xdr:row>36</xdr:row>
      <xdr:rowOff>9830</xdr:rowOff>
    </xdr:to>
    <xdr:sp macro="" textlink="">
      <xdr:nvSpPr>
        <xdr:cNvPr id="75" name="フローチャート : 判断 74"/>
        <xdr:cNvSpPr/>
      </xdr:nvSpPr>
      <xdr:spPr>
        <a:xfrm>
          <a:off x="1079500" y="60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26357</xdr:rowOff>
    </xdr:from>
    <xdr:ext cx="534377" cy="259045"/>
    <xdr:sp macro="" textlink="">
      <xdr:nvSpPr>
        <xdr:cNvPr id="76" name="テキスト ボックス 75"/>
        <xdr:cNvSpPr txBox="1"/>
      </xdr:nvSpPr>
      <xdr:spPr>
        <a:xfrm>
          <a:off x="863111" y="585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67814</xdr:rowOff>
    </xdr:from>
    <xdr:to>
      <xdr:col>6</xdr:col>
      <xdr:colOff>561975</xdr:colOff>
      <xdr:row>35</xdr:row>
      <xdr:rowOff>169414</xdr:rowOff>
    </xdr:to>
    <xdr:sp macro="" textlink="">
      <xdr:nvSpPr>
        <xdr:cNvPr id="82" name="円/楕円 81"/>
        <xdr:cNvSpPr/>
      </xdr:nvSpPr>
      <xdr:spPr>
        <a:xfrm>
          <a:off x="4584700" y="606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90691</xdr:rowOff>
    </xdr:from>
    <xdr:ext cx="534377" cy="259045"/>
    <xdr:sp macro="" textlink="">
      <xdr:nvSpPr>
        <xdr:cNvPr id="83" name="人件費該当値テキスト"/>
        <xdr:cNvSpPr txBox="1"/>
      </xdr:nvSpPr>
      <xdr:spPr>
        <a:xfrm>
          <a:off x="4686300" y="591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91,187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55971</xdr:rowOff>
    </xdr:from>
    <xdr:to>
      <xdr:col>5</xdr:col>
      <xdr:colOff>409575</xdr:colOff>
      <xdr:row>35</xdr:row>
      <xdr:rowOff>157571</xdr:rowOff>
    </xdr:to>
    <xdr:sp macro="" textlink="">
      <xdr:nvSpPr>
        <xdr:cNvPr id="84" name="円/楕円 83"/>
        <xdr:cNvSpPr/>
      </xdr:nvSpPr>
      <xdr:spPr>
        <a:xfrm>
          <a:off x="3746500" y="605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2648</xdr:rowOff>
    </xdr:from>
    <xdr:ext cx="534377" cy="259045"/>
    <xdr:sp macro="" textlink="">
      <xdr:nvSpPr>
        <xdr:cNvPr id="85" name="テキスト ボックス 84"/>
        <xdr:cNvSpPr txBox="1"/>
      </xdr:nvSpPr>
      <xdr:spPr>
        <a:xfrm>
          <a:off x="3530111" y="583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92,275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117671</xdr:rowOff>
    </xdr:from>
    <xdr:to>
      <xdr:col>4</xdr:col>
      <xdr:colOff>206375</xdr:colOff>
      <xdr:row>36</xdr:row>
      <xdr:rowOff>47821</xdr:rowOff>
    </xdr:to>
    <xdr:sp macro="" textlink="">
      <xdr:nvSpPr>
        <xdr:cNvPr id="86" name="円/楕円 85"/>
        <xdr:cNvSpPr/>
      </xdr:nvSpPr>
      <xdr:spPr>
        <a:xfrm>
          <a:off x="2857500" y="611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38948</xdr:rowOff>
    </xdr:from>
    <xdr:ext cx="534377" cy="259045"/>
    <xdr:sp macro="" textlink="">
      <xdr:nvSpPr>
        <xdr:cNvPr id="87" name="テキスト ボックス 86"/>
        <xdr:cNvSpPr txBox="1"/>
      </xdr:nvSpPr>
      <xdr:spPr>
        <a:xfrm>
          <a:off x="2641111" y="621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86,607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122504</xdr:rowOff>
    </xdr:from>
    <xdr:to>
      <xdr:col>3</xdr:col>
      <xdr:colOff>3175</xdr:colOff>
      <xdr:row>36</xdr:row>
      <xdr:rowOff>52654</xdr:rowOff>
    </xdr:to>
    <xdr:sp macro="" textlink="">
      <xdr:nvSpPr>
        <xdr:cNvPr id="88" name="円/楕円 87"/>
        <xdr:cNvSpPr/>
      </xdr:nvSpPr>
      <xdr:spPr>
        <a:xfrm>
          <a:off x="1968500" y="612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43781</xdr:rowOff>
    </xdr:from>
    <xdr:ext cx="534377" cy="259045"/>
    <xdr:sp macro="" textlink="">
      <xdr:nvSpPr>
        <xdr:cNvPr id="89" name="テキスト ボックス 88"/>
        <xdr:cNvSpPr txBox="1"/>
      </xdr:nvSpPr>
      <xdr:spPr>
        <a:xfrm>
          <a:off x="1752111" y="62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86,163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126478</xdr:rowOff>
    </xdr:from>
    <xdr:to>
      <xdr:col>1</xdr:col>
      <xdr:colOff>485775</xdr:colOff>
      <xdr:row>36</xdr:row>
      <xdr:rowOff>56628</xdr:rowOff>
    </xdr:to>
    <xdr:sp macro="" textlink="">
      <xdr:nvSpPr>
        <xdr:cNvPr id="90" name="円/楕円 89"/>
        <xdr:cNvSpPr/>
      </xdr:nvSpPr>
      <xdr:spPr>
        <a:xfrm>
          <a:off x="1079500" y="612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47755</xdr:rowOff>
    </xdr:from>
    <xdr:ext cx="534377" cy="259045"/>
    <xdr:sp macro="" textlink="">
      <xdr:nvSpPr>
        <xdr:cNvPr id="91" name="テキスト ボックス 90"/>
        <xdr:cNvSpPr txBox="1"/>
      </xdr:nvSpPr>
      <xdr:spPr>
        <a:xfrm>
          <a:off x="863111" y="621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94914</xdr:rowOff>
    </xdr:from>
    <xdr:to>
      <xdr:col>6</xdr:col>
      <xdr:colOff>511175</xdr:colOff>
      <xdr:row>58</xdr:row>
      <xdr:rowOff>103732</xdr:rowOff>
    </xdr:to>
    <xdr:cxnSp macro="">
      <xdr:nvCxnSpPr>
        <xdr:cNvPr id="120" name="直線コネクタ 119"/>
        <xdr:cNvCxnSpPr/>
      </xdr:nvCxnSpPr>
      <xdr:spPr>
        <a:xfrm flipV="1">
          <a:off x="3797300" y="10039014"/>
          <a:ext cx="8382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103732</xdr:rowOff>
    </xdr:from>
    <xdr:to>
      <xdr:col>5</xdr:col>
      <xdr:colOff>358775</xdr:colOff>
      <xdr:row>58</xdr:row>
      <xdr:rowOff>119648</xdr:rowOff>
    </xdr:to>
    <xdr:cxnSp macro="">
      <xdr:nvCxnSpPr>
        <xdr:cNvPr id="123" name="直線コネクタ 122"/>
        <xdr:cNvCxnSpPr/>
      </xdr:nvCxnSpPr>
      <xdr:spPr>
        <a:xfrm flipV="1">
          <a:off x="2908300" y="10047832"/>
          <a:ext cx="889000" cy="1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21671</xdr:rowOff>
    </xdr:from>
    <xdr:to>
      <xdr:col>5</xdr:col>
      <xdr:colOff>409575</xdr:colOff>
      <xdr:row>58</xdr:row>
      <xdr:rowOff>123271</xdr:rowOff>
    </xdr:to>
    <xdr:sp macro="" textlink="">
      <xdr:nvSpPr>
        <xdr:cNvPr id="124" name="フローチャート : 判断 123"/>
        <xdr:cNvSpPr/>
      </xdr:nvSpPr>
      <xdr:spPr>
        <a:xfrm>
          <a:off x="3746500" y="996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139798</xdr:rowOff>
    </xdr:from>
    <xdr:ext cx="534377" cy="259045"/>
    <xdr:sp macro="" textlink="">
      <xdr:nvSpPr>
        <xdr:cNvPr id="125" name="テキスト ボックス 124"/>
        <xdr:cNvSpPr txBox="1"/>
      </xdr:nvSpPr>
      <xdr:spPr>
        <a:xfrm>
          <a:off x="3530111" y="974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96815</xdr:rowOff>
    </xdr:from>
    <xdr:to>
      <xdr:col>4</xdr:col>
      <xdr:colOff>155575</xdr:colOff>
      <xdr:row>58</xdr:row>
      <xdr:rowOff>119648</xdr:rowOff>
    </xdr:to>
    <xdr:cxnSp macro="">
      <xdr:nvCxnSpPr>
        <xdr:cNvPr id="126" name="直線コネクタ 125"/>
        <xdr:cNvCxnSpPr/>
      </xdr:nvCxnSpPr>
      <xdr:spPr>
        <a:xfrm>
          <a:off x="2019300" y="10040915"/>
          <a:ext cx="889000" cy="2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29666</xdr:rowOff>
    </xdr:from>
    <xdr:to>
      <xdr:col>4</xdr:col>
      <xdr:colOff>206375</xdr:colOff>
      <xdr:row>58</xdr:row>
      <xdr:rowOff>131266</xdr:rowOff>
    </xdr:to>
    <xdr:sp macro="" textlink="">
      <xdr:nvSpPr>
        <xdr:cNvPr id="127" name="フローチャート : 判断 126"/>
        <xdr:cNvSpPr/>
      </xdr:nvSpPr>
      <xdr:spPr>
        <a:xfrm>
          <a:off x="2857500" y="9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147793</xdr:rowOff>
    </xdr:from>
    <xdr:ext cx="534377" cy="259045"/>
    <xdr:sp macro="" textlink="">
      <xdr:nvSpPr>
        <xdr:cNvPr id="128" name="テキスト ボックス 127"/>
        <xdr:cNvSpPr txBox="1"/>
      </xdr:nvSpPr>
      <xdr:spPr>
        <a:xfrm>
          <a:off x="2641111" y="974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96815</xdr:rowOff>
    </xdr:from>
    <xdr:to>
      <xdr:col>2</xdr:col>
      <xdr:colOff>638175</xdr:colOff>
      <xdr:row>58</xdr:row>
      <xdr:rowOff>138734</xdr:rowOff>
    </xdr:to>
    <xdr:cxnSp macro="">
      <xdr:nvCxnSpPr>
        <xdr:cNvPr id="129" name="直線コネクタ 128"/>
        <xdr:cNvCxnSpPr/>
      </xdr:nvCxnSpPr>
      <xdr:spPr>
        <a:xfrm flipV="1">
          <a:off x="1130300" y="10040915"/>
          <a:ext cx="889000" cy="4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34061</xdr:rowOff>
    </xdr:from>
    <xdr:to>
      <xdr:col>3</xdr:col>
      <xdr:colOff>3175</xdr:colOff>
      <xdr:row>58</xdr:row>
      <xdr:rowOff>135661</xdr:rowOff>
    </xdr:to>
    <xdr:sp macro="" textlink="">
      <xdr:nvSpPr>
        <xdr:cNvPr id="130" name="フローチャート : 判断 129"/>
        <xdr:cNvSpPr/>
      </xdr:nvSpPr>
      <xdr:spPr>
        <a:xfrm>
          <a:off x="1968500" y="997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152188</xdr:rowOff>
    </xdr:from>
    <xdr:ext cx="534377" cy="259045"/>
    <xdr:sp macro="" textlink="">
      <xdr:nvSpPr>
        <xdr:cNvPr id="131" name="テキスト ボックス 130"/>
        <xdr:cNvSpPr txBox="1"/>
      </xdr:nvSpPr>
      <xdr:spPr>
        <a:xfrm>
          <a:off x="1752111" y="975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27548</xdr:rowOff>
    </xdr:from>
    <xdr:to>
      <xdr:col>1</xdr:col>
      <xdr:colOff>485775</xdr:colOff>
      <xdr:row>58</xdr:row>
      <xdr:rowOff>129148</xdr:rowOff>
    </xdr:to>
    <xdr:sp macro="" textlink="">
      <xdr:nvSpPr>
        <xdr:cNvPr id="132" name="フローチャート : 判断 131"/>
        <xdr:cNvSpPr/>
      </xdr:nvSpPr>
      <xdr:spPr>
        <a:xfrm>
          <a:off x="1079500" y="99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145675</xdr:rowOff>
    </xdr:from>
    <xdr:ext cx="534377" cy="259045"/>
    <xdr:sp macro="" textlink="">
      <xdr:nvSpPr>
        <xdr:cNvPr id="133" name="テキスト ボックス 132"/>
        <xdr:cNvSpPr txBox="1"/>
      </xdr:nvSpPr>
      <xdr:spPr>
        <a:xfrm>
          <a:off x="863111" y="97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44114</xdr:rowOff>
    </xdr:from>
    <xdr:to>
      <xdr:col>6</xdr:col>
      <xdr:colOff>561975</xdr:colOff>
      <xdr:row>58</xdr:row>
      <xdr:rowOff>145714</xdr:rowOff>
    </xdr:to>
    <xdr:sp macro="" textlink="">
      <xdr:nvSpPr>
        <xdr:cNvPr id="139" name="円/楕円 138"/>
        <xdr:cNvSpPr/>
      </xdr:nvSpPr>
      <xdr:spPr>
        <a:xfrm>
          <a:off x="4584700" y="99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139523</xdr:rowOff>
    </xdr:from>
    <xdr:ext cx="534377" cy="259045"/>
    <xdr:sp macro="" textlink="">
      <xdr:nvSpPr>
        <xdr:cNvPr id="140" name="物件費該当値テキスト"/>
        <xdr:cNvSpPr txBox="1"/>
      </xdr:nvSpPr>
      <xdr:spPr>
        <a:xfrm>
          <a:off x="4686300" y="99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63,510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52932</xdr:rowOff>
    </xdr:from>
    <xdr:to>
      <xdr:col>5</xdr:col>
      <xdr:colOff>409575</xdr:colOff>
      <xdr:row>58</xdr:row>
      <xdr:rowOff>154532</xdr:rowOff>
    </xdr:to>
    <xdr:sp macro="" textlink="">
      <xdr:nvSpPr>
        <xdr:cNvPr id="141" name="円/楕円 140"/>
        <xdr:cNvSpPr/>
      </xdr:nvSpPr>
      <xdr:spPr>
        <a:xfrm>
          <a:off x="3746500" y="999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145659</xdr:rowOff>
    </xdr:from>
    <xdr:ext cx="534377" cy="259045"/>
    <xdr:sp macro="" textlink="">
      <xdr:nvSpPr>
        <xdr:cNvPr id="142" name="テキスト ボックス 141"/>
        <xdr:cNvSpPr txBox="1"/>
      </xdr:nvSpPr>
      <xdr:spPr>
        <a:xfrm>
          <a:off x="3530111" y="1008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58,881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68848</xdr:rowOff>
    </xdr:from>
    <xdr:to>
      <xdr:col>4</xdr:col>
      <xdr:colOff>206375</xdr:colOff>
      <xdr:row>58</xdr:row>
      <xdr:rowOff>170448</xdr:rowOff>
    </xdr:to>
    <xdr:sp macro="" textlink="">
      <xdr:nvSpPr>
        <xdr:cNvPr id="143" name="円/楕円 142"/>
        <xdr:cNvSpPr/>
      </xdr:nvSpPr>
      <xdr:spPr>
        <a:xfrm>
          <a:off x="2857500" y="1001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161575</xdr:rowOff>
    </xdr:from>
    <xdr:ext cx="534377" cy="259045"/>
    <xdr:sp macro="" textlink="">
      <xdr:nvSpPr>
        <xdr:cNvPr id="144" name="テキスト ボックス 143"/>
        <xdr:cNvSpPr txBox="1"/>
      </xdr:nvSpPr>
      <xdr:spPr>
        <a:xfrm>
          <a:off x="2641111" y="1010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46015</xdr:rowOff>
    </xdr:from>
    <xdr:to>
      <xdr:col>3</xdr:col>
      <xdr:colOff>3175</xdr:colOff>
      <xdr:row>58</xdr:row>
      <xdr:rowOff>147615</xdr:rowOff>
    </xdr:to>
    <xdr:sp macro="" textlink="">
      <xdr:nvSpPr>
        <xdr:cNvPr id="145" name="円/楕円 144"/>
        <xdr:cNvSpPr/>
      </xdr:nvSpPr>
      <xdr:spPr>
        <a:xfrm>
          <a:off x="1968500" y="99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138742</xdr:rowOff>
    </xdr:from>
    <xdr:ext cx="534377" cy="259045"/>
    <xdr:sp macro="" textlink="">
      <xdr:nvSpPr>
        <xdr:cNvPr id="146" name="テキスト ボックス 145"/>
        <xdr:cNvSpPr txBox="1"/>
      </xdr:nvSpPr>
      <xdr:spPr>
        <a:xfrm>
          <a:off x="1752111" y="1008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62,512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87934</xdr:rowOff>
    </xdr:from>
    <xdr:to>
      <xdr:col>1</xdr:col>
      <xdr:colOff>485775</xdr:colOff>
      <xdr:row>59</xdr:row>
      <xdr:rowOff>18084</xdr:rowOff>
    </xdr:to>
    <xdr:sp macro="" textlink="">
      <xdr:nvSpPr>
        <xdr:cNvPr id="147" name="円/楕円 146"/>
        <xdr:cNvSpPr/>
      </xdr:nvSpPr>
      <xdr:spPr>
        <a:xfrm>
          <a:off x="1079500" y="1003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9211</xdr:rowOff>
    </xdr:from>
    <xdr:ext cx="534377" cy="259045"/>
    <xdr:sp macro="" textlink="">
      <xdr:nvSpPr>
        <xdr:cNvPr id="148" name="テキスト ボックス 147"/>
        <xdr:cNvSpPr txBox="1"/>
      </xdr:nvSpPr>
      <xdr:spPr>
        <a:xfrm>
          <a:off x="863111" y="1012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33956</xdr:rowOff>
    </xdr:from>
    <xdr:to>
      <xdr:col>6</xdr:col>
      <xdr:colOff>511175</xdr:colOff>
      <xdr:row>79</xdr:row>
      <xdr:rowOff>34838</xdr:rowOff>
    </xdr:to>
    <xdr:cxnSp macro="">
      <xdr:nvCxnSpPr>
        <xdr:cNvPr id="179" name="直線コネクタ 178"/>
        <xdr:cNvCxnSpPr/>
      </xdr:nvCxnSpPr>
      <xdr:spPr>
        <a:xfrm flipV="1">
          <a:off x="3797300" y="13578506"/>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22658</xdr:rowOff>
    </xdr:from>
    <xdr:to>
      <xdr:col>5</xdr:col>
      <xdr:colOff>358775</xdr:colOff>
      <xdr:row>79</xdr:row>
      <xdr:rowOff>34838</xdr:rowOff>
    </xdr:to>
    <xdr:cxnSp macro="">
      <xdr:nvCxnSpPr>
        <xdr:cNvPr id="182" name="直線コネクタ 181"/>
        <xdr:cNvCxnSpPr/>
      </xdr:nvCxnSpPr>
      <xdr:spPr>
        <a:xfrm>
          <a:off x="2908300" y="13567208"/>
          <a:ext cx="889000" cy="1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22704</xdr:rowOff>
    </xdr:from>
    <xdr:to>
      <xdr:col>5</xdr:col>
      <xdr:colOff>409575</xdr:colOff>
      <xdr:row>78</xdr:row>
      <xdr:rowOff>124304</xdr:rowOff>
    </xdr:to>
    <xdr:sp macro="" textlink="">
      <xdr:nvSpPr>
        <xdr:cNvPr id="183" name="フローチャート : 判断 182"/>
        <xdr:cNvSpPr/>
      </xdr:nvSpPr>
      <xdr:spPr>
        <a:xfrm>
          <a:off x="3746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140831</xdr:rowOff>
    </xdr:from>
    <xdr:ext cx="469744" cy="259045"/>
    <xdr:sp macro="" textlink="">
      <xdr:nvSpPr>
        <xdr:cNvPr id="184" name="テキスト ボックス 183"/>
        <xdr:cNvSpPr txBox="1"/>
      </xdr:nvSpPr>
      <xdr:spPr>
        <a:xfrm>
          <a:off x="3562427" y="1317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22658</xdr:rowOff>
    </xdr:from>
    <xdr:to>
      <xdr:col>4</xdr:col>
      <xdr:colOff>155575</xdr:colOff>
      <xdr:row>79</xdr:row>
      <xdr:rowOff>31114</xdr:rowOff>
    </xdr:to>
    <xdr:cxnSp macro="">
      <xdr:nvCxnSpPr>
        <xdr:cNvPr id="185" name="直線コネクタ 184"/>
        <xdr:cNvCxnSpPr/>
      </xdr:nvCxnSpPr>
      <xdr:spPr>
        <a:xfrm flipV="1">
          <a:off x="2019300" y="13567208"/>
          <a:ext cx="889000" cy="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41188</xdr:rowOff>
    </xdr:from>
    <xdr:to>
      <xdr:col>4</xdr:col>
      <xdr:colOff>206375</xdr:colOff>
      <xdr:row>78</xdr:row>
      <xdr:rowOff>142788</xdr:rowOff>
    </xdr:to>
    <xdr:sp macro="" textlink="">
      <xdr:nvSpPr>
        <xdr:cNvPr id="186" name="フローチャート : 判断 185"/>
        <xdr:cNvSpPr/>
      </xdr:nvSpPr>
      <xdr:spPr>
        <a:xfrm>
          <a:off x="2857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159315</xdr:rowOff>
    </xdr:from>
    <xdr:ext cx="469744" cy="259045"/>
    <xdr:sp macro="" textlink="">
      <xdr:nvSpPr>
        <xdr:cNvPr id="187" name="テキスト ボックス 186"/>
        <xdr:cNvSpPr txBox="1"/>
      </xdr:nvSpPr>
      <xdr:spPr>
        <a:xfrm>
          <a:off x="2673427" y="1318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31114</xdr:rowOff>
    </xdr:from>
    <xdr:to>
      <xdr:col>2</xdr:col>
      <xdr:colOff>638175</xdr:colOff>
      <xdr:row>79</xdr:row>
      <xdr:rowOff>34708</xdr:rowOff>
    </xdr:to>
    <xdr:cxnSp macro="">
      <xdr:nvCxnSpPr>
        <xdr:cNvPr id="188" name="直線コネクタ 187"/>
        <xdr:cNvCxnSpPr/>
      </xdr:nvCxnSpPr>
      <xdr:spPr>
        <a:xfrm flipV="1">
          <a:off x="1130300" y="13575664"/>
          <a:ext cx="8890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41776</xdr:rowOff>
    </xdr:from>
    <xdr:to>
      <xdr:col>3</xdr:col>
      <xdr:colOff>3175</xdr:colOff>
      <xdr:row>78</xdr:row>
      <xdr:rowOff>143376</xdr:rowOff>
    </xdr:to>
    <xdr:sp macro="" textlink="">
      <xdr:nvSpPr>
        <xdr:cNvPr id="189" name="フローチャート : 判断 188"/>
        <xdr:cNvSpPr/>
      </xdr:nvSpPr>
      <xdr:spPr>
        <a:xfrm>
          <a:off x="1968500" y="1341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159903</xdr:rowOff>
    </xdr:from>
    <xdr:ext cx="469744" cy="259045"/>
    <xdr:sp macro="" textlink="">
      <xdr:nvSpPr>
        <xdr:cNvPr id="190" name="テキスト ボックス 189"/>
        <xdr:cNvSpPr txBox="1"/>
      </xdr:nvSpPr>
      <xdr:spPr>
        <a:xfrm>
          <a:off x="1784427" y="1319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43703</xdr:rowOff>
    </xdr:from>
    <xdr:to>
      <xdr:col>1</xdr:col>
      <xdr:colOff>485775</xdr:colOff>
      <xdr:row>78</xdr:row>
      <xdr:rowOff>145303</xdr:rowOff>
    </xdr:to>
    <xdr:sp macro="" textlink="">
      <xdr:nvSpPr>
        <xdr:cNvPr id="191" name="フローチャート : 判断 190"/>
        <xdr:cNvSpPr/>
      </xdr:nvSpPr>
      <xdr:spPr>
        <a:xfrm>
          <a:off x="1079500" y="1341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161830</xdr:rowOff>
    </xdr:from>
    <xdr:ext cx="469744" cy="259045"/>
    <xdr:sp macro="" textlink="">
      <xdr:nvSpPr>
        <xdr:cNvPr id="192" name="テキスト ボックス 191"/>
        <xdr:cNvSpPr txBox="1"/>
      </xdr:nvSpPr>
      <xdr:spPr>
        <a:xfrm>
          <a:off x="895427" y="1319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154606</xdr:rowOff>
    </xdr:from>
    <xdr:to>
      <xdr:col>6</xdr:col>
      <xdr:colOff>561975</xdr:colOff>
      <xdr:row>79</xdr:row>
      <xdr:rowOff>84756</xdr:rowOff>
    </xdr:to>
    <xdr:sp macro="" textlink="">
      <xdr:nvSpPr>
        <xdr:cNvPr id="198" name="円/楕円 197"/>
        <xdr:cNvSpPr/>
      </xdr:nvSpPr>
      <xdr:spPr>
        <a:xfrm>
          <a:off x="4584700" y="135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69533</xdr:rowOff>
    </xdr:from>
    <xdr:ext cx="469744" cy="259045"/>
    <xdr:sp macro="" textlink="">
      <xdr:nvSpPr>
        <xdr:cNvPr id="199" name="維持補修費該当値テキスト"/>
        <xdr:cNvSpPr txBox="1"/>
      </xdr:nvSpPr>
      <xdr:spPr>
        <a:xfrm>
          <a:off x="4686300" y="1344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155488</xdr:rowOff>
    </xdr:from>
    <xdr:to>
      <xdr:col>5</xdr:col>
      <xdr:colOff>409575</xdr:colOff>
      <xdr:row>79</xdr:row>
      <xdr:rowOff>85638</xdr:rowOff>
    </xdr:to>
    <xdr:sp macro="" textlink="">
      <xdr:nvSpPr>
        <xdr:cNvPr id="200" name="円/楕円 199"/>
        <xdr:cNvSpPr/>
      </xdr:nvSpPr>
      <xdr:spPr>
        <a:xfrm>
          <a:off x="3746500" y="135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76765</xdr:rowOff>
    </xdr:from>
    <xdr:ext cx="469744" cy="259045"/>
    <xdr:sp macro="" textlink="">
      <xdr:nvSpPr>
        <xdr:cNvPr id="201" name="テキスト ボックス 200"/>
        <xdr:cNvSpPr txBox="1"/>
      </xdr:nvSpPr>
      <xdr:spPr>
        <a:xfrm>
          <a:off x="3562427" y="136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143308</xdr:rowOff>
    </xdr:from>
    <xdr:to>
      <xdr:col>4</xdr:col>
      <xdr:colOff>206375</xdr:colOff>
      <xdr:row>79</xdr:row>
      <xdr:rowOff>73458</xdr:rowOff>
    </xdr:to>
    <xdr:sp macro="" textlink="">
      <xdr:nvSpPr>
        <xdr:cNvPr id="202" name="円/楕円 201"/>
        <xdr:cNvSpPr/>
      </xdr:nvSpPr>
      <xdr:spPr>
        <a:xfrm>
          <a:off x="2857500" y="1351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64585</xdr:rowOff>
    </xdr:from>
    <xdr:ext cx="469744" cy="259045"/>
    <xdr:sp macro="" textlink="">
      <xdr:nvSpPr>
        <xdr:cNvPr id="203" name="テキスト ボックス 202"/>
        <xdr:cNvSpPr txBox="1"/>
      </xdr:nvSpPr>
      <xdr:spPr>
        <a:xfrm>
          <a:off x="2673427" y="136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151764</xdr:rowOff>
    </xdr:from>
    <xdr:to>
      <xdr:col>3</xdr:col>
      <xdr:colOff>3175</xdr:colOff>
      <xdr:row>79</xdr:row>
      <xdr:rowOff>81914</xdr:rowOff>
    </xdr:to>
    <xdr:sp macro="" textlink="">
      <xdr:nvSpPr>
        <xdr:cNvPr id="204" name="円/楕円 203"/>
        <xdr:cNvSpPr/>
      </xdr:nvSpPr>
      <xdr:spPr>
        <a:xfrm>
          <a:off x="1968500" y="1352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73041</xdr:rowOff>
    </xdr:from>
    <xdr:ext cx="469744" cy="259045"/>
    <xdr:sp macro="" textlink="">
      <xdr:nvSpPr>
        <xdr:cNvPr id="205" name="テキスト ボックス 204"/>
        <xdr:cNvSpPr txBox="1"/>
      </xdr:nvSpPr>
      <xdr:spPr>
        <a:xfrm>
          <a:off x="1784427" y="1361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155358</xdr:rowOff>
    </xdr:from>
    <xdr:to>
      <xdr:col>1</xdr:col>
      <xdr:colOff>485775</xdr:colOff>
      <xdr:row>79</xdr:row>
      <xdr:rowOff>85508</xdr:rowOff>
    </xdr:to>
    <xdr:sp macro="" textlink="">
      <xdr:nvSpPr>
        <xdr:cNvPr id="206" name="円/楕円 205"/>
        <xdr:cNvSpPr/>
      </xdr:nvSpPr>
      <xdr:spPr>
        <a:xfrm>
          <a:off x="1079500" y="1352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76635</xdr:rowOff>
    </xdr:from>
    <xdr:ext cx="469744" cy="259045"/>
    <xdr:sp macro="" textlink="">
      <xdr:nvSpPr>
        <xdr:cNvPr id="207" name="テキスト ボックス 206"/>
        <xdr:cNvSpPr txBox="1"/>
      </xdr:nvSpPr>
      <xdr:spPr>
        <a:xfrm>
          <a:off x="895427" y="1362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113117</xdr:rowOff>
    </xdr:from>
    <xdr:to>
      <xdr:col>6</xdr:col>
      <xdr:colOff>511175</xdr:colOff>
      <xdr:row>97</xdr:row>
      <xdr:rowOff>137023</xdr:rowOff>
    </xdr:to>
    <xdr:cxnSp macro="">
      <xdr:nvCxnSpPr>
        <xdr:cNvPr id="239" name="直線コネクタ 238"/>
        <xdr:cNvCxnSpPr/>
      </xdr:nvCxnSpPr>
      <xdr:spPr>
        <a:xfrm flipV="1">
          <a:off x="3797300" y="16743767"/>
          <a:ext cx="838200" cy="2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145251</xdr:rowOff>
    </xdr:from>
    <xdr:ext cx="534377" cy="259045"/>
    <xdr:sp macro="" textlink="">
      <xdr:nvSpPr>
        <xdr:cNvPr id="240" name="扶助費平均値テキスト"/>
        <xdr:cNvSpPr txBox="1"/>
      </xdr:nvSpPr>
      <xdr:spPr>
        <a:xfrm>
          <a:off x="4686300" y="1626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137023</xdr:rowOff>
    </xdr:from>
    <xdr:to>
      <xdr:col>5</xdr:col>
      <xdr:colOff>358775</xdr:colOff>
      <xdr:row>98</xdr:row>
      <xdr:rowOff>34691</xdr:rowOff>
    </xdr:to>
    <xdr:cxnSp macro="">
      <xdr:nvCxnSpPr>
        <xdr:cNvPr id="242" name="直線コネクタ 241"/>
        <xdr:cNvCxnSpPr/>
      </xdr:nvCxnSpPr>
      <xdr:spPr>
        <a:xfrm flipV="1">
          <a:off x="2908300" y="16767673"/>
          <a:ext cx="889000" cy="6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3" name="フローチャート : 判断 242"/>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18415</xdr:rowOff>
    </xdr:from>
    <xdr:ext cx="534377" cy="259045"/>
    <xdr:sp macro="" textlink="">
      <xdr:nvSpPr>
        <xdr:cNvPr id="244" name="テキスト ボックス 243"/>
        <xdr:cNvSpPr txBox="1"/>
      </xdr:nvSpPr>
      <xdr:spPr>
        <a:xfrm>
          <a:off x="3530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34691</xdr:rowOff>
    </xdr:from>
    <xdr:to>
      <xdr:col>4</xdr:col>
      <xdr:colOff>155575</xdr:colOff>
      <xdr:row>98</xdr:row>
      <xdr:rowOff>58939</xdr:rowOff>
    </xdr:to>
    <xdr:cxnSp macro="">
      <xdr:nvCxnSpPr>
        <xdr:cNvPr id="245" name="直線コネクタ 244"/>
        <xdr:cNvCxnSpPr/>
      </xdr:nvCxnSpPr>
      <xdr:spPr>
        <a:xfrm flipV="1">
          <a:off x="2019300" y="16836791"/>
          <a:ext cx="889000" cy="2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6" name="フローチャート : 判断 245"/>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111276</xdr:rowOff>
    </xdr:from>
    <xdr:ext cx="534377" cy="259045"/>
    <xdr:sp macro="" textlink="">
      <xdr:nvSpPr>
        <xdr:cNvPr id="247" name="テキスト ボックス 246"/>
        <xdr:cNvSpPr txBox="1"/>
      </xdr:nvSpPr>
      <xdr:spPr>
        <a:xfrm>
          <a:off x="2641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58939</xdr:rowOff>
    </xdr:from>
    <xdr:to>
      <xdr:col>2</xdr:col>
      <xdr:colOff>638175</xdr:colOff>
      <xdr:row>98</xdr:row>
      <xdr:rowOff>67985</xdr:rowOff>
    </xdr:to>
    <xdr:cxnSp macro="">
      <xdr:nvCxnSpPr>
        <xdr:cNvPr id="248" name="直線コネクタ 247"/>
        <xdr:cNvCxnSpPr/>
      </xdr:nvCxnSpPr>
      <xdr:spPr>
        <a:xfrm flipV="1">
          <a:off x="1130300" y="16861039"/>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9" name="フローチャート : 判断 248"/>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141860</xdr:rowOff>
    </xdr:from>
    <xdr:ext cx="534377" cy="259045"/>
    <xdr:sp macro="" textlink="">
      <xdr:nvSpPr>
        <xdr:cNvPr id="250" name="テキスト ボックス 249"/>
        <xdr:cNvSpPr txBox="1"/>
      </xdr:nvSpPr>
      <xdr:spPr>
        <a:xfrm>
          <a:off x="1752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51" name="フローチャート : 判断 250"/>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149959</xdr:rowOff>
    </xdr:from>
    <xdr:ext cx="534377" cy="259045"/>
    <xdr:sp macro="" textlink="">
      <xdr:nvSpPr>
        <xdr:cNvPr id="252" name="テキスト ボックス 251"/>
        <xdr:cNvSpPr txBox="1"/>
      </xdr:nvSpPr>
      <xdr:spPr>
        <a:xfrm>
          <a:off x="863111" y="162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62317</xdr:rowOff>
    </xdr:from>
    <xdr:to>
      <xdr:col>6</xdr:col>
      <xdr:colOff>561975</xdr:colOff>
      <xdr:row>97</xdr:row>
      <xdr:rowOff>163917</xdr:rowOff>
    </xdr:to>
    <xdr:sp macro="" textlink="">
      <xdr:nvSpPr>
        <xdr:cNvPr id="258" name="円/楕円 257"/>
        <xdr:cNvSpPr/>
      </xdr:nvSpPr>
      <xdr:spPr>
        <a:xfrm>
          <a:off x="4584700" y="1669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148694</xdr:rowOff>
    </xdr:from>
    <xdr:ext cx="534377" cy="259045"/>
    <xdr:sp macro="" textlink="">
      <xdr:nvSpPr>
        <xdr:cNvPr id="259" name="扶助費該当値テキスト"/>
        <xdr:cNvSpPr txBox="1"/>
      </xdr:nvSpPr>
      <xdr:spPr>
        <a:xfrm>
          <a:off x="4686300" y="166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40,128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86223</xdr:rowOff>
    </xdr:from>
    <xdr:to>
      <xdr:col>5</xdr:col>
      <xdr:colOff>409575</xdr:colOff>
      <xdr:row>98</xdr:row>
      <xdr:rowOff>16373</xdr:rowOff>
    </xdr:to>
    <xdr:sp macro="" textlink="">
      <xdr:nvSpPr>
        <xdr:cNvPr id="260" name="円/楕円 259"/>
        <xdr:cNvSpPr/>
      </xdr:nvSpPr>
      <xdr:spPr>
        <a:xfrm>
          <a:off x="3746500" y="1671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7500</xdr:rowOff>
    </xdr:from>
    <xdr:ext cx="534377" cy="259045"/>
    <xdr:sp macro="" textlink="">
      <xdr:nvSpPr>
        <xdr:cNvPr id="261" name="テキスト ボックス 260"/>
        <xdr:cNvSpPr txBox="1"/>
      </xdr:nvSpPr>
      <xdr:spPr>
        <a:xfrm>
          <a:off x="3530111" y="1680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155341</xdr:rowOff>
    </xdr:from>
    <xdr:to>
      <xdr:col>4</xdr:col>
      <xdr:colOff>206375</xdr:colOff>
      <xdr:row>98</xdr:row>
      <xdr:rowOff>85491</xdr:rowOff>
    </xdr:to>
    <xdr:sp macro="" textlink="">
      <xdr:nvSpPr>
        <xdr:cNvPr id="262" name="円/楕円 261"/>
        <xdr:cNvSpPr/>
      </xdr:nvSpPr>
      <xdr:spPr>
        <a:xfrm>
          <a:off x="2857500" y="1678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76618</xdr:rowOff>
    </xdr:from>
    <xdr:ext cx="534377" cy="259045"/>
    <xdr:sp macro="" textlink="">
      <xdr:nvSpPr>
        <xdr:cNvPr id="263" name="テキスト ボックス 262"/>
        <xdr:cNvSpPr txBox="1"/>
      </xdr:nvSpPr>
      <xdr:spPr>
        <a:xfrm>
          <a:off x="2641111" y="1687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8139</xdr:rowOff>
    </xdr:from>
    <xdr:to>
      <xdr:col>3</xdr:col>
      <xdr:colOff>3175</xdr:colOff>
      <xdr:row>98</xdr:row>
      <xdr:rowOff>109739</xdr:rowOff>
    </xdr:to>
    <xdr:sp macro="" textlink="">
      <xdr:nvSpPr>
        <xdr:cNvPr id="264" name="円/楕円 263"/>
        <xdr:cNvSpPr/>
      </xdr:nvSpPr>
      <xdr:spPr>
        <a:xfrm>
          <a:off x="1968500" y="1681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100866</xdr:rowOff>
    </xdr:from>
    <xdr:ext cx="534377" cy="259045"/>
    <xdr:sp macro="" textlink="">
      <xdr:nvSpPr>
        <xdr:cNvPr id="265" name="テキスト ボックス 264"/>
        <xdr:cNvSpPr txBox="1"/>
      </xdr:nvSpPr>
      <xdr:spPr>
        <a:xfrm>
          <a:off x="1752111" y="1690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17185</xdr:rowOff>
    </xdr:from>
    <xdr:to>
      <xdr:col>1</xdr:col>
      <xdr:colOff>485775</xdr:colOff>
      <xdr:row>98</xdr:row>
      <xdr:rowOff>118785</xdr:rowOff>
    </xdr:to>
    <xdr:sp macro="" textlink="">
      <xdr:nvSpPr>
        <xdr:cNvPr id="266" name="円/楕円 265"/>
        <xdr:cNvSpPr/>
      </xdr:nvSpPr>
      <xdr:spPr>
        <a:xfrm>
          <a:off x="1079500" y="168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109912</xdr:rowOff>
    </xdr:from>
    <xdr:ext cx="534377" cy="259045"/>
    <xdr:sp macro="" textlink="">
      <xdr:nvSpPr>
        <xdr:cNvPr id="267" name="テキスト ボックス 266"/>
        <xdr:cNvSpPr txBox="1"/>
      </xdr:nvSpPr>
      <xdr:spPr>
        <a:xfrm>
          <a:off x="863111" y="1691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1059</xdr:rowOff>
    </xdr:from>
    <xdr:to>
      <xdr:col>15</xdr:col>
      <xdr:colOff>180975</xdr:colOff>
      <xdr:row>37</xdr:row>
      <xdr:rowOff>82504</xdr:rowOff>
    </xdr:to>
    <xdr:cxnSp macro="">
      <xdr:nvCxnSpPr>
        <xdr:cNvPr id="294" name="直線コネクタ 293"/>
        <xdr:cNvCxnSpPr/>
      </xdr:nvCxnSpPr>
      <xdr:spPr>
        <a:xfrm flipV="1">
          <a:off x="9639300" y="6173259"/>
          <a:ext cx="838200" cy="25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52605</xdr:rowOff>
    </xdr:from>
    <xdr:ext cx="534377" cy="259045"/>
    <xdr:sp macro="" textlink="">
      <xdr:nvSpPr>
        <xdr:cNvPr id="295" name="補助費等平均値テキスト"/>
        <xdr:cNvSpPr txBox="1"/>
      </xdr:nvSpPr>
      <xdr:spPr>
        <a:xfrm>
          <a:off x="10528300" y="622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82504</xdr:rowOff>
    </xdr:from>
    <xdr:to>
      <xdr:col>14</xdr:col>
      <xdr:colOff>28575</xdr:colOff>
      <xdr:row>37</xdr:row>
      <xdr:rowOff>88279</xdr:rowOff>
    </xdr:to>
    <xdr:cxnSp macro="">
      <xdr:nvCxnSpPr>
        <xdr:cNvPr id="297" name="直線コネクタ 296"/>
        <xdr:cNvCxnSpPr/>
      </xdr:nvCxnSpPr>
      <xdr:spPr>
        <a:xfrm flipV="1">
          <a:off x="8750300" y="6426154"/>
          <a:ext cx="889000" cy="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106731</xdr:rowOff>
    </xdr:from>
    <xdr:to>
      <xdr:col>14</xdr:col>
      <xdr:colOff>79375</xdr:colOff>
      <xdr:row>37</xdr:row>
      <xdr:rowOff>36881</xdr:rowOff>
    </xdr:to>
    <xdr:sp macro="" textlink="">
      <xdr:nvSpPr>
        <xdr:cNvPr id="298" name="フローチャート : 判断 297"/>
        <xdr:cNvSpPr/>
      </xdr:nvSpPr>
      <xdr:spPr>
        <a:xfrm>
          <a:off x="9588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53408</xdr:rowOff>
    </xdr:from>
    <xdr:ext cx="534377" cy="259045"/>
    <xdr:sp macro="" textlink="">
      <xdr:nvSpPr>
        <xdr:cNvPr id="299" name="テキスト ボックス 298"/>
        <xdr:cNvSpPr txBox="1"/>
      </xdr:nvSpPr>
      <xdr:spPr>
        <a:xfrm>
          <a:off x="9372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81174</xdr:rowOff>
    </xdr:from>
    <xdr:to>
      <xdr:col>12</xdr:col>
      <xdr:colOff>511175</xdr:colOff>
      <xdr:row>37</xdr:row>
      <xdr:rowOff>88279</xdr:rowOff>
    </xdr:to>
    <xdr:cxnSp macro="">
      <xdr:nvCxnSpPr>
        <xdr:cNvPr id="300" name="直線コネクタ 299"/>
        <xdr:cNvCxnSpPr/>
      </xdr:nvCxnSpPr>
      <xdr:spPr>
        <a:xfrm>
          <a:off x="7861300" y="6424824"/>
          <a:ext cx="8890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115372</xdr:rowOff>
    </xdr:from>
    <xdr:to>
      <xdr:col>12</xdr:col>
      <xdr:colOff>561975</xdr:colOff>
      <xdr:row>37</xdr:row>
      <xdr:rowOff>45522</xdr:rowOff>
    </xdr:to>
    <xdr:sp macro="" textlink="">
      <xdr:nvSpPr>
        <xdr:cNvPr id="301" name="フローチャート : 判断 300"/>
        <xdr:cNvSpPr/>
      </xdr:nvSpPr>
      <xdr:spPr>
        <a:xfrm>
          <a:off x="8699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62049</xdr:rowOff>
    </xdr:from>
    <xdr:ext cx="534377" cy="259045"/>
    <xdr:sp macro="" textlink="">
      <xdr:nvSpPr>
        <xdr:cNvPr id="302" name="テキスト ボックス 301"/>
        <xdr:cNvSpPr txBox="1"/>
      </xdr:nvSpPr>
      <xdr:spPr>
        <a:xfrm>
          <a:off x="8483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78435</xdr:rowOff>
    </xdr:from>
    <xdr:to>
      <xdr:col>11</xdr:col>
      <xdr:colOff>307975</xdr:colOff>
      <xdr:row>37</xdr:row>
      <xdr:rowOff>81174</xdr:rowOff>
    </xdr:to>
    <xdr:cxnSp macro="">
      <xdr:nvCxnSpPr>
        <xdr:cNvPr id="303" name="直線コネクタ 302"/>
        <xdr:cNvCxnSpPr/>
      </xdr:nvCxnSpPr>
      <xdr:spPr>
        <a:xfrm>
          <a:off x="6972300" y="6422085"/>
          <a:ext cx="889000" cy="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138488</xdr:rowOff>
    </xdr:from>
    <xdr:to>
      <xdr:col>11</xdr:col>
      <xdr:colOff>358775</xdr:colOff>
      <xdr:row>37</xdr:row>
      <xdr:rowOff>68638</xdr:rowOff>
    </xdr:to>
    <xdr:sp macro="" textlink="">
      <xdr:nvSpPr>
        <xdr:cNvPr id="304" name="フローチャート : 判断 303"/>
        <xdr:cNvSpPr/>
      </xdr:nvSpPr>
      <xdr:spPr>
        <a:xfrm>
          <a:off x="7810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85165</xdr:rowOff>
    </xdr:from>
    <xdr:ext cx="534377" cy="259045"/>
    <xdr:sp macro="" textlink="">
      <xdr:nvSpPr>
        <xdr:cNvPr id="305" name="テキスト ボックス 304"/>
        <xdr:cNvSpPr txBox="1"/>
      </xdr:nvSpPr>
      <xdr:spPr>
        <a:xfrm>
          <a:off x="7594111" y="608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132654</xdr:rowOff>
    </xdr:from>
    <xdr:to>
      <xdr:col>10</xdr:col>
      <xdr:colOff>155575</xdr:colOff>
      <xdr:row>37</xdr:row>
      <xdr:rowOff>62804</xdr:rowOff>
    </xdr:to>
    <xdr:sp macro="" textlink="">
      <xdr:nvSpPr>
        <xdr:cNvPr id="306" name="フローチャート : 判断 305"/>
        <xdr:cNvSpPr/>
      </xdr:nvSpPr>
      <xdr:spPr>
        <a:xfrm>
          <a:off x="6921500" y="630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79331</xdr:rowOff>
    </xdr:from>
    <xdr:ext cx="534377" cy="259045"/>
    <xdr:sp macro="" textlink="">
      <xdr:nvSpPr>
        <xdr:cNvPr id="307" name="テキスト ボックス 306"/>
        <xdr:cNvSpPr txBox="1"/>
      </xdr:nvSpPr>
      <xdr:spPr>
        <a:xfrm>
          <a:off x="6705111" y="608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121709</xdr:rowOff>
    </xdr:from>
    <xdr:to>
      <xdr:col>15</xdr:col>
      <xdr:colOff>231775</xdr:colOff>
      <xdr:row>36</xdr:row>
      <xdr:rowOff>51859</xdr:rowOff>
    </xdr:to>
    <xdr:sp macro="" textlink="">
      <xdr:nvSpPr>
        <xdr:cNvPr id="313" name="円/楕円 312"/>
        <xdr:cNvSpPr/>
      </xdr:nvSpPr>
      <xdr:spPr>
        <a:xfrm>
          <a:off x="10426700" y="61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144586</xdr:rowOff>
    </xdr:from>
    <xdr:ext cx="599010" cy="259045"/>
    <xdr:sp macro="" textlink="">
      <xdr:nvSpPr>
        <xdr:cNvPr id="314" name="補助費等該当値テキスト"/>
        <xdr:cNvSpPr txBox="1"/>
      </xdr:nvSpPr>
      <xdr:spPr>
        <a:xfrm>
          <a:off x="10528300" y="597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105,324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31704</xdr:rowOff>
    </xdr:from>
    <xdr:to>
      <xdr:col>14</xdr:col>
      <xdr:colOff>79375</xdr:colOff>
      <xdr:row>37</xdr:row>
      <xdr:rowOff>133304</xdr:rowOff>
    </xdr:to>
    <xdr:sp macro="" textlink="">
      <xdr:nvSpPr>
        <xdr:cNvPr id="315" name="円/楕円 314"/>
        <xdr:cNvSpPr/>
      </xdr:nvSpPr>
      <xdr:spPr>
        <a:xfrm>
          <a:off x="9588500" y="637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124431</xdr:rowOff>
    </xdr:from>
    <xdr:ext cx="534377" cy="259045"/>
    <xdr:sp macro="" textlink="">
      <xdr:nvSpPr>
        <xdr:cNvPr id="316" name="テキスト ボックス 315"/>
        <xdr:cNvSpPr txBox="1"/>
      </xdr:nvSpPr>
      <xdr:spPr>
        <a:xfrm>
          <a:off x="9372111" y="646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50,010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37479</xdr:rowOff>
    </xdr:from>
    <xdr:to>
      <xdr:col>12</xdr:col>
      <xdr:colOff>561975</xdr:colOff>
      <xdr:row>37</xdr:row>
      <xdr:rowOff>139079</xdr:rowOff>
    </xdr:to>
    <xdr:sp macro="" textlink="">
      <xdr:nvSpPr>
        <xdr:cNvPr id="317" name="円/楕円 316"/>
        <xdr:cNvSpPr/>
      </xdr:nvSpPr>
      <xdr:spPr>
        <a:xfrm>
          <a:off x="8699500" y="638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130205</xdr:rowOff>
    </xdr:from>
    <xdr:ext cx="534377" cy="259045"/>
    <xdr:sp macro="" textlink="">
      <xdr:nvSpPr>
        <xdr:cNvPr id="318" name="テキスト ボックス 317"/>
        <xdr:cNvSpPr txBox="1"/>
      </xdr:nvSpPr>
      <xdr:spPr>
        <a:xfrm>
          <a:off x="8483111" y="647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30374</xdr:rowOff>
    </xdr:from>
    <xdr:to>
      <xdr:col>11</xdr:col>
      <xdr:colOff>358775</xdr:colOff>
      <xdr:row>37</xdr:row>
      <xdr:rowOff>131974</xdr:rowOff>
    </xdr:to>
    <xdr:sp macro="" textlink="">
      <xdr:nvSpPr>
        <xdr:cNvPr id="319" name="円/楕円 318"/>
        <xdr:cNvSpPr/>
      </xdr:nvSpPr>
      <xdr:spPr>
        <a:xfrm>
          <a:off x="7810500" y="637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123101</xdr:rowOff>
    </xdr:from>
    <xdr:ext cx="534377" cy="259045"/>
    <xdr:sp macro="" textlink="">
      <xdr:nvSpPr>
        <xdr:cNvPr id="320" name="テキスト ボックス 319"/>
        <xdr:cNvSpPr txBox="1"/>
      </xdr:nvSpPr>
      <xdr:spPr>
        <a:xfrm>
          <a:off x="7594111" y="646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50,301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27635</xdr:rowOff>
    </xdr:from>
    <xdr:to>
      <xdr:col>10</xdr:col>
      <xdr:colOff>155575</xdr:colOff>
      <xdr:row>37</xdr:row>
      <xdr:rowOff>129235</xdr:rowOff>
    </xdr:to>
    <xdr:sp macro="" textlink="">
      <xdr:nvSpPr>
        <xdr:cNvPr id="321" name="円/楕円 320"/>
        <xdr:cNvSpPr/>
      </xdr:nvSpPr>
      <xdr:spPr>
        <a:xfrm>
          <a:off x="6921500" y="63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120362</xdr:rowOff>
    </xdr:from>
    <xdr:ext cx="534377" cy="259045"/>
    <xdr:sp macro="" textlink="">
      <xdr:nvSpPr>
        <xdr:cNvPr id="322" name="テキスト ボックス 321"/>
        <xdr:cNvSpPr txBox="1"/>
      </xdr:nvSpPr>
      <xdr:spPr>
        <a:xfrm>
          <a:off x="6705111" y="646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39357</xdr:rowOff>
    </xdr:from>
    <xdr:to>
      <xdr:col>15</xdr:col>
      <xdr:colOff>180975</xdr:colOff>
      <xdr:row>58</xdr:row>
      <xdr:rowOff>93309</xdr:rowOff>
    </xdr:to>
    <xdr:cxnSp macro="">
      <xdr:nvCxnSpPr>
        <xdr:cNvPr id="349" name="直線コネクタ 348"/>
        <xdr:cNvCxnSpPr/>
      </xdr:nvCxnSpPr>
      <xdr:spPr>
        <a:xfrm flipV="1">
          <a:off x="9639300" y="9983457"/>
          <a:ext cx="838200" cy="5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141767</xdr:rowOff>
    </xdr:from>
    <xdr:ext cx="599010" cy="259045"/>
    <xdr:sp macro="" textlink="">
      <xdr:nvSpPr>
        <xdr:cNvPr id="350" name="普通建設事業費平均値テキスト"/>
        <xdr:cNvSpPr txBox="1"/>
      </xdr:nvSpPr>
      <xdr:spPr>
        <a:xfrm>
          <a:off x="10528300" y="9914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80294</xdr:rowOff>
    </xdr:from>
    <xdr:to>
      <xdr:col>14</xdr:col>
      <xdr:colOff>28575</xdr:colOff>
      <xdr:row>58</xdr:row>
      <xdr:rowOff>93309</xdr:rowOff>
    </xdr:to>
    <xdr:cxnSp macro="">
      <xdr:nvCxnSpPr>
        <xdr:cNvPr id="352" name="直線コネクタ 351"/>
        <xdr:cNvCxnSpPr/>
      </xdr:nvCxnSpPr>
      <xdr:spPr>
        <a:xfrm>
          <a:off x="8750300" y="10024394"/>
          <a:ext cx="889000" cy="1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4925</xdr:rowOff>
    </xdr:from>
    <xdr:to>
      <xdr:col>14</xdr:col>
      <xdr:colOff>79375</xdr:colOff>
      <xdr:row>58</xdr:row>
      <xdr:rowOff>106525</xdr:rowOff>
    </xdr:to>
    <xdr:sp macro="" textlink="">
      <xdr:nvSpPr>
        <xdr:cNvPr id="353" name="フローチャート : 判断 352"/>
        <xdr:cNvSpPr/>
      </xdr:nvSpPr>
      <xdr:spPr>
        <a:xfrm>
          <a:off x="9588500" y="99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123052</xdr:rowOff>
    </xdr:from>
    <xdr:ext cx="534377" cy="259045"/>
    <xdr:sp macro="" textlink="">
      <xdr:nvSpPr>
        <xdr:cNvPr id="354" name="テキスト ボックス 353"/>
        <xdr:cNvSpPr txBox="1"/>
      </xdr:nvSpPr>
      <xdr:spPr>
        <a:xfrm>
          <a:off x="9372111" y="972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80294</xdr:rowOff>
    </xdr:from>
    <xdr:to>
      <xdr:col>12</xdr:col>
      <xdr:colOff>511175</xdr:colOff>
      <xdr:row>58</xdr:row>
      <xdr:rowOff>101611</xdr:rowOff>
    </xdr:to>
    <xdr:cxnSp macro="">
      <xdr:nvCxnSpPr>
        <xdr:cNvPr id="355" name="直線コネクタ 354"/>
        <xdr:cNvCxnSpPr/>
      </xdr:nvCxnSpPr>
      <xdr:spPr>
        <a:xfrm flipV="1">
          <a:off x="7861300" y="10024394"/>
          <a:ext cx="889000" cy="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13235</xdr:rowOff>
    </xdr:from>
    <xdr:to>
      <xdr:col>12</xdr:col>
      <xdr:colOff>561975</xdr:colOff>
      <xdr:row>58</xdr:row>
      <xdr:rowOff>114835</xdr:rowOff>
    </xdr:to>
    <xdr:sp macro="" textlink="">
      <xdr:nvSpPr>
        <xdr:cNvPr id="356" name="フローチャート : 判断 355"/>
        <xdr:cNvSpPr/>
      </xdr:nvSpPr>
      <xdr:spPr>
        <a:xfrm>
          <a:off x="8699500" y="995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131362</xdr:rowOff>
    </xdr:from>
    <xdr:ext cx="534377" cy="259045"/>
    <xdr:sp macro="" textlink="">
      <xdr:nvSpPr>
        <xdr:cNvPr id="357" name="テキスト ボックス 356"/>
        <xdr:cNvSpPr txBox="1"/>
      </xdr:nvSpPr>
      <xdr:spPr>
        <a:xfrm>
          <a:off x="8483111" y="973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100832</xdr:rowOff>
    </xdr:from>
    <xdr:to>
      <xdr:col>11</xdr:col>
      <xdr:colOff>307975</xdr:colOff>
      <xdr:row>58</xdr:row>
      <xdr:rowOff>101611</xdr:rowOff>
    </xdr:to>
    <xdr:cxnSp macro="">
      <xdr:nvCxnSpPr>
        <xdr:cNvPr id="358" name="直線コネクタ 357"/>
        <xdr:cNvCxnSpPr/>
      </xdr:nvCxnSpPr>
      <xdr:spPr>
        <a:xfrm>
          <a:off x="6972300" y="10044932"/>
          <a:ext cx="889000" cy="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28096</xdr:rowOff>
    </xdr:from>
    <xdr:to>
      <xdr:col>11</xdr:col>
      <xdr:colOff>358775</xdr:colOff>
      <xdr:row>58</xdr:row>
      <xdr:rowOff>129696</xdr:rowOff>
    </xdr:to>
    <xdr:sp macro="" textlink="">
      <xdr:nvSpPr>
        <xdr:cNvPr id="359" name="フローチャート : 判断 358"/>
        <xdr:cNvSpPr/>
      </xdr:nvSpPr>
      <xdr:spPr>
        <a:xfrm>
          <a:off x="7810500" y="99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146223</xdr:rowOff>
    </xdr:from>
    <xdr:ext cx="534377" cy="259045"/>
    <xdr:sp macro="" textlink="">
      <xdr:nvSpPr>
        <xdr:cNvPr id="360" name="テキスト ボックス 359"/>
        <xdr:cNvSpPr txBox="1"/>
      </xdr:nvSpPr>
      <xdr:spPr>
        <a:xfrm>
          <a:off x="7594111" y="97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24071</xdr:rowOff>
    </xdr:from>
    <xdr:to>
      <xdr:col>10</xdr:col>
      <xdr:colOff>155575</xdr:colOff>
      <xdr:row>58</xdr:row>
      <xdr:rowOff>125671</xdr:rowOff>
    </xdr:to>
    <xdr:sp macro="" textlink="">
      <xdr:nvSpPr>
        <xdr:cNvPr id="361" name="フローチャート : 判断 360"/>
        <xdr:cNvSpPr/>
      </xdr:nvSpPr>
      <xdr:spPr>
        <a:xfrm>
          <a:off x="6921500" y="99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142198</xdr:rowOff>
    </xdr:from>
    <xdr:ext cx="534377" cy="259045"/>
    <xdr:sp macro="" textlink="">
      <xdr:nvSpPr>
        <xdr:cNvPr id="362" name="テキスト ボックス 361"/>
        <xdr:cNvSpPr txBox="1"/>
      </xdr:nvSpPr>
      <xdr:spPr>
        <a:xfrm>
          <a:off x="6705111" y="974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160007</xdr:rowOff>
    </xdr:from>
    <xdr:to>
      <xdr:col>15</xdr:col>
      <xdr:colOff>231775</xdr:colOff>
      <xdr:row>58</xdr:row>
      <xdr:rowOff>90157</xdr:rowOff>
    </xdr:to>
    <xdr:sp macro="" textlink="">
      <xdr:nvSpPr>
        <xdr:cNvPr id="368" name="円/楕円 367"/>
        <xdr:cNvSpPr/>
      </xdr:nvSpPr>
      <xdr:spPr>
        <a:xfrm>
          <a:off x="10426700" y="993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119384</xdr:rowOff>
    </xdr:from>
    <xdr:ext cx="599010" cy="259045"/>
    <xdr:sp macro="" textlink="">
      <xdr:nvSpPr>
        <xdr:cNvPr id="369" name="普通建設事業費該当値テキスト"/>
        <xdr:cNvSpPr txBox="1"/>
      </xdr:nvSpPr>
      <xdr:spPr>
        <a:xfrm>
          <a:off x="10528300" y="972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109,736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42509</xdr:rowOff>
    </xdr:from>
    <xdr:to>
      <xdr:col>14</xdr:col>
      <xdr:colOff>79375</xdr:colOff>
      <xdr:row>58</xdr:row>
      <xdr:rowOff>144109</xdr:rowOff>
    </xdr:to>
    <xdr:sp macro="" textlink="">
      <xdr:nvSpPr>
        <xdr:cNvPr id="370" name="円/楕円 369"/>
        <xdr:cNvSpPr/>
      </xdr:nvSpPr>
      <xdr:spPr>
        <a:xfrm>
          <a:off x="9588500" y="998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135236</xdr:rowOff>
    </xdr:from>
    <xdr:ext cx="534377" cy="259045"/>
    <xdr:sp macro="" textlink="">
      <xdr:nvSpPr>
        <xdr:cNvPr id="371" name="テキスト ボックス 370"/>
        <xdr:cNvSpPr txBox="1"/>
      </xdr:nvSpPr>
      <xdr:spPr>
        <a:xfrm>
          <a:off x="9372111" y="1007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29494</xdr:rowOff>
    </xdr:from>
    <xdr:to>
      <xdr:col>12</xdr:col>
      <xdr:colOff>561975</xdr:colOff>
      <xdr:row>58</xdr:row>
      <xdr:rowOff>131094</xdr:rowOff>
    </xdr:to>
    <xdr:sp macro="" textlink="">
      <xdr:nvSpPr>
        <xdr:cNvPr id="372" name="円/楕円 371"/>
        <xdr:cNvSpPr/>
      </xdr:nvSpPr>
      <xdr:spPr>
        <a:xfrm>
          <a:off x="8699500" y="997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122221</xdr:rowOff>
    </xdr:from>
    <xdr:ext cx="534377" cy="259045"/>
    <xdr:sp macro="" textlink="">
      <xdr:nvSpPr>
        <xdr:cNvPr id="373" name="テキスト ボックス 372"/>
        <xdr:cNvSpPr txBox="1"/>
      </xdr:nvSpPr>
      <xdr:spPr>
        <a:xfrm>
          <a:off x="8483111" y="1006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64,967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50811</xdr:rowOff>
    </xdr:from>
    <xdr:to>
      <xdr:col>11</xdr:col>
      <xdr:colOff>358775</xdr:colOff>
      <xdr:row>58</xdr:row>
      <xdr:rowOff>152411</xdr:rowOff>
    </xdr:to>
    <xdr:sp macro="" textlink="">
      <xdr:nvSpPr>
        <xdr:cNvPr id="374" name="円/楕円 373"/>
        <xdr:cNvSpPr/>
      </xdr:nvSpPr>
      <xdr:spPr>
        <a:xfrm>
          <a:off x="7810500" y="99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143538</xdr:rowOff>
    </xdr:from>
    <xdr:ext cx="534377" cy="259045"/>
    <xdr:sp macro="" textlink="">
      <xdr:nvSpPr>
        <xdr:cNvPr id="375" name="テキスト ボックス 374"/>
        <xdr:cNvSpPr txBox="1"/>
      </xdr:nvSpPr>
      <xdr:spPr>
        <a:xfrm>
          <a:off x="7594111" y="1008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50032</xdr:rowOff>
    </xdr:from>
    <xdr:to>
      <xdr:col>10</xdr:col>
      <xdr:colOff>155575</xdr:colOff>
      <xdr:row>58</xdr:row>
      <xdr:rowOff>151632</xdr:rowOff>
    </xdr:to>
    <xdr:sp macro="" textlink="">
      <xdr:nvSpPr>
        <xdr:cNvPr id="376" name="円/楕円 375"/>
        <xdr:cNvSpPr/>
      </xdr:nvSpPr>
      <xdr:spPr>
        <a:xfrm>
          <a:off x="6921500" y="999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142759</xdr:rowOff>
    </xdr:from>
    <xdr:ext cx="534377" cy="259045"/>
    <xdr:sp macro="" textlink="">
      <xdr:nvSpPr>
        <xdr:cNvPr id="377" name="テキスト ボックス 376"/>
        <xdr:cNvSpPr txBox="1"/>
      </xdr:nvSpPr>
      <xdr:spPr>
        <a:xfrm>
          <a:off x="6705111" y="1008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39404</xdr:rowOff>
    </xdr:from>
    <xdr:to>
      <xdr:col>15</xdr:col>
      <xdr:colOff>180975</xdr:colOff>
      <xdr:row>79</xdr:row>
      <xdr:rowOff>65136</xdr:rowOff>
    </xdr:to>
    <xdr:cxnSp macro="">
      <xdr:nvCxnSpPr>
        <xdr:cNvPr id="408" name="直線コネクタ 407"/>
        <xdr:cNvCxnSpPr/>
      </xdr:nvCxnSpPr>
      <xdr:spPr>
        <a:xfrm flipV="1">
          <a:off x="9639300" y="13583954"/>
          <a:ext cx="838200" cy="2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6454</xdr:rowOff>
    </xdr:from>
    <xdr:to>
      <xdr:col>14</xdr:col>
      <xdr:colOff>79375</xdr:colOff>
      <xdr:row>79</xdr:row>
      <xdr:rowOff>108054</xdr:rowOff>
    </xdr:to>
    <xdr:sp macro="" textlink="">
      <xdr:nvSpPr>
        <xdr:cNvPr id="411" name="フローチャート : 判断 410"/>
        <xdr:cNvSpPr/>
      </xdr:nvSpPr>
      <xdr:spPr>
        <a:xfrm>
          <a:off x="9588500" y="13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124581</xdr:rowOff>
    </xdr:from>
    <xdr:ext cx="534377" cy="259045"/>
    <xdr:sp macro="" textlink="">
      <xdr:nvSpPr>
        <xdr:cNvPr id="412" name="テキスト ボックス 411"/>
        <xdr:cNvSpPr txBox="1"/>
      </xdr:nvSpPr>
      <xdr:spPr>
        <a:xfrm>
          <a:off x="9372111" y="13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160054</xdr:rowOff>
    </xdr:from>
    <xdr:to>
      <xdr:col>15</xdr:col>
      <xdr:colOff>231775</xdr:colOff>
      <xdr:row>79</xdr:row>
      <xdr:rowOff>90204</xdr:rowOff>
    </xdr:to>
    <xdr:sp macro="" textlink="">
      <xdr:nvSpPr>
        <xdr:cNvPr id="418" name="円/楕円 417"/>
        <xdr:cNvSpPr/>
      </xdr:nvSpPr>
      <xdr:spPr>
        <a:xfrm>
          <a:off x="10426700" y="1353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131767</xdr:rowOff>
    </xdr:from>
    <xdr:ext cx="534377" cy="259045"/>
    <xdr:sp macro="" textlink="">
      <xdr:nvSpPr>
        <xdr:cNvPr id="419" name="普通建設事業費 （ うち新規整備　）該当値テキスト"/>
        <xdr:cNvSpPr txBox="1"/>
      </xdr:nvSpPr>
      <xdr:spPr>
        <a:xfrm>
          <a:off x="10528300" y="1350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54,635</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14336</xdr:rowOff>
    </xdr:from>
    <xdr:to>
      <xdr:col>14</xdr:col>
      <xdr:colOff>79375</xdr:colOff>
      <xdr:row>79</xdr:row>
      <xdr:rowOff>115936</xdr:rowOff>
    </xdr:to>
    <xdr:sp macro="" textlink="">
      <xdr:nvSpPr>
        <xdr:cNvPr id="420" name="円/楕円 419"/>
        <xdr:cNvSpPr/>
      </xdr:nvSpPr>
      <xdr:spPr>
        <a:xfrm>
          <a:off x="9588500" y="1355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107063</xdr:rowOff>
    </xdr:from>
    <xdr:ext cx="534377" cy="259045"/>
    <xdr:sp macro="" textlink="">
      <xdr:nvSpPr>
        <xdr:cNvPr id="421" name="テキスト ボックス 420"/>
        <xdr:cNvSpPr txBox="1"/>
      </xdr:nvSpPr>
      <xdr:spPr>
        <a:xfrm>
          <a:off x="9372111" y="1365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43070</xdr:rowOff>
    </xdr:from>
    <xdr:to>
      <xdr:col>15</xdr:col>
      <xdr:colOff>180975</xdr:colOff>
      <xdr:row>98</xdr:row>
      <xdr:rowOff>141094</xdr:rowOff>
    </xdr:to>
    <xdr:cxnSp macro="">
      <xdr:nvCxnSpPr>
        <xdr:cNvPr id="450" name="直線コネクタ 449"/>
        <xdr:cNvCxnSpPr/>
      </xdr:nvCxnSpPr>
      <xdr:spPr>
        <a:xfrm flipV="1">
          <a:off x="9639300" y="16673720"/>
          <a:ext cx="838200" cy="26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67724</xdr:rowOff>
    </xdr:from>
    <xdr:ext cx="534377" cy="259045"/>
    <xdr:sp macro="" textlink="">
      <xdr:nvSpPr>
        <xdr:cNvPr id="451" name="普通建設事業費 （ うち更新整備　）平均値テキスト"/>
        <xdr:cNvSpPr txBox="1"/>
      </xdr:nvSpPr>
      <xdr:spPr>
        <a:xfrm>
          <a:off x="10528300" y="1669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27361</xdr:rowOff>
    </xdr:from>
    <xdr:to>
      <xdr:col>14</xdr:col>
      <xdr:colOff>79375</xdr:colOff>
      <xdr:row>97</xdr:row>
      <xdr:rowOff>128961</xdr:rowOff>
    </xdr:to>
    <xdr:sp macro="" textlink="">
      <xdr:nvSpPr>
        <xdr:cNvPr id="453" name="フローチャート : 判断 452"/>
        <xdr:cNvSpPr/>
      </xdr:nvSpPr>
      <xdr:spPr>
        <a:xfrm>
          <a:off x="9588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145488</xdr:rowOff>
    </xdr:from>
    <xdr:ext cx="534377" cy="259045"/>
    <xdr:sp macro="" textlink="">
      <xdr:nvSpPr>
        <xdr:cNvPr id="454" name="テキスト ボックス 453"/>
        <xdr:cNvSpPr txBox="1"/>
      </xdr:nvSpPr>
      <xdr:spPr>
        <a:xfrm>
          <a:off x="9372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163720</xdr:rowOff>
    </xdr:from>
    <xdr:to>
      <xdr:col>15</xdr:col>
      <xdr:colOff>231775</xdr:colOff>
      <xdr:row>97</xdr:row>
      <xdr:rowOff>93870</xdr:rowOff>
    </xdr:to>
    <xdr:sp macro="" textlink="">
      <xdr:nvSpPr>
        <xdr:cNvPr id="460" name="円/楕円 459"/>
        <xdr:cNvSpPr/>
      </xdr:nvSpPr>
      <xdr:spPr>
        <a:xfrm>
          <a:off x="10426700" y="1662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15147</xdr:rowOff>
    </xdr:from>
    <xdr:ext cx="534377" cy="259045"/>
    <xdr:sp macro="" textlink="">
      <xdr:nvSpPr>
        <xdr:cNvPr id="461" name="普通建設事業費 （ うち更新整備　）該当値テキスト"/>
        <xdr:cNvSpPr txBox="1"/>
      </xdr:nvSpPr>
      <xdr:spPr>
        <a:xfrm>
          <a:off x="10528300" y="164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45,181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90294</xdr:rowOff>
    </xdr:from>
    <xdr:to>
      <xdr:col>14</xdr:col>
      <xdr:colOff>79375</xdr:colOff>
      <xdr:row>99</xdr:row>
      <xdr:rowOff>20444</xdr:rowOff>
    </xdr:to>
    <xdr:sp macro="" textlink="">
      <xdr:nvSpPr>
        <xdr:cNvPr id="462" name="円/楕円 461"/>
        <xdr:cNvSpPr/>
      </xdr:nvSpPr>
      <xdr:spPr>
        <a:xfrm>
          <a:off x="9588500" y="168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11571</xdr:rowOff>
    </xdr:from>
    <xdr:ext cx="469744" cy="259045"/>
    <xdr:sp macro="" textlink="">
      <xdr:nvSpPr>
        <xdr:cNvPr id="463" name="テキスト ボックス 462"/>
        <xdr:cNvSpPr txBox="1"/>
      </xdr:nvSpPr>
      <xdr:spPr>
        <a:xfrm>
          <a:off x="9404427" y="1698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138946</xdr:rowOff>
    </xdr:from>
    <xdr:to>
      <xdr:col>23</xdr:col>
      <xdr:colOff>517525</xdr:colOff>
      <xdr:row>38</xdr:row>
      <xdr:rowOff>139700</xdr:rowOff>
    </xdr:to>
    <xdr:cxnSp macro="">
      <xdr:nvCxnSpPr>
        <xdr:cNvPr id="490" name="直線コネクタ 489"/>
        <xdr:cNvCxnSpPr/>
      </xdr:nvCxnSpPr>
      <xdr:spPr>
        <a:xfrm>
          <a:off x="15481300" y="6654046"/>
          <a:ext cx="8382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138923</xdr:rowOff>
    </xdr:from>
    <xdr:to>
      <xdr:col>22</xdr:col>
      <xdr:colOff>365125</xdr:colOff>
      <xdr:row>38</xdr:row>
      <xdr:rowOff>138946</xdr:rowOff>
    </xdr:to>
    <xdr:cxnSp macro="">
      <xdr:nvCxnSpPr>
        <xdr:cNvPr id="493" name="直線コネクタ 492"/>
        <xdr:cNvCxnSpPr/>
      </xdr:nvCxnSpPr>
      <xdr:spPr>
        <a:xfrm>
          <a:off x="14592300" y="6654023"/>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67448</xdr:rowOff>
    </xdr:from>
    <xdr:to>
      <xdr:col>22</xdr:col>
      <xdr:colOff>415925</xdr:colOff>
      <xdr:row>38</xdr:row>
      <xdr:rowOff>169048</xdr:rowOff>
    </xdr:to>
    <xdr:sp macro="" textlink="">
      <xdr:nvSpPr>
        <xdr:cNvPr id="494" name="フローチャート : 判断 493"/>
        <xdr:cNvSpPr/>
      </xdr:nvSpPr>
      <xdr:spPr>
        <a:xfrm>
          <a:off x="15430500" y="658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14125</xdr:rowOff>
    </xdr:from>
    <xdr:ext cx="469744" cy="259045"/>
    <xdr:sp macro="" textlink="">
      <xdr:nvSpPr>
        <xdr:cNvPr id="495" name="テキスト ボックス 494"/>
        <xdr:cNvSpPr txBox="1"/>
      </xdr:nvSpPr>
      <xdr:spPr>
        <a:xfrm>
          <a:off x="15246427" y="635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138923</xdr:rowOff>
    </xdr:from>
    <xdr:to>
      <xdr:col>21</xdr:col>
      <xdr:colOff>161925</xdr:colOff>
      <xdr:row>38</xdr:row>
      <xdr:rowOff>139700</xdr:rowOff>
    </xdr:to>
    <xdr:cxnSp macro="">
      <xdr:nvCxnSpPr>
        <xdr:cNvPr id="496" name="直線コネクタ 495"/>
        <xdr:cNvCxnSpPr/>
      </xdr:nvCxnSpPr>
      <xdr:spPr>
        <a:xfrm flipV="1">
          <a:off x="13703300" y="665402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62977</xdr:rowOff>
    </xdr:from>
    <xdr:to>
      <xdr:col>21</xdr:col>
      <xdr:colOff>212725</xdr:colOff>
      <xdr:row>38</xdr:row>
      <xdr:rowOff>164577</xdr:rowOff>
    </xdr:to>
    <xdr:sp macro="" textlink="">
      <xdr:nvSpPr>
        <xdr:cNvPr id="497" name="フローチャート : 判断 496"/>
        <xdr:cNvSpPr/>
      </xdr:nvSpPr>
      <xdr:spPr>
        <a:xfrm>
          <a:off x="14541500" y="657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9654</xdr:rowOff>
    </xdr:from>
    <xdr:ext cx="469744" cy="259045"/>
    <xdr:sp macro="" textlink="">
      <xdr:nvSpPr>
        <xdr:cNvPr id="498" name="テキスト ボックス 497"/>
        <xdr:cNvSpPr txBox="1"/>
      </xdr:nvSpPr>
      <xdr:spPr>
        <a:xfrm>
          <a:off x="14357427" y="635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139686</xdr:rowOff>
    </xdr:from>
    <xdr:to>
      <xdr:col>19</xdr:col>
      <xdr:colOff>644525</xdr:colOff>
      <xdr:row>38</xdr:row>
      <xdr:rowOff>139700</xdr:rowOff>
    </xdr:to>
    <xdr:cxnSp macro="">
      <xdr:nvCxnSpPr>
        <xdr:cNvPr id="499" name="直線コネクタ 498"/>
        <xdr:cNvCxnSpPr/>
      </xdr:nvCxnSpPr>
      <xdr:spPr>
        <a:xfrm>
          <a:off x="12814300" y="6654786"/>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50463</xdr:rowOff>
    </xdr:from>
    <xdr:to>
      <xdr:col>20</xdr:col>
      <xdr:colOff>9525</xdr:colOff>
      <xdr:row>38</xdr:row>
      <xdr:rowOff>152063</xdr:rowOff>
    </xdr:to>
    <xdr:sp macro="" textlink="">
      <xdr:nvSpPr>
        <xdr:cNvPr id="500" name="フローチャート : 判断 499"/>
        <xdr:cNvSpPr/>
      </xdr:nvSpPr>
      <xdr:spPr>
        <a:xfrm>
          <a:off x="13652500" y="656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168590</xdr:rowOff>
    </xdr:from>
    <xdr:ext cx="469744" cy="259045"/>
    <xdr:sp macro="" textlink="">
      <xdr:nvSpPr>
        <xdr:cNvPr id="501" name="テキスト ボックス 500"/>
        <xdr:cNvSpPr txBox="1"/>
      </xdr:nvSpPr>
      <xdr:spPr>
        <a:xfrm>
          <a:off x="13468427" y="634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59918</xdr:rowOff>
    </xdr:from>
    <xdr:to>
      <xdr:col>18</xdr:col>
      <xdr:colOff>492125</xdr:colOff>
      <xdr:row>38</xdr:row>
      <xdr:rowOff>161518</xdr:rowOff>
    </xdr:to>
    <xdr:sp macro="" textlink="">
      <xdr:nvSpPr>
        <xdr:cNvPr id="502" name="フローチャート : 判断 501"/>
        <xdr:cNvSpPr/>
      </xdr:nvSpPr>
      <xdr:spPr>
        <a:xfrm>
          <a:off x="12763500" y="657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6595</xdr:rowOff>
    </xdr:from>
    <xdr:ext cx="469744" cy="259045"/>
    <xdr:sp macro="" textlink="">
      <xdr:nvSpPr>
        <xdr:cNvPr id="503" name="テキスト ボックス 502"/>
        <xdr:cNvSpPr txBox="1"/>
      </xdr:nvSpPr>
      <xdr:spPr>
        <a:xfrm>
          <a:off x="12579427" y="635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9" name="円/楕円 50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249299" cy="259045"/>
    <xdr:sp macro="" textlink="">
      <xdr:nvSpPr>
        <xdr:cNvPr id="510" name="災害復旧事業費該当値テキスト"/>
        <xdr:cNvSpPr txBox="1"/>
      </xdr:nvSpPr>
      <xdr:spPr>
        <a:xfrm>
          <a:off x="16370300" y="6548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88146</xdr:rowOff>
    </xdr:from>
    <xdr:to>
      <xdr:col>22</xdr:col>
      <xdr:colOff>415925</xdr:colOff>
      <xdr:row>39</xdr:row>
      <xdr:rowOff>18296</xdr:rowOff>
    </xdr:to>
    <xdr:sp macro="" textlink="">
      <xdr:nvSpPr>
        <xdr:cNvPr id="511" name="円/楕円 510"/>
        <xdr:cNvSpPr/>
      </xdr:nvSpPr>
      <xdr:spPr>
        <a:xfrm>
          <a:off x="15430500" y="660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9423</xdr:rowOff>
    </xdr:from>
    <xdr:ext cx="378565" cy="259045"/>
    <xdr:sp macro="" textlink="">
      <xdr:nvSpPr>
        <xdr:cNvPr id="512" name="テキスト ボックス 511"/>
        <xdr:cNvSpPr txBox="1"/>
      </xdr:nvSpPr>
      <xdr:spPr>
        <a:xfrm>
          <a:off x="15292017" y="6695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88123</xdr:rowOff>
    </xdr:from>
    <xdr:to>
      <xdr:col>21</xdr:col>
      <xdr:colOff>212725</xdr:colOff>
      <xdr:row>39</xdr:row>
      <xdr:rowOff>18273</xdr:rowOff>
    </xdr:to>
    <xdr:sp macro="" textlink="">
      <xdr:nvSpPr>
        <xdr:cNvPr id="513" name="円/楕円 512"/>
        <xdr:cNvSpPr/>
      </xdr:nvSpPr>
      <xdr:spPr>
        <a:xfrm>
          <a:off x="14541500" y="66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9400</xdr:rowOff>
    </xdr:from>
    <xdr:ext cx="378565" cy="259045"/>
    <xdr:sp macro="" textlink="">
      <xdr:nvSpPr>
        <xdr:cNvPr id="514" name="テキスト ボックス 513"/>
        <xdr:cNvSpPr txBox="1"/>
      </xdr:nvSpPr>
      <xdr:spPr>
        <a:xfrm>
          <a:off x="14403017" y="6695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5" name="円/楕円 51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6" name="テキスト ボックス 515"/>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88886</xdr:rowOff>
    </xdr:from>
    <xdr:to>
      <xdr:col>18</xdr:col>
      <xdr:colOff>492125</xdr:colOff>
      <xdr:row>39</xdr:row>
      <xdr:rowOff>19036</xdr:rowOff>
    </xdr:to>
    <xdr:sp macro="" textlink="">
      <xdr:nvSpPr>
        <xdr:cNvPr id="517" name="円/楕円 516"/>
        <xdr:cNvSpPr/>
      </xdr:nvSpPr>
      <xdr:spPr>
        <a:xfrm>
          <a:off x="12763500" y="660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10163</xdr:rowOff>
    </xdr:from>
    <xdr:ext cx="249299" cy="259045"/>
    <xdr:sp macro="" textlink="">
      <xdr:nvSpPr>
        <xdr:cNvPr id="518" name="テキスト ボックス 517"/>
        <xdr:cNvSpPr txBox="1"/>
      </xdr:nvSpPr>
      <xdr:spPr>
        <a:xfrm>
          <a:off x="12689649" y="66967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30549</xdr:rowOff>
    </xdr:from>
    <xdr:to>
      <xdr:col>23</xdr:col>
      <xdr:colOff>517525</xdr:colOff>
      <xdr:row>78</xdr:row>
      <xdr:rowOff>31641</xdr:rowOff>
    </xdr:to>
    <xdr:cxnSp macro="">
      <xdr:nvCxnSpPr>
        <xdr:cNvPr id="594" name="直線コネクタ 593"/>
        <xdr:cNvCxnSpPr/>
      </xdr:nvCxnSpPr>
      <xdr:spPr>
        <a:xfrm flipV="1">
          <a:off x="15481300" y="13403649"/>
          <a:ext cx="838200" cy="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24201</xdr:rowOff>
    </xdr:from>
    <xdr:ext cx="534377" cy="259045"/>
    <xdr:sp macro="" textlink="">
      <xdr:nvSpPr>
        <xdr:cNvPr id="595" name="公債費平均値テキスト"/>
        <xdr:cNvSpPr txBox="1"/>
      </xdr:nvSpPr>
      <xdr:spPr>
        <a:xfrm>
          <a:off x="16370300" y="1305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31576</xdr:rowOff>
    </xdr:from>
    <xdr:to>
      <xdr:col>22</xdr:col>
      <xdr:colOff>365125</xdr:colOff>
      <xdr:row>78</xdr:row>
      <xdr:rowOff>31641</xdr:rowOff>
    </xdr:to>
    <xdr:cxnSp macro="">
      <xdr:nvCxnSpPr>
        <xdr:cNvPr id="597" name="直線コネクタ 596"/>
        <xdr:cNvCxnSpPr/>
      </xdr:nvCxnSpPr>
      <xdr:spPr>
        <a:xfrm>
          <a:off x="14592300" y="13404676"/>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153626</xdr:rowOff>
    </xdr:from>
    <xdr:to>
      <xdr:col>22</xdr:col>
      <xdr:colOff>415925</xdr:colOff>
      <xdr:row>77</xdr:row>
      <xdr:rowOff>83776</xdr:rowOff>
    </xdr:to>
    <xdr:sp macro="" textlink="">
      <xdr:nvSpPr>
        <xdr:cNvPr id="598" name="フローチャート : 判断 597"/>
        <xdr:cNvSpPr/>
      </xdr:nvSpPr>
      <xdr:spPr>
        <a:xfrm>
          <a:off x="15430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100303</xdr:rowOff>
    </xdr:from>
    <xdr:ext cx="534377" cy="259045"/>
    <xdr:sp macro="" textlink="">
      <xdr:nvSpPr>
        <xdr:cNvPr id="599" name="テキスト ボックス 598"/>
        <xdr:cNvSpPr txBox="1"/>
      </xdr:nvSpPr>
      <xdr:spPr>
        <a:xfrm>
          <a:off x="15214111" y="129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26254</xdr:rowOff>
    </xdr:from>
    <xdr:to>
      <xdr:col>21</xdr:col>
      <xdr:colOff>161925</xdr:colOff>
      <xdr:row>78</xdr:row>
      <xdr:rowOff>31576</xdr:rowOff>
    </xdr:to>
    <xdr:cxnSp macro="">
      <xdr:nvCxnSpPr>
        <xdr:cNvPr id="600" name="直線コネクタ 599"/>
        <xdr:cNvCxnSpPr/>
      </xdr:nvCxnSpPr>
      <xdr:spPr>
        <a:xfrm>
          <a:off x="13703300" y="13399354"/>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151926</xdr:rowOff>
    </xdr:from>
    <xdr:to>
      <xdr:col>21</xdr:col>
      <xdr:colOff>212725</xdr:colOff>
      <xdr:row>77</xdr:row>
      <xdr:rowOff>82076</xdr:rowOff>
    </xdr:to>
    <xdr:sp macro="" textlink="">
      <xdr:nvSpPr>
        <xdr:cNvPr id="601" name="フローチャート : 判断 600"/>
        <xdr:cNvSpPr/>
      </xdr:nvSpPr>
      <xdr:spPr>
        <a:xfrm>
          <a:off x="14541500" y="1318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98602</xdr:rowOff>
    </xdr:from>
    <xdr:ext cx="534377" cy="259045"/>
    <xdr:sp macro="" textlink="">
      <xdr:nvSpPr>
        <xdr:cNvPr id="602" name="テキスト ボックス 601"/>
        <xdr:cNvSpPr txBox="1"/>
      </xdr:nvSpPr>
      <xdr:spPr>
        <a:xfrm>
          <a:off x="14325111" y="1295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16855</xdr:rowOff>
    </xdr:from>
    <xdr:to>
      <xdr:col>19</xdr:col>
      <xdr:colOff>644525</xdr:colOff>
      <xdr:row>78</xdr:row>
      <xdr:rowOff>26254</xdr:rowOff>
    </xdr:to>
    <xdr:cxnSp macro="">
      <xdr:nvCxnSpPr>
        <xdr:cNvPr id="603" name="直線コネクタ 602"/>
        <xdr:cNvCxnSpPr/>
      </xdr:nvCxnSpPr>
      <xdr:spPr>
        <a:xfrm>
          <a:off x="12814300" y="13389955"/>
          <a:ext cx="889000" cy="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152336</xdr:rowOff>
    </xdr:from>
    <xdr:to>
      <xdr:col>20</xdr:col>
      <xdr:colOff>9525</xdr:colOff>
      <xdr:row>77</xdr:row>
      <xdr:rowOff>82486</xdr:rowOff>
    </xdr:to>
    <xdr:sp macro="" textlink="">
      <xdr:nvSpPr>
        <xdr:cNvPr id="604" name="フローチャート : 判断 603"/>
        <xdr:cNvSpPr/>
      </xdr:nvSpPr>
      <xdr:spPr>
        <a:xfrm>
          <a:off x="13652500" y="1318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99013</xdr:rowOff>
    </xdr:from>
    <xdr:ext cx="534377" cy="259045"/>
    <xdr:sp macro="" textlink="">
      <xdr:nvSpPr>
        <xdr:cNvPr id="605" name="テキスト ボックス 604"/>
        <xdr:cNvSpPr txBox="1"/>
      </xdr:nvSpPr>
      <xdr:spPr>
        <a:xfrm>
          <a:off x="13436111" y="129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146421</xdr:rowOff>
    </xdr:from>
    <xdr:to>
      <xdr:col>18</xdr:col>
      <xdr:colOff>492125</xdr:colOff>
      <xdr:row>77</xdr:row>
      <xdr:rowOff>76571</xdr:rowOff>
    </xdr:to>
    <xdr:sp macro="" textlink="">
      <xdr:nvSpPr>
        <xdr:cNvPr id="606" name="フローチャート : 判断 605"/>
        <xdr:cNvSpPr/>
      </xdr:nvSpPr>
      <xdr:spPr>
        <a:xfrm>
          <a:off x="12763500" y="1317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93098</xdr:rowOff>
    </xdr:from>
    <xdr:ext cx="534377" cy="259045"/>
    <xdr:sp macro="" textlink="">
      <xdr:nvSpPr>
        <xdr:cNvPr id="607" name="テキスト ボックス 606"/>
        <xdr:cNvSpPr txBox="1"/>
      </xdr:nvSpPr>
      <xdr:spPr>
        <a:xfrm>
          <a:off x="12547111" y="1295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151199</xdr:rowOff>
    </xdr:from>
    <xdr:to>
      <xdr:col>23</xdr:col>
      <xdr:colOff>568325</xdr:colOff>
      <xdr:row>78</xdr:row>
      <xdr:rowOff>81349</xdr:rowOff>
    </xdr:to>
    <xdr:sp macro="" textlink="">
      <xdr:nvSpPr>
        <xdr:cNvPr id="613" name="円/楕円 612"/>
        <xdr:cNvSpPr/>
      </xdr:nvSpPr>
      <xdr:spPr>
        <a:xfrm>
          <a:off x="16268700" y="133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66126</xdr:rowOff>
    </xdr:from>
    <xdr:ext cx="534377" cy="259045"/>
    <xdr:sp macro="" textlink="">
      <xdr:nvSpPr>
        <xdr:cNvPr id="614" name="公債費該当値テキスト"/>
        <xdr:cNvSpPr txBox="1"/>
      </xdr:nvSpPr>
      <xdr:spPr>
        <a:xfrm>
          <a:off x="16370300" y="1326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23,874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152291</xdr:rowOff>
    </xdr:from>
    <xdr:to>
      <xdr:col>22</xdr:col>
      <xdr:colOff>415925</xdr:colOff>
      <xdr:row>78</xdr:row>
      <xdr:rowOff>82441</xdr:rowOff>
    </xdr:to>
    <xdr:sp macro="" textlink="">
      <xdr:nvSpPr>
        <xdr:cNvPr id="615" name="円/楕円 614"/>
        <xdr:cNvSpPr/>
      </xdr:nvSpPr>
      <xdr:spPr>
        <a:xfrm>
          <a:off x="15430500" y="1335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73568</xdr:rowOff>
    </xdr:from>
    <xdr:ext cx="534377" cy="259045"/>
    <xdr:sp macro="" textlink="">
      <xdr:nvSpPr>
        <xdr:cNvPr id="616" name="テキスト ボックス 615"/>
        <xdr:cNvSpPr txBox="1"/>
      </xdr:nvSpPr>
      <xdr:spPr>
        <a:xfrm>
          <a:off x="15214111" y="134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152226</xdr:rowOff>
    </xdr:from>
    <xdr:to>
      <xdr:col>21</xdr:col>
      <xdr:colOff>212725</xdr:colOff>
      <xdr:row>78</xdr:row>
      <xdr:rowOff>82376</xdr:rowOff>
    </xdr:to>
    <xdr:sp macro="" textlink="">
      <xdr:nvSpPr>
        <xdr:cNvPr id="617" name="円/楕円 616"/>
        <xdr:cNvSpPr/>
      </xdr:nvSpPr>
      <xdr:spPr>
        <a:xfrm>
          <a:off x="14541500" y="1335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73503</xdr:rowOff>
    </xdr:from>
    <xdr:ext cx="534377" cy="259045"/>
    <xdr:sp macro="" textlink="">
      <xdr:nvSpPr>
        <xdr:cNvPr id="618" name="テキスト ボックス 617"/>
        <xdr:cNvSpPr txBox="1"/>
      </xdr:nvSpPr>
      <xdr:spPr>
        <a:xfrm>
          <a:off x="14325111" y="1344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146904</xdr:rowOff>
    </xdr:from>
    <xdr:to>
      <xdr:col>20</xdr:col>
      <xdr:colOff>9525</xdr:colOff>
      <xdr:row>78</xdr:row>
      <xdr:rowOff>77054</xdr:rowOff>
    </xdr:to>
    <xdr:sp macro="" textlink="">
      <xdr:nvSpPr>
        <xdr:cNvPr id="619" name="円/楕円 618"/>
        <xdr:cNvSpPr/>
      </xdr:nvSpPr>
      <xdr:spPr>
        <a:xfrm>
          <a:off x="13652500" y="133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68181</xdr:rowOff>
    </xdr:from>
    <xdr:ext cx="534377" cy="259045"/>
    <xdr:sp macro="" textlink="">
      <xdr:nvSpPr>
        <xdr:cNvPr id="620" name="テキスト ボックス 619"/>
        <xdr:cNvSpPr txBox="1"/>
      </xdr:nvSpPr>
      <xdr:spPr>
        <a:xfrm>
          <a:off x="13436111" y="1344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137505</xdr:rowOff>
    </xdr:from>
    <xdr:to>
      <xdr:col>18</xdr:col>
      <xdr:colOff>492125</xdr:colOff>
      <xdr:row>78</xdr:row>
      <xdr:rowOff>67655</xdr:rowOff>
    </xdr:to>
    <xdr:sp macro="" textlink="">
      <xdr:nvSpPr>
        <xdr:cNvPr id="621" name="円/楕円 620"/>
        <xdr:cNvSpPr/>
      </xdr:nvSpPr>
      <xdr:spPr>
        <a:xfrm>
          <a:off x="12763500" y="1333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58782</xdr:rowOff>
    </xdr:from>
    <xdr:ext cx="534377" cy="259045"/>
    <xdr:sp macro="" textlink="">
      <xdr:nvSpPr>
        <xdr:cNvPr id="622" name="テキスト ボックス 621"/>
        <xdr:cNvSpPr txBox="1"/>
      </xdr:nvSpPr>
      <xdr:spPr>
        <a:xfrm>
          <a:off x="12547111" y="134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20678</xdr:rowOff>
    </xdr:from>
    <xdr:to>
      <xdr:col>23</xdr:col>
      <xdr:colOff>517525</xdr:colOff>
      <xdr:row>98</xdr:row>
      <xdr:rowOff>20853</xdr:rowOff>
    </xdr:to>
    <xdr:cxnSp macro="">
      <xdr:nvCxnSpPr>
        <xdr:cNvPr id="647" name="直線コネクタ 646"/>
        <xdr:cNvCxnSpPr/>
      </xdr:nvCxnSpPr>
      <xdr:spPr>
        <a:xfrm>
          <a:off x="15481300" y="16822778"/>
          <a:ext cx="8382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13545</xdr:rowOff>
    </xdr:from>
    <xdr:to>
      <xdr:col>22</xdr:col>
      <xdr:colOff>365125</xdr:colOff>
      <xdr:row>98</xdr:row>
      <xdr:rowOff>20678</xdr:rowOff>
    </xdr:to>
    <xdr:cxnSp macro="">
      <xdr:nvCxnSpPr>
        <xdr:cNvPr id="650" name="直線コネクタ 649"/>
        <xdr:cNvCxnSpPr/>
      </xdr:nvCxnSpPr>
      <xdr:spPr>
        <a:xfrm>
          <a:off x="14592300" y="16815645"/>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98569</xdr:rowOff>
    </xdr:from>
    <xdr:to>
      <xdr:col>22</xdr:col>
      <xdr:colOff>415925</xdr:colOff>
      <xdr:row>98</xdr:row>
      <xdr:rowOff>28719</xdr:rowOff>
    </xdr:to>
    <xdr:sp macro="" textlink="">
      <xdr:nvSpPr>
        <xdr:cNvPr id="651" name="フローチャート : 判断 650"/>
        <xdr:cNvSpPr/>
      </xdr:nvSpPr>
      <xdr:spPr>
        <a:xfrm>
          <a:off x="15430500" y="1672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45246</xdr:rowOff>
    </xdr:from>
    <xdr:ext cx="534377" cy="259045"/>
    <xdr:sp macro="" textlink="">
      <xdr:nvSpPr>
        <xdr:cNvPr id="652" name="テキスト ボックス 651"/>
        <xdr:cNvSpPr txBox="1"/>
      </xdr:nvSpPr>
      <xdr:spPr>
        <a:xfrm>
          <a:off x="15214111" y="1650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13545</xdr:rowOff>
    </xdr:from>
    <xdr:to>
      <xdr:col>21</xdr:col>
      <xdr:colOff>161925</xdr:colOff>
      <xdr:row>98</xdr:row>
      <xdr:rowOff>18266</xdr:rowOff>
    </xdr:to>
    <xdr:cxnSp macro="">
      <xdr:nvCxnSpPr>
        <xdr:cNvPr id="653" name="直線コネクタ 652"/>
        <xdr:cNvCxnSpPr/>
      </xdr:nvCxnSpPr>
      <xdr:spPr>
        <a:xfrm flipV="1">
          <a:off x="13703300" y="16815645"/>
          <a:ext cx="889000" cy="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125124</xdr:rowOff>
    </xdr:from>
    <xdr:to>
      <xdr:col>21</xdr:col>
      <xdr:colOff>212725</xdr:colOff>
      <xdr:row>98</xdr:row>
      <xdr:rowOff>55274</xdr:rowOff>
    </xdr:to>
    <xdr:sp macro="" textlink="">
      <xdr:nvSpPr>
        <xdr:cNvPr id="654" name="フローチャート : 判断 653"/>
        <xdr:cNvSpPr/>
      </xdr:nvSpPr>
      <xdr:spPr>
        <a:xfrm>
          <a:off x="14541500" y="1675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71801</xdr:rowOff>
    </xdr:from>
    <xdr:ext cx="534377" cy="259045"/>
    <xdr:sp macro="" textlink="">
      <xdr:nvSpPr>
        <xdr:cNvPr id="655" name="テキスト ボックス 654"/>
        <xdr:cNvSpPr txBox="1"/>
      </xdr:nvSpPr>
      <xdr:spPr>
        <a:xfrm>
          <a:off x="14325111" y="1653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17805</xdr:rowOff>
    </xdr:from>
    <xdr:to>
      <xdr:col>19</xdr:col>
      <xdr:colOff>644525</xdr:colOff>
      <xdr:row>98</xdr:row>
      <xdr:rowOff>18266</xdr:rowOff>
    </xdr:to>
    <xdr:cxnSp macro="">
      <xdr:nvCxnSpPr>
        <xdr:cNvPr id="656" name="直線コネクタ 655"/>
        <xdr:cNvCxnSpPr/>
      </xdr:nvCxnSpPr>
      <xdr:spPr>
        <a:xfrm>
          <a:off x="12814300" y="16819905"/>
          <a:ext cx="889000" cy="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130104</xdr:rowOff>
    </xdr:from>
    <xdr:to>
      <xdr:col>20</xdr:col>
      <xdr:colOff>9525</xdr:colOff>
      <xdr:row>98</xdr:row>
      <xdr:rowOff>60254</xdr:rowOff>
    </xdr:to>
    <xdr:sp macro="" textlink="">
      <xdr:nvSpPr>
        <xdr:cNvPr id="657" name="フローチャート : 判断 656"/>
        <xdr:cNvSpPr/>
      </xdr:nvSpPr>
      <xdr:spPr>
        <a:xfrm>
          <a:off x="13652500" y="1676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76781</xdr:rowOff>
    </xdr:from>
    <xdr:ext cx="534377" cy="259045"/>
    <xdr:sp macro="" textlink="">
      <xdr:nvSpPr>
        <xdr:cNvPr id="658" name="テキスト ボックス 657"/>
        <xdr:cNvSpPr txBox="1"/>
      </xdr:nvSpPr>
      <xdr:spPr>
        <a:xfrm>
          <a:off x="13436111" y="1653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127620</xdr:rowOff>
    </xdr:from>
    <xdr:to>
      <xdr:col>18</xdr:col>
      <xdr:colOff>492125</xdr:colOff>
      <xdr:row>98</xdr:row>
      <xdr:rowOff>57770</xdr:rowOff>
    </xdr:to>
    <xdr:sp macro="" textlink="">
      <xdr:nvSpPr>
        <xdr:cNvPr id="659" name="フローチャート : 判断 658"/>
        <xdr:cNvSpPr/>
      </xdr:nvSpPr>
      <xdr:spPr>
        <a:xfrm>
          <a:off x="12763500" y="1675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74297</xdr:rowOff>
    </xdr:from>
    <xdr:ext cx="534377" cy="259045"/>
    <xdr:sp macro="" textlink="">
      <xdr:nvSpPr>
        <xdr:cNvPr id="660" name="テキスト ボックス 659"/>
        <xdr:cNvSpPr txBox="1"/>
      </xdr:nvSpPr>
      <xdr:spPr>
        <a:xfrm>
          <a:off x="12547111" y="1653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141503</xdr:rowOff>
    </xdr:from>
    <xdr:to>
      <xdr:col>23</xdr:col>
      <xdr:colOff>568325</xdr:colOff>
      <xdr:row>98</xdr:row>
      <xdr:rowOff>71653</xdr:rowOff>
    </xdr:to>
    <xdr:sp macro="" textlink="">
      <xdr:nvSpPr>
        <xdr:cNvPr id="666" name="円/楕円 665"/>
        <xdr:cNvSpPr/>
      </xdr:nvSpPr>
      <xdr:spPr>
        <a:xfrm>
          <a:off x="16268700" y="1677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469744" cy="259045"/>
    <xdr:sp macro="" textlink="">
      <xdr:nvSpPr>
        <xdr:cNvPr id="667" name="積立金該当値テキスト"/>
        <xdr:cNvSpPr txBox="1"/>
      </xdr:nvSpPr>
      <xdr:spPr>
        <a:xfrm>
          <a:off x="16370300" y="1672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141328</xdr:rowOff>
    </xdr:from>
    <xdr:to>
      <xdr:col>22</xdr:col>
      <xdr:colOff>415925</xdr:colOff>
      <xdr:row>98</xdr:row>
      <xdr:rowOff>71478</xdr:rowOff>
    </xdr:to>
    <xdr:sp macro="" textlink="">
      <xdr:nvSpPr>
        <xdr:cNvPr id="668" name="円/楕円 667"/>
        <xdr:cNvSpPr/>
      </xdr:nvSpPr>
      <xdr:spPr>
        <a:xfrm>
          <a:off x="15430500" y="1677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62605</xdr:rowOff>
    </xdr:from>
    <xdr:ext cx="469744" cy="259045"/>
    <xdr:sp macro="" textlink="">
      <xdr:nvSpPr>
        <xdr:cNvPr id="669" name="テキスト ボックス 668"/>
        <xdr:cNvSpPr txBox="1"/>
      </xdr:nvSpPr>
      <xdr:spPr>
        <a:xfrm>
          <a:off x="15246427" y="1686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134195</xdr:rowOff>
    </xdr:from>
    <xdr:to>
      <xdr:col>21</xdr:col>
      <xdr:colOff>212725</xdr:colOff>
      <xdr:row>98</xdr:row>
      <xdr:rowOff>64345</xdr:rowOff>
    </xdr:to>
    <xdr:sp macro="" textlink="">
      <xdr:nvSpPr>
        <xdr:cNvPr id="670" name="円/楕円 669"/>
        <xdr:cNvSpPr/>
      </xdr:nvSpPr>
      <xdr:spPr>
        <a:xfrm>
          <a:off x="14541500" y="167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55472</xdr:rowOff>
    </xdr:from>
    <xdr:ext cx="534377" cy="259045"/>
    <xdr:sp macro="" textlink="">
      <xdr:nvSpPr>
        <xdr:cNvPr id="671" name="テキスト ボックス 670"/>
        <xdr:cNvSpPr txBox="1"/>
      </xdr:nvSpPr>
      <xdr:spPr>
        <a:xfrm>
          <a:off x="14325111" y="1685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138916</xdr:rowOff>
    </xdr:from>
    <xdr:to>
      <xdr:col>20</xdr:col>
      <xdr:colOff>9525</xdr:colOff>
      <xdr:row>98</xdr:row>
      <xdr:rowOff>69066</xdr:rowOff>
    </xdr:to>
    <xdr:sp macro="" textlink="">
      <xdr:nvSpPr>
        <xdr:cNvPr id="672" name="円/楕円 671"/>
        <xdr:cNvSpPr/>
      </xdr:nvSpPr>
      <xdr:spPr>
        <a:xfrm>
          <a:off x="13652500" y="1676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60193</xdr:rowOff>
    </xdr:from>
    <xdr:ext cx="534377" cy="259045"/>
    <xdr:sp macro="" textlink="">
      <xdr:nvSpPr>
        <xdr:cNvPr id="673" name="テキスト ボックス 672"/>
        <xdr:cNvSpPr txBox="1"/>
      </xdr:nvSpPr>
      <xdr:spPr>
        <a:xfrm>
          <a:off x="13436111" y="1686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138455</xdr:rowOff>
    </xdr:from>
    <xdr:to>
      <xdr:col>18</xdr:col>
      <xdr:colOff>492125</xdr:colOff>
      <xdr:row>98</xdr:row>
      <xdr:rowOff>68605</xdr:rowOff>
    </xdr:to>
    <xdr:sp macro="" textlink="">
      <xdr:nvSpPr>
        <xdr:cNvPr id="674" name="円/楕円 673"/>
        <xdr:cNvSpPr/>
      </xdr:nvSpPr>
      <xdr:spPr>
        <a:xfrm>
          <a:off x="12763500" y="167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59732</xdr:rowOff>
    </xdr:from>
    <xdr:ext cx="534377" cy="259045"/>
    <xdr:sp macro="" textlink="">
      <xdr:nvSpPr>
        <xdr:cNvPr id="675" name="テキスト ボックス 674"/>
        <xdr:cNvSpPr txBox="1"/>
      </xdr:nvSpPr>
      <xdr:spPr>
        <a:xfrm>
          <a:off x="12547111" y="168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87579</xdr:rowOff>
    </xdr:from>
    <xdr:to>
      <xdr:col>32</xdr:col>
      <xdr:colOff>187325</xdr:colOff>
      <xdr:row>39</xdr:row>
      <xdr:rowOff>89490</xdr:rowOff>
    </xdr:to>
    <xdr:cxnSp macro="">
      <xdr:nvCxnSpPr>
        <xdr:cNvPr id="706" name="直線コネクタ 705"/>
        <xdr:cNvCxnSpPr/>
      </xdr:nvCxnSpPr>
      <xdr:spPr>
        <a:xfrm>
          <a:off x="21323300" y="6774129"/>
          <a:ext cx="8382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36747</xdr:rowOff>
    </xdr:from>
    <xdr:ext cx="469744" cy="259045"/>
    <xdr:sp macro="" textlink="">
      <xdr:nvSpPr>
        <xdr:cNvPr id="707" name="投資及び出資金平均値テキスト"/>
        <xdr:cNvSpPr txBox="1"/>
      </xdr:nvSpPr>
      <xdr:spPr>
        <a:xfrm>
          <a:off x="22212300" y="655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84934</xdr:rowOff>
    </xdr:from>
    <xdr:to>
      <xdr:col>31</xdr:col>
      <xdr:colOff>34925</xdr:colOff>
      <xdr:row>39</xdr:row>
      <xdr:rowOff>87579</xdr:rowOff>
    </xdr:to>
    <xdr:cxnSp macro="">
      <xdr:nvCxnSpPr>
        <xdr:cNvPr id="709" name="直線コネクタ 708"/>
        <xdr:cNvCxnSpPr/>
      </xdr:nvCxnSpPr>
      <xdr:spPr>
        <a:xfrm>
          <a:off x="20434300" y="6771484"/>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0" name="フローチャート : 判断 709"/>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1" name="テキスト ボックス 710"/>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82175</xdr:rowOff>
    </xdr:from>
    <xdr:to>
      <xdr:col>29</xdr:col>
      <xdr:colOff>517525</xdr:colOff>
      <xdr:row>39</xdr:row>
      <xdr:rowOff>84934</xdr:rowOff>
    </xdr:to>
    <xdr:cxnSp macro="">
      <xdr:nvCxnSpPr>
        <xdr:cNvPr id="712" name="直線コネクタ 711"/>
        <xdr:cNvCxnSpPr/>
      </xdr:nvCxnSpPr>
      <xdr:spPr>
        <a:xfrm>
          <a:off x="19545300" y="6768725"/>
          <a:ext cx="8890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3" name="フローチャート : 判断 712"/>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14" name="テキスト ボックス 713"/>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78663</xdr:rowOff>
    </xdr:from>
    <xdr:to>
      <xdr:col>28</xdr:col>
      <xdr:colOff>314325</xdr:colOff>
      <xdr:row>39</xdr:row>
      <xdr:rowOff>82175</xdr:rowOff>
    </xdr:to>
    <xdr:cxnSp macro="">
      <xdr:nvCxnSpPr>
        <xdr:cNvPr id="715" name="直線コネクタ 714"/>
        <xdr:cNvCxnSpPr/>
      </xdr:nvCxnSpPr>
      <xdr:spPr>
        <a:xfrm>
          <a:off x="18656300" y="6765213"/>
          <a:ext cx="889000" cy="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16" name="フローチャート : 判断 715"/>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17" name="テキスト ボックス 716"/>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18" name="フローチャート : 判断 717"/>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125882</xdr:rowOff>
    </xdr:from>
    <xdr:ext cx="378565" cy="259045"/>
    <xdr:sp macro="" textlink="">
      <xdr:nvSpPr>
        <xdr:cNvPr id="719" name="テキスト ボックス 718"/>
        <xdr:cNvSpPr txBox="1"/>
      </xdr:nvSpPr>
      <xdr:spPr>
        <a:xfrm>
          <a:off x="18467017" y="6812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38690</xdr:rowOff>
    </xdr:from>
    <xdr:to>
      <xdr:col>32</xdr:col>
      <xdr:colOff>238125</xdr:colOff>
      <xdr:row>39</xdr:row>
      <xdr:rowOff>140290</xdr:rowOff>
    </xdr:to>
    <xdr:sp macro="" textlink="">
      <xdr:nvSpPr>
        <xdr:cNvPr id="725" name="円/楕円 724"/>
        <xdr:cNvSpPr/>
      </xdr:nvSpPr>
      <xdr:spPr>
        <a:xfrm>
          <a:off x="22110700" y="672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163748</xdr:rowOff>
    </xdr:from>
    <xdr:ext cx="378565" cy="259045"/>
    <xdr:sp macro="" textlink="">
      <xdr:nvSpPr>
        <xdr:cNvPr id="726" name="投資及び出資金該当値テキスト"/>
        <xdr:cNvSpPr txBox="1"/>
      </xdr:nvSpPr>
      <xdr:spPr>
        <a:xfrm>
          <a:off x="22212300" y="6678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36779</xdr:rowOff>
    </xdr:from>
    <xdr:to>
      <xdr:col>31</xdr:col>
      <xdr:colOff>85725</xdr:colOff>
      <xdr:row>39</xdr:row>
      <xdr:rowOff>138379</xdr:rowOff>
    </xdr:to>
    <xdr:sp macro="" textlink="">
      <xdr:nvSpPr>
        <xdr:cNvPr id="727" name="円/楕円 726"/>
        <xdr:cNvSpPr/>
      </xdr:nvSpPr>
      <xdr:spPr>
        <a:xfrm>
          <a:off x="21272500" y="672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129506</xdr:rowOff>
    </xdr:from>
    <xdr:ext cx="378565" cy="259045"/>
    <xdr:sp macro="" textlink="">
      <xdr:nvSpPr>
        <xdr:cNvPr id="728" name="テキスト ボックス 727"/>
        <xdr:cNvSpPr txBox="1"/>
      </xdr:nvSpPr>
      <xdr:spPr>
        <a:xfrm>
          <a:off x="21134017" y="6816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34134</xdr:rowOff>
    </xdr:from>
    <xdr:to>
      <xdr:col>29</xdr:col>
      <xdr:colOff>568325</xdr:colOff>
      <xdr:row>39</xdr:row>
      <xdr:rowOff>135734</xdr:rowOff>
    </xdr:to>
    <xdr:sp macro="" textlink="">
      <xdr:nvSpPr>
        <xdr:cNvPr id="729" name="円/楕円 728"/>
        <xdr:cNvSpPr/>
      </xdr:nvSpPr>
      <xdr:spPr>
        <a:xfrm>
          <a:off x="20383500" y="672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126861</xdr:rowOff>
    </xdr:from>
    <xdr:ext cx="378565" cy="259045"/>
    <xdr:sp macro="" textlink="">
      <xdr:nvSpPr>
        <xdr:cNvPr id="730" name="テキスト ボックス 729"/>
        <xdr:cNvSpPr txBox="1"/>
      </xdr:nvSpPr>
      <xdr:spPr>
        <a:xfrm>
          <a:off x="20245017" y="681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31375</xdr:rowOff>
    </xdr:from>
    <xdr:to>
      <xdr:col>28</xdr:col>
      <xdr:colOff>365125</xdr:colOff>
      <xdr:row>39</xdr:row>
      <xdr:rowOff>132975</xdr:rowOff>
    </xdr:to>
    <xdr:sp macro="" textlink="">
      <xdr:nvSpPr>
        <xdr:cNvPr id="731" name="円/楕円 730"/>
        <xdr:cNvSpPr/>
      </xdr:nvSpPr>
      <xdr:spPr>
        <a:xfrm>
          <a:off x="19494500" y="67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124102</xdr:rowOff>
    </xdr:from>
    <xdr:ext cx="469744" cy="259045"/>
    <xdr:sp macro="" textlink="">
      <xdr:nvSpPr>
        <xdr:cNvPr id="732" name="テキスト ボックス 731"/>
        <xdr:cNvSpPr txBox="1"/>
      </xdr:nvSpPr>
      <xdr:spPr>
        <a:xfrm>
          <a:off x="19310427" y="681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27863</xdr:rowOff>
    </xdr:from>
    <xdr:to>
      <xdr:col>27</xdr:col>
      <xdr:colOff>161925</xdr:colOff>
      <xdr:row>39</xdr:row>
      <xdr:rowOff>129463</xdr:rowOff>
    </xdr:to>
    <xdr:sp macro="" textlink="">
      <xdr:nvSpPr>
        <xdr:cNvPr id="733" name="円/楕円 732"/>
        <xdr:cNvSpPr/>
      </xdr:nvSpPr>
      <xdr:spPr>
        <a:xfrm>
          <a:off x="18605500" y="671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145990</xdr:rowOff>
    </xdr:from>
    <xdr:ext cx="469744" cy="259045"/>
    <xdr:sp macro="" textlink="">
      <xdr:nvSpPr>
        <xdr:cNvPr id="734" name="テキスト ボックス 733"/>
        <xdr:cNvSpPr txBox="1"/>
      </xdr:nvSpPr>
      <xdr:spPr>
        <a:xfrm>
          <a:off x="18421427" y="648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65" name="直線コネクタ 76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68" name="直線コネクタ 76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107808</xdr:rowOff>
    </xdr:from>
    <xdr:to>
      <xdr:col>31</xdr:col>
      <xdr:colOff>85725</xdr:colOff>
      <xdr:row>59</xdr:row>
      <xdr:rowOff>37958</xdr:rowOff>
    </xdr:to>
    <xdr:sp macro="" textlink="">
      <xdr:nvSpPr>
        <xdr:cNvPr id="769" name="フローチャート : 判断 768"/>
        <xdr:cNvSpPr/>
      </xdr:nvSpPr>
      <xdr:spPr>
        <a:xfrm>
          <a:off x="21272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54485</xdr:rowOff>
    </xdr:from>
    <xdr:ext cx="469744" cy="259045"/>
    <xdr:sp macro="" textlink="">
      <xdr:nvSpPr>
        <xdr:cNvPr id="770" name="テキスト ボックス 769"/>
        <xdr:cNvSpPr txBox="1"/>
      </xdr:nvSpPr>
      <xdr:spPr>
        <a:xfrm>
          <a:off x="21088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1" name="直線コネクタ 77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106208</xdr:rowOff>
    </xdr:from>
    <xdr:to>
      <xdr:col>29</xdr:col>
      <xdr:colOff>568325</xdr:colOff>
      <xdr:row>59</xdr:row>
      <xdr:rowOff>36358</xdr:rowOff>
    </xdr:to>
    <xdr:sp macro="" textlink="">
      <xdr:nvSpPr>
        <xdr:cNvPr id="772" name="フローチャート : 判断 771"/>
        <xdr:cNvSpPr/>
      </xdr:nvSpPr>
      <xdr:spPr>
        <a:xfrm>
          <a:off x="20383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52885</xdr:rowOff>
    </xdr:from>
    <xdr:ext cx="469744" cy="259045"/>
    <xdr:sp macro="" textlink="">
      <xdr:nvSpPr>
        <xdr:cNvPr id="773" name="テキスト ボックス 772"/>
        <xdr:cNvSpPr txBox="1"/>
      </xdr:nvSpPr>
      <xdr:spPr>
        <a:xfrm>
          <a:off x="20199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74" name="直線コネクタ 77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97097</xdr:rowOff>
    </xdr:from>
    <xdr:to>
      <xdr:col>28</xdr:col>
      <xdr:colOff>365125</xdr:colOff>
      <xdr:row>59</xdr:row>
      <xdr:rowOff>27247</xdr:rowOff>
    </xdr:to>
    <xdr:sp macro="" textlink="">
      <xdr:nvSpPr>
        <xdr:cNvPr id="775" name="フローチャート : 判断 774"/>
        <xdr:cNvSpPr/>
      </xdr:nvSpPr>
      <xdr:spPr>
        <a:xfrm>
          <a:off x="19494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43774</xdr:rowOff>
    </xdr:from>
    <xdr:ext cx="469744" cy="259045"/>
    <xdr:sp macro="" textlink="">
      <xdr:nvSpPr>
        <xdr:cNvPr id="776" name="テキスト ボックス 775"/>
        <xdr:cNvSpPr txBox="1"/>
      </xdr:nvSpPr>
      <xdr:spPr>
        <a:xfrm>
          <a:off x="19310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103106</xdr:rowOff>
    </xdr:from>
    <xdr:to>
      <xdr:col>27</xdr:col>
      <xdr:colOff>161925</xdr:colOff>
      <xdr:row>59</xdr:row>
      <xdr:rowOff>33256</xdr:rowOff>
    </xdr:to>
    <xdr:sp macro="" textlink="">
      <xdr:nvSpPr>
        <xdr:cNvPr id="777" name="フローチャート : 判断 776"/>
        <xdr:cNvSpPr/>
      </xdr:nvSpPr>
      <xdr:spPr>
        <a:xfrm>
          <a:off x="18605500" y="100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49783</xdr:rowOff>
    </xdr:from>
    <xdr:ext cx="469744" cy="259045"/>
    <xdr:sp macro="" textlink="">
      <xdr:nvSpPr>
        <xdr:cNvPr id="778" name="テキスト ボックス 777"/>
        <xdr:cNvSpPr txBox="1"/>
      </xdr:nvSpPr>
      <xdr:spPr>
        <a:xfrm>
          <a:off x="18421427" y="98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84" name="円/楕円 78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85"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86" name="円/楕円 78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87" name="テキスト ボックス 786"/>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88" name="円/楕円 78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89" name="テキスト ボックス 788"/>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0" name="円/楕円 78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1" name="テキスト ボックス 79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2" name="円/楕円 79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3" name="テキスト ボックス 792"/>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59598</xdr:rowOff>
    </xdr:from>
    <xdr:to>
      <xdr:col>32</xdr:col>
      <xdr:colOff>187325</xdr:colOff>
      <xdr:row>77</xdr:row>
      <xdr:rowOff>90101</xdr:rowOff>
    </xdr:to>
    <xdr:cxnSp macro="">
      <xdr:nvCxnSpPr>
        <xdr:cNvPr id="822" name="直線コネクタ 821"/>
        <xdr:cNvCxnSpPr/>
      </xdr:nvCxnSpPr>
      <xdr:spPr>
        <a:xfrm flipV="1">
          <a:off x="21323300" y="13261248"/>
          <a:ext cx="838200" cy="3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27691</xdr:rowOff>
    </xdr:from>
    <xdr:ext cx="534377" cy="259045"/>
    <xdr:sp macro="" textlink="">
      <xdr:nvSpPr>
        <xdr:cNvPr id="823" name="繰出金平均値テキスト"/>
        <xdr:cNvSpPr txBox="1"/>
      </xdr:nvSpPr>
      <xdr:spPr>
        <a:xfrm>
          <a:off x="22212300" y="1288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90101</xdr:rowOff>
    </xdr:from>
    <xdr:to>
      <xdr:col>31</xdr:col>
      <xdr:colOff>34925</xdr:colOff>
      <xdr:row>77</xdr:row>
      <xdr:rowOff>107322</xdr:rowOff>
    </xdr:to>
    <xdr:cxnSp macro="">
      <xdr:nvCxnSpPr>
        <xdr:cNvPr id="825" name="直線コネクタ 824"/>
        <xdr:cNvCxnSpPr/>
      </xdr:nvCxnSpPr>
      <xdr:spPr>
        <a:xfrm flipV="1">
          <a:off x="20434300" y="13291751"/>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26" name="フローチャート : 判断 825"/>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159463</xdr:rowOff>
    </xdr:from>
    <xdr:ext cx="534377" cy="259045"/>
    <xdr:sp macro="" textlink="">
      <xdr:nvSpPr>
        <xdr:cNvPr id="827" name="テキスト ボックス 826"/>
        <xdr:cNvSpPr txBox="1"/>
      </xdr:nvSpPr>
      <xdr:spPr>
        <a:xfrm>
          <a:off x="21056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107322</xdr:rowOff>
    </xdr:from>
    <xdr:to>
      <xdr:col>29</xdr:col>
      <xdr:colOff>517525</xdr:colOff>
      <xdr:row>77</xdr:row>
      <xdr:rowOff>125847</xdr:rowOff>
    </xdr:to>
    <xdr:cxnSp macro="">
      <xdr:nvCxnSpPr>
        <xdr:cNvPr id="828" name="直線コネクタ 827"/>
        <xdr:cNvCxnSpPr/>
      </xdr:nvCxnSpPr>
      <xdr:spPr>
        <a:xfrm flipV="1">
          <a:off x="19545300" y="13308972"/>
          <a:ext cx="889000" cy="1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29" name="フローチャート : 判断 828"/>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10698</xdr:rowOff>
    </xdr:from>
    <xdr:ext cx="534377" cy="259045"/>
    <xdr:sp macro="" textlink="">
      <xdr:nvSpPr>
        <xdr:cNvPr id="830" name="テキスト ボックス 829"/>
        <xdr:cNvSpPr txBox="1"/>
      </xdr:nvSpPr>
      <xdr:spPr>
        <a:xfrm>
          <a:off x="20167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125847</xdr:rowOff>
    </xdr:from>
    <xdr:to>
      <xdr:col>28</xdr:col>
      <xdr:colOff>314325</xdr:colOff>
      <xdr:row>77</xdr:row>
      <xdr:rowOff>127074</xdr:rowOff>
    </xdr:to>
    <xdr:cxnSp macro="">
      <xdr:nvCxnSpPr>
        <xdr:cNvPr id="831" name="直線コネクタ 830"/>
        <xdr:cNvCxnSpPr/>
      </xdr:nvCxnSpPr>
      <xdr:spPr>
        <a:xfrm flipV="1">
          <a:off x="18656300" y="13327497"/>
          <a:ext cx="889000" cy="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2" name="フローチャート : 判断 831"/>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18158</xdr:rowOff>
    </xdr:from>
    <xdr:ext cx="534377" cy="259045"/>
    <xdr:sp macro="" textlink="">
      <xdr:nvSpPr>
        <xdr:cNvPr id="833" name="テキスト ボックス 832"/>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4" name="フローチャート : 判断 833"/>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23553</xdr:rowOff>
    </xdr:from>
    <xdr:ext cx="534377" cy="259045"/>
    <xdr:sp macro="" textlink="">
      <xdr:nvSpPr>
        <xdr:cNvPr id="835" name="テキスト ボックス 834"/>
        <xdr:cNvSpPr txBox="1"/>
      </xdr:nvSpPr>
      <xdr:spPr>
        <a:xfrm>
          <a:off x="18389111" y="12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8798</xdr:rowOff>
    </xdr:from>
    <xdr:to>
      <xdr:col>32</xdr:col>
      <xdr:colOff>238125</xdr:colOff>
      <xdr:row>77</xdr:row>
      <xdr:rowOff>110398</xdr:rowOff>
    </xdr:to>
    <xdr:sp macro="" textlink="">
      <xdr:nvSpPr>
        <xdr:cNvPr id="841" name="円/楕円 840"/>
        <xdr:cNvSpPr/>
      </xdr:nvSpPr>
      <xdr:spPr>
        <a:xfrm>
          <a:off x="22110700" y="1321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95175</xdr:rowOff>
    </xdr:from>
    <xdr:ext cx="534377" cy="259045"/>
    <xdr:sp macro="" textlink="">
      <xdr:nvSpPr>
        <xdr:cNvPr id="842" name="繰出金該当値テキスト"/>
        <xdr:cNvSpPr txBox="1"/>
      </xdr:nvSpPr>
      <xdr:spPr>
        <a:xfrm>
          <a:off x="22212300" y="1312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43,012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39301</xdr:rowOff>
    </xdr:from>
    <xdr:to>
      <xdr:col>31</xdr:col>
      <xdr:colOff>85725</xdr:colOff>
      <xdr:row>77</xdr:row>
      <xdr:rowOff>140901</xdr:rowOff>
    </xdr:to>
    <xdr:sp macro="" textlink="">
      <xdr:nvSpPr>
        <xdr:cNvPr id="843" name="円/楕円 842"/>
        <xdr:cNvSpPr/>
      </xdr:nvSpPr>
      <xdr:spPr>
        <a:xfrm>
          <a:off x="21272500" y="1324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132028</xdr:rowOff>
    </xdr:from>
    <xdr:ext cx="534377" cy="259045"/>
    <xdr:sp macro="" textlink="">
      <xdr:nvSpPr>
        <xdr:cNvPr id="844" name="テキスト ボックス 843"/>
        <xdr:cNvSpPr txBox="1"/>
      </xdr:nvSpPr>
      <xdr:spPr>
        <a:xfrm>
          <a:off x="21056111" y="1333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39,009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56522</xdr:rowOff>
    </xdr:from>
    <xdr:to>
      <xdr:col>29</xdr:col>
      <xdr:colOff>568325</xdr:colOff>
      <xdr:row>77</xdr:row>
      <xdr:rowOff>158122</xdr:rowOff>
    </xdr:to>
    <xdr:sp macro="" textlink="">
      <xdr:nvSpPr>
        <xdr:cNvPr id="845" name="円/楕円 844"/>
        <xdr:cNvSpPr/>
      </xdr:nvSpPr>
      <xdr:spPr>
        <a:xfrm>
          <a:off x="20383500" y="1325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149249</xdr:rowOff>
    </xdr:from>
    <xdr:ext cx="534377" cy="259045"/>
    <xdr:sp macro="" textlink="">
      <xdr:nvSpPr>
        <xdr:cNvPr id="846" name="テキスト ボックス 845"/>
        <xdr:cNvSpPr txBox="1"/>
      </xdr:nvSpPr>
      <xdr:spPr>
        <a:xfrm>
          <a:off x="20167111" y="133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36,749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75047</xdr:rowOff>
    </xdr:from>
    <xdr:to>
      <xdr:col>28</xdr:col>
      <xdr:colOff>365125</xdr:colOff>
      <xdr:row>78</xdr:row>
      <xdr:rowOff>5197</xdr:rowOff>
    </xdr:to>
    <xdr:sp macro="" textlink="">
      <xdr:nvSpPr>
        <xdr:cNvPr id="847" name="円/楕円 846"/>
        <xdr:cNvSpPr/>
      </xdr:nvSpPr>
      <xdr:spPr>
        <a:xfrm>
          <a:off x="19494500" y="1327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167774</xdr:rowOff>
    </xdr:from>
    <xdr:ext cx="534377" cy="259045"/>
    <xdr:sp macro="" textlink="">
      <xdr:nvSpPr>
        <xdr:cNvPr id="848" name="テキスト ボックス 847"/>
        <xdr:cNvSpPr txBox="1"/>
      </xdr:nvSpPr>
      <xdr:spPr>
        <a:xfrm>
          <a:off x="19278111" y="1336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76274</xdr:rowOff>
    </xdr:from>
    <xdr:to>
      <xdr:col>27</xdr:col>
      <xdr:colOff>161925</xdr:colOff>
      <xdr:row>78</xdr:row>
      <xdr:rowOff>6424</xdr:rowOff>
    </xdr:to>
    <xdr:sp macro="" textlink="">
      <xdr:nvSpPr>
        <xdr:cNvPr id="849" name="円/楕円 848"/>
        <xdr:cNvSpPr/>
      </xdr:nvSpPr>
      <xdr:spPr>
        <a:xfrm>
          <a:off x="18605500" y="1327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169001</xdr:rowOff>
    </xdr:from>
    <xdr:ext cx="534377" cy="259045"/>
    <xdr:sp macro="" textlink="">
      <xdr:nvSpPr>
        <xdr:cNvPr id="850" name="テキスト ボックス 849"/>
        <xdr:cNvSpPr txBox="1"/>
      </xdr:nvSpPr>
      <xdr:spPr>
        <a:xfrm>
          <a:off x="18389111" y="1337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1" name="直線コネクタ 86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2" name="テキスト ボックス 86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3" name="直線コネクタ 86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4" name="テキスト ボックス 86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66" name="テキスト ボックス 86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7" name="直線コネクタ 86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68" name="テキスト ボックス 86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69" name="直線コネクタ 86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0" name="テキスト ボックス 86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2" name="テキスト ボックス 87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4" name="直線コネクタ 87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6" name="直線コネクタ 87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7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8" name="直線コネクタ 87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79" name="直線コネクタ 87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1" name="フローチャート : 判断 88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2" name="直線コネクタ 88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3" name="フローチャート : 判断 882"/>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4" name="テキスト ボックス 883"/>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5" name="直線コネクタ 88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86" name="フローチャート : 判断 88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87" name="テキスト ボックス 886"/>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88" name="直線コネクタ 88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89" name="フローチャート : 判断 88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0" name="テキスト ボックス 88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1" name="フローチャート : 判断 89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2" name="テキスト ボックス 891"/>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8" name="円/楕円 89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89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0" name="円/楕円 89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1" name="テキスト ボックス 90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2" name="円/楕円 90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3" name="テキスト ボックス 902"/>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4" name="円/楕円 90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5" name="テキスト ボックス 90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6" name="円/楕円 90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07" name="テキスト ボックス 906"/>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571,822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類似団体平均と比較し高い水準となっているのは人件費、補助費、普通建設事業費である。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lang="ja-JP" altLang="ja-JP" sz="1100">
              <a:solidFill>
                <a:schemeClr val="dk1"/>
              </a:solidFill>
              <a:effectLst/>
              <a:latin typeface="+mn-lt"/>
              <a:ea typeface="+mn-ea"/>
              <a:cs typeface="+mn-cs"/>
            </a:rPr>
            <a:t>行財政改革プランに基づき、定年退職者不補充等により職員数の削減を図ってきたが人口減少による影響もあり、類似団体平均を上回っている。</a:t>
          </a:r>
          <a:endParaRPr lang="ja-JP" altLang="ja-JP">
            <a:effectLst/>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補助費は、</a:t>
          </a:r>
          <a:r>
            <a:rPr lang="ja-JP" altLang="ja-JP" sz="1100">
              <a:solidFill>
                <a:schemeClr val="dk1"/>
              </a:solidFill>
              <a:effectLst/>
              <a:latin typeface="+mn-lt"/>
              <a:ea typeface="+mn-ea"/>
              <a:cs typeface="+mn-cs"/>
            </a:rPr>
            <a:t>国営土地改良事業</a:t>
          </a:r>
          <a:r>
            <a:rPr lang="ja-JP" altLang="en-US" sz="1100">
              <a:solidFill>
                <a:schemeClr val="dk1"/>
              </a:solidFill>
              <a:effectLst/>
              <a:latin typeface="+mn-lt"/>
              <a:ea typeface="+mn-ea"/>
              <a:cs typeface="+mn-cs"/>
            </a:rPr>
            <a:t>に係る負担金の皆増により一時的に増加したことが要因である。</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普通建設事業費は、</a:t>
          </a:r>
          <a:r>
            <a:rPr lang="ja-JP" altLang="ja-JP" sz="1100">
              <a:solidFill>
                <a:schemeClr val="dk1"/>
              </a:solidFill>
              <a:effectLst/>
              <a:latin typeface="+mn-lt"/>
              <a:ea typeface="+mn-ea"/>
              <a:cs typeface="+mn-cs"/>
            </a:rPr>
            <a:t>大規模事業が重なった影響により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mn-lt"/>
              <a:ea typeface="+mn-ea"/>
              <a:cs typeface="+mn-cs"/>
            </a:rPr>
            <a:t>一時的に増加したことが要因である。</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千葉県白子町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11,830
11,720
27.50
6,093,453
5,764,651
155,195
3,087,243
4,362,869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43.0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58057</xdr:rowOff>
    </xdr:from>
    <xdr:to>
      <xdr:col>6</xdr:col>
      <xdr:colOff>511175</xdr:colOff>
      <xdr:row>36</xdr:row>
      <xdr:rowOff>143292</xdr:rowOff>
    </xdr:to>
    <xdr:cxnSp macro="">
      <xdr:nvCxnSpPr>
        <xdr:cNvPr id="63" name="直線コネクタ 62"/>
        <xdr:cNvCxnSpPr/>
      </xdr:nvCxnSpPr>
      <xdr:spPr>
        <a:xfrm flipV="1">
          <a:off x="3797300" y="6230257"/>
          <a:ext cx="838200" cy="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36956</xdr:rowOff>
    </xdr:from>
    <xdr:ext cx="469744" cy="259045"/>
    <xdr:sp macro="" textlink="">
      <xdr:nvSpPr>
        <xdr:cNvPr id="64" name="議会費平均値テキスト"/>
        <xdr:cNvSpPr txBox="1"/>
      </xdr:nvSpPr>
      <xdr:spPr>
        <a:xfrm>
          <a:off x="4686300" y="620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121249</xdr:rowOff>
    </xdr:from>
    <xdr:to>
      <xdr:col>5</xdr:col>
      <xdr:colOff>358775</xdr:colOff>
      <xdr:row>36</xdr:row>
      <xdr:rowOff>143292</xdr:rowOff>
    </xdr:to>
    <xdr:cxnSp macro="">
      <xdr:nvCxnSpPr>
        <xdr:cNvPr id="66" name="直線コネクタ 65"/>
        <xdr:cNvCxnSpPr/>
      </xdr:nvCxnSpPr>
      <xdr:spPr>
        <a:xfrm>
          <a:off x="2908300" y="6293449"/>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33710</xdr:rowOff>
    </xdr:from>
    <xdr:to>
      <xdr:col>5</xdr:col>
      <xdr:colOff>409575</xdr:colOff>
      <xdr:row>36</xdr:row>
      <xdr:rowOff>135310</xdr:rowOff>
    </xdr:to>
    <xdr:sp macro="" textlink="">
      <xdr:nvSpPr>
        <xdr:cNvPr id="67" name="フローチャート : 判断 66"/>
        <xdr:cNvSpPr/>
      </xdr:nvSpPr>
      <xdr:spPr>
        <a:xfrm>
          <a:off x="3746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151837</xdr:rowOff>
    </xdr:from>
    <xdr:ext cx="469744" cy="259045"/>
    <xdr:sp macro="" textlink="">
      <xdr:nvSpPr>
        <xdr:cNvPr id="68" name="テキスト ボックス 67"/>
        <xdr:cNvSpPr txBox="1"/>
      </xdr:nvSpPr>
      <xdr:spPr>
        <a:xfrm>
          <a:off x="3562427" y="598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91041</xdr:rowOff>
    </xdr:from>
    <xdr:to>
      <xdr:col>4</xdr:col>
      <xdr:colOff>155575</xdr:colOff>
      <xdr:row>36</xdr:row>
      <xdr:rowOff>121249</xdr:rowOff>
    </xdr:to>
    <xdr:cxnSp macro="">
      <xdr:nvCxnSpPr>
        <xdr:cNvPr id="69" name="直線コネクタ 68"/>
        <xdr:cNvCxnSpPr/>
      </xdr:nvCxnSpPr>
      <xdr:spPr>
        <a:xfrm>
          <a:off x="2019300" y="6263241"/>
          <a:ext cx="88900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51671</xdr:rowOff>
    </xdr:from>
    <xdr:to>
      <xdr:col>4</xdr:col>
      <xdr:colOff>206375</xdr:colOff>
      <xdr:row>36</xdr:row>
      <xdr:rowOff>153271</xdr:rowOff>
    </xdr:to>
    <xdr:sp macro="" textlink="">
      <xdr:nvSpPr>
        <xdr:cNvPr id="70" name="フローチャート : 判断 69"/>
        <xdr:cNvSpPr/>
      </xdr:nvSpPr>
      <xdr:spPr>
        <a:xfrm>
          <a:off x="2857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169798</xdr:rowOff>
    </xdr:from>
    <xdr:ext cx="469744" cy="259045"/>
    <xdr:sp macro="" textlink="">
      <xdr:nvSpPr>
        <xdr:cNvPr id="71" name="テキスト ボックス 70"/>
        <xdr:cNvSpPr txBox="1"/>
      </xdr:nvSpPr>
      <xdr:spPr>
        <a:xfrm>
          <a:off x="2673427" y="59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60670</xdr:rowOff>
    </xdr:from>
    <xdr:to>
      <xdr:col>2</xdr:col>
      <xdr:colOff>638175</xdr:colOff>
      <xdr:row>36</xdr:row>
      <xdr:rowOff>91041</xdr:rowOff>
    </xdr:to>
    <xdr:cxnSp macro="">
      <xdr:nvCxnSpPr>
        <xdr:cNvPr id="72" name="直線コネクタ 71"/>
        <xdr:cNvCxnSpPr/>
      </xdr:nvCxnSpPr>
      <xdr:spPr>
        <a:xfrm>
          <a:off x="1130300" y="6061420"/>
          <a:ext cx="889000" cy="20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25382</xdr:rowOff>
    </xdr:from>
    <xdr:to>
      <xdr:col>3</xdr:col>
      <xdr:colOff>3175</xdr:colOff>
      <xdr:row>36</xdr:row>
      <xdr:rowOff>126982</xdr:rowOff>
    </xdr:to>
    <xdr:sp macro="" textlink="">
      <xdr:nvSpPr>
        <xdr:cNvPr id="73" name="フローチャート : 判断 72"/>
        <xdr:cNvSpPr/>
      </xdr:nvSpPr>
      <xdr:spPr>
        <a:xfrm>
          <a:off x="1968500" y="61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143509</xdr:rowOff>
    </xdr:from>
    <xdr:ext cx="469744" cy="259045"/>
    <xdr:sp macro="" textlink="">
      <xdr:nvSpPr>
        <xdr:cNvPr id="74" name="テキスト ボックス 73"/>
        <xdr:cNvSpPr txBox="1"/>
      </xdr:nvSpPr>
      <xdr:spPr>
        <a:xfrm>
          <a:off x="1784427" y="597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39098</xdr:rowOff>
    </xdr:from>
    <xdr:to>
      <xdr:col>1</xdr:col>
      <xdr:colOff>485775</xdr:colOff>
      <xdr:row>35</xdr:row>
      <xdr:rowOff>140698</xdr:rowOff>
    </xdr:to>
    <xdr:sp macro="" textlink="">
      <xdr:nvSpPr>
        <xdr:cNvPr id="75" name="フローチャート : 判断 74"/>
        <xdr:cNvSpPr/>
      </xdr:nvSpPr>
      <xdr:spPr>
        <a:xfrm>
          <a:off x="1079500" y="60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131825</xdr:rowOff>
    </xdr:from>
    <xdr:ext cx="469744" cy="259045"/>
    <xdr:sp macro="" textlink="">
      <xdr:nvSpPr>
        <xdr:cNvPr id="76" name="テキスト ボックス 75"/>
        <xdr:cNvSpPr txBox="1"/>
      </xdr:nvSpPr>
      <xdr:spPr>
        <a:xfrm>
          <a:off x="895427" y="613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7257</xdr:rowOff>
    </xdr:from>
    <xdr:to>
      <xdr:col>6</xdr:col>
      <xdr:colOff>561975</xdr:colOff>
      <xdr:row>36</xdr:row>
      <xdr:rowOff>108857</xdr:rowOff>
    </xdr:to>
    <xdr:sp macro="" textlink="">
      <xdr:nvSpPr>
        <xdr:cNvPr id="82" name="円/楕円 81"/>
        <xdr:cNvSpPr/>
      </xdr:nvSpPr>
      <xdr:spPr>
        <a:xfrm>
          <a:off x="4584700" y="61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30134</xdr:rowOff>
    </xdr:from>
    <xdr:ext cx="469744" cy="259045"/>
    <xdr:sp macro="" textlink="">
      <xdr:nvSpPr>
        <xdr:cNvPr id="83" name="議会費該当値テキスト"/>
        <xdr:cNvSpPr txBox="1"/>
      </xdr:nvSpPr>
      <xdr:spPr>
        <a:xfrm>
          <a:off x="4686300" y="603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92492</xdr:rowOff>
    </xdr:from>
    <xdr:to>
      <xdr:col>5</xdr:col>
      <xdr:colOff>409575</xdr:colOff>
      <xdr:row>37</xdr:row>
      <xdr:rowOff>22642</xdr:rowOff>
    </xdr:to>
    <xdr:sp macro="" textlink="">
      <xdr:nvSpPr>
        <xdr:cNvPr id="84" name="円/楕円 83"/>
        <xdr:cNvSpPr/>
      </xdr:nvSpPr>
      <xdr:spPr>
        <a:xfrm>
          <a:off x="3746500" y="62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13769</xdr:rowOff>
    </xdr:from>
    <xdr:ext cx="469744" cy="259045"/>
    <xdr:sp macro="" textlink="">
      <xdr:nvSpPr>
        <xdr:cNvPr id="85" name="テキスト ボックス 84"/>
        <xdr:cNvSpPr txBox="1"/>
      </xdr:nvSpPr>
      <xdr:spPr>
        <a:xfrm>
          <a:off x="3562427" y="635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70449</xdr:rowOff>
    </xdr:from>
    <xdr:to>
      <xdr:col>4</xdr:col>
      <xdr:colOff>206375</xdr:colOff>
      <xdr:row>37</xdr:row>
      <xdr:rowOff>599</xdr:rowOff>
    </xdr:to>
    <xdr:sp macro="" textlink="">
      <xdr:nvSpPr>
        <xdr:cNvPr id="86" name="円/楕円 85"/>
        <xdr:cNvSpPr/>
      </xdr:nvSpPr>
      <xdr:spPr>
        <a:xfrm>
          <a:off x="2857500" y="624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163176</xdr:rowOff>
    </xdr:from>
    <xdr:ext cx="469744" cy="259045"/>
    <xdr:sp macro="" textlink="">
      <xdr:nvSpPr>
        <xdr:cNvPr id="87" name="テキスト ボックス 86"/>
        <xdr:cNvSpPr txBox="1"/>
      </xdr:nvSpPr>
      <xdr:spPr>
        <a:xfrm>
          <a:off x="2673427" y="633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40241</xdr:rowOff>
    </xdr:from>
    <xdr:to>
      <xdr:col>3</xdr:col>
      <xdr:colOff>3175</xdr:colOff>
      <xdr:row>36</xdr:row>
      <xdr:rowOff>141841</xdr:rowOff>
    </xdr:to>
    <xdr:sp macro="" textlink="">
      <xdr:nvSpPr>
        <xdr:cNvPr id="88" name="円/楕円 87"/>
        <xdr:cNvSpPr/>
      </xdr:nvSpPr>
      <xdr:spPr>
        <a:xfrm>
          <a:off x="1968500" y="621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132968</xdr:rowOff>
    </xdr:from>
    <xdr:ext cx="469744" cy="259045"/>
    <xdr:sp macro="" textlink="">
      <xdr:nvSpPr>
        <xdr:cNvPr id="89" name="テキスト ボックス 88"/>
        <xdr:cNvSpPr txBox="1"/>
      </xdr:nvSpPr>
      <xdr:spPr>
        <a:xfrm>
          <a:off x="1784427" y="630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9870</xdr:rowOff>
    </xdr:from>
    <xdr:to>
      <xdr:col>1</xdr:col>
      <xdr:colOff>485775</xdr:colOff>
      <xdr:row>35</xdr:row>
      <xdr:rowOff>111470</xdr:rowOff>
    </xdr:to>
    <xdr:sp macro="" textlink="">
      <xdr:nvSpPr>
        <xdr:cNvPr id="90" name="円/楕円 89"/>
        <xdr:cNvSpPr/>
      </xdr:nvSpPr>
      <xdr:spPr>
        <a:xfrm>
          <a:off x="1079500" y="601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127997</xdr:rowOff>
    </xdr:from>
    <xdr:ext cx="469744" cy="259045"/>
    <xdr:sp macro="" textlink="">
      <xdr:nvSpPr>
        <xdr:cNvPr id="91" name="テキスト ボックス 90"/>
        <xdr:cNvSpPr txBox="1"/>
      </xdr:nvSpPr>
      <xdr:spPr>
        <a:xfrm>
          <a:off x="895427" y="578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161792</xdr:rowOff>
    </xdr:from>
    <xdr:to>
      <xdr:col>6</xdr:col>
      <xdr:colOff>511175</xdr:colOff>
      <xdr:row>57</xdr:row>
      <xdr:rowOff>162155</xdr:rowOff>
    </xdr:to>
    <xdr:cxnSp macro="">
      <xdr:nvCxnSpPr>
        <xdr:cNvPr id="116" name="直線コネクタ 115"/>
        <xdr:cNvCxnSpPr/>
      </xdr:nvCxnSpPr>
      <xdr:spPr>
        <a:xfrm flipV="1">
          <a:off x="3797300" y="9934442"/>
          <a:ext cx="838200" cy="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159702</xdr:rowOff>
    </xdr:from>
    <xdr:to>
      <xdr:col>5</xdr:col>
      <xdr:colOff>358775</xdr:colOff>
      <xdr:row>57</xdr:row>
      <xdr:rowOff>162155</xdr:rowOff>
    </xdr:to>
    <xdr:cxnSp macro="">
      <xdr:nvCxnSpPr>
        <xdr:cNvPr id="119" name="直線コネクタ 118"/>
        <xdr:cNvCxnSpPr/>
      </xdr:nvCxnSpPr>
      <xdr:spPr>
        <a:xfrm>
          <a:off x="2908300" y="9932352"/>
          <a:ext cx="889000" cy="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55532</xdr:rowOff>
    </xdr:from>
    <xdr:to>
      <xdr:col>5</xdr:col>
      <xdr:colOff>409575</xdr:colOff>
      <xdr:row>57</xdr:row>
      <xdr:rowOff>157132</xdr:rowOff>
    </xdr:to>
    <xdr:sp macro="" textlink="">
      <xdr:nvSpPr>
        <xdr:cNvPr id="120" name="フローチャート : 判断 119"/>
        <xdr:cNvSpPr/>
      </xdr:nvSpPr>
      <xdr:spPr>
        <a:xfrm>
          <a:off x="3746500" y="98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2209</xdr:rowOff>
    </xdr:from>
    <xdr:ext cx="599010" cy="259045"/>
    <xdr:sp macro="" textlink="">
      <xdr:nvSpPr>
        <xdr:cNvPr id="121" name="テキスト ボックス 120"/>
        <xdr:cNvSpPr txBox="1"/>
      </xdr:nvSpPr>
      <xdr:spPr>
        <a:xfrm>
          <a:off x="3497794" y="960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157369</xdr:rowOff>
    </xdr:from>
    <xdr:to>
      <xdr:col>4</xdr:col>
      <xdr:colOff>155575</xdr:colOff>
      <xdr:row>57</xdr:row>
      <xdr:rowOff>159702</xdr:rowOff>
    </xdr:to>
    <xdr:cxnSp macro="">
      <xdr:nvCxnSpPr>
        <xdr:cNvPr id="122" name="直線コネクタ 121"/>
        <xdr:cNvCxnSpPr/>
      </xdr:nvCxnSpPr>
      <xdr:spPr>
        <a:xfrm>
          <a:off x="2019300" y="9930019"/>
          <a:ext cx="889000" cy="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87356</xdr:rowOff>
    </xdr:from>
    <xdr:to>
      <xdr:col>4</xdr:col>
      <xdr:colOff>206375</xdr:colOff>
      <xdr:row>58</xdr:row>
      <xdr:rowOff>17506</xdr:rowOff>
    </xdr:to>
    <xdr:sp macro="" textlink="">
      <xdr:nvSpPr>
        <xdr:cNvPr id="123" name="フローチャート : 判断 122"/>
        <xdr:cNvSpPr/>
      </xdr:nvSpPr>
      <xdr:spPr>
        <a:xfrm>
          <a:off x="2857500" y="986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34033</xdr:rowOff>
    </xdr:from>
    <xdr:ext cx="599010" cy="259045"/>
    <xdr:sp macro="" textlink="">
      <xdr:nvSpPr>
        <xdr:cNvPr id="124" name="テキスト ボックス 123"/>
        <xdr:cNvSpPr txBox="1"/>
      </xdr:nvSpPr>
      <xdr:spPr>
        <a:xfrm>
          <a:off x="2608794" y="963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157369</xdr:rowOff>
    </xdr:from>
    <xdr:to>
      <xdr:col>2</xdr:col>
      <xdr:colOff>638175</xdr:colOff>
      <xdr:row>57</xdr:row>
      <xdr:rowOff>166209</xdr:rowOff>
    </xdr:to>
    <xdr:cxnSp macro="">
      <xdr:nvCxnSpPr>
        <xdr:cNvPr id="125" name="直線コネクタ 124"/>
        <xdr:cNvCxnSpPr/>
      </xdr:nvCxnSpPr>
      <xdr:spPr>
        <a:xfrm flipV="1">
          <a:off x="1130300" y="9930019"/>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95745</xdr:rowOff>
    </xdr:from>
    <xdr:to>
      <xdr:col>3</xdr:col>
      <xdr:colOff>3175</xdr:colOff>
      <xdr:row>58</xdr:row>
      <xdr:rowOff>25895</xdr:rowOff>
    </xdr:to>
    <xdr:sp macro="" textlink="">
      <xdr:nvSpPr>
        <xdr:cNvPr id="126" name="フローチャート : 判断 125"/>
        <xdr:cNvSpPr/>
      </xdr:nvSpPr>
      <xdr:spPr>
        <a:xfrm>
          <a:off x="1968500" y="98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42422</xdr:rowOff>
    </xdr:from>
    <xdr:ext cx="534377" cy="259045"/>
    <xdr:sp macro="" textlink="">
      <xdr:nvSpPr>
        <xdr:cNvPr id="127" name="テキスト ボックス 126"/>
        <xdr:cNvSpPr txBox="1"/>
      </xdr:nvSpPr>
      <xdr:spPr>
        <a:xfrm>
          <a:off x="1752111" y="96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91694</xdr:rowOff>
    </xdr:from>
    <xdr:to>
      <xdr:col>1</xdr:col>
      <xdr:colOff>485775</xdr:colOff>
      <xdr:row>58</xdr:row>
      <xdr:rowOff>21844</xdr:rowOff>
    </xdr:to>
    <xdr:sp macro="" textlink="">
      <xdr:nvSpPr>
        <xdr:cNvPr id="128" name="フローチャート : 判断 127"/>
        <xdr:cNvSpPr/>
      </xdr:nvSpPr>
      <xdr:spPr>
        <a:xfrm>
          <a:off x="1079500" y="986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38371</xdr:rowOff>
    </xdr:from>
    <xdr:ext cx="534377" cy="259045"/>
    <xdr:sp macro="" textlink="">
      <xdr:nvSpPr>
        <xdr:cNvPr id="129" name="テキスト ボックス 128"/>
        <xdr:cNvSpPr txBox="1"/>
      </xdr:nvSpPr>
      <xdr:spPr>
        <a:xfrm>
          <a:off x="863111" y="96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110992</xdr:rowOff>
    </xdr:from>
    <xdr:to>
      <xdr:col>6</xdr:col>
      <xdr:colOff>561975</xdr:colOff>
      <xdr:row>58</xdr:row>
      <xdr:rowOff>41142</xdr:rowOff>
    </xdr:to>
    <xdr:sp macro="" textlink="">
      <xdr:nvSpPr>
        <xdr:cNvPr id="135" name="円/楕円 134"/>
        <xdr:cNvSpPr/>
      </xdr:nvSpPr>
      <xdr:spPr>
        <a:xfrm>
          <a:off x="4584700" y="988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34377" cy="259045"/>
    <xdr:sp macro="" textlink="">
      <xdr:nvSpPr>
        <xdr:cNvPr id="136" name="総務費該当値テキスト"/>
        <xdr:cNvSpPr txBox="1"/>
      </xdr:nvSpPr>
      <xdr:spPr>
        <a:xfrm>
          <a:off x="4686300" y="98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61,343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111355</xdr:rowOff>
    </xdr:from>
    <xdr:to>
      <xdr:col>5</xdr:col>
      <xdr:colOff>409575</xdr:colOff>
      <xdr:row>58</xdr:row>
      <xdr:rowOff>41505</xdr:rowOff>
    </xdr:to>
    <xdr:sp macro="" textlink="">
      <xdr:nvSpPr>
        <xdr:cNvPr id="137" name="円/楕円 136"/>
        <xdr:cNvSpPr/>
      </xdr:nvSpPr>
      <xdr:spPr>
        <a:xfrm>
          <a:off x="3746500" y="988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32632</xdr:rowOff>
    </xdr:from>
    <xdr:ext cx="534377" cy="259045"/>
    <xdr:sp macro="" textlink="">
      <xdr:nvSpPr>
        <xdr:cNvPr id="138" name="テキスト ボックス 137"/>
        <xdr:cNvSpPr txBox="1"/>
      </xdr:nvSpPr>
      <xdr:spPr>
        <a:xfrm>
          <a:off x="3530111" y="997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60,708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108902</xdr:rowOff>
    </xdr:from>
    <xdr:to>
      <xdr:col>4</xdr:col>
      <xdr:colOff>206375</xdr:colOff>
      <xdr:row>58</xdr:row>
      <xdr:rowOff>39052</xdr:rowOff>
    </xdr:to>
    <xdr:sp macro="" textlink="">
      <xdr:nvSpPr>
        <xdr:cNvPr id="139" name="円/楕円 138"/>
        <xdr:cNvSpPr/>
      </xdr:nvSpPr>
      <xdr:spPr>
        <a:xfrm>
          <a:off x="2857500" y="98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30179</xdr:rowOff>
    </xdr:from>
    <xdr:ext cx="534377" cy="259045"/>
    <xdr:sp macro="" textlink="">
      <xdr:nvSpPr>
        <xdr:cNvPr id="140" name="テキスト ボックス 139"/>
        <xdr:cNvSpPr txBox="1"/>
      </xdr:nvSpPr>
      <xdr:spPr>
        <a:xfrm>
          <a:off x="2641111" y="997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65,001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106569</xdr:rowOff>
    </xdr:from>
    <xdr:to>
      <xdr:col>3</xdr:col>
      <xdr:colOff>3175</xdr:colOff>
      <xdr:row>58</xdr:row>
      <xdr:rowOff>36719</xdr:rowOff>
    </xdr:to>
    <xdr:sp macro="" textlink="">
      <xdr:nvSpPr>
        <xdr:cNvPr id="141" name="円/楕円 140"/>
        <xdr:cNvSpPr/>
      </xdr:nvSpPr>
      <xdr:spPr>
        <a:xfrm>
          <a:off x="1968500" y="987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27846</xdr:rowOff>
    </xdr:from>
    <xdr:ext cx="534377" cy="259045"/>
    <xdr:sp macro="" textlink="">
      <xdr:nvSpPr>
        <xdr:cNvPr id="142" name="テキスト ボックス 141"/>
        <xdr:cNvSpPr txBox="1"/>
      </xdr:nvSpPr>
      <xdr:spPr>
        <a:xfrm>
          <a:off x="1752111" y="997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69,082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115409</xdr:rowOff>
    </xdr:from>
    <xdr:to>
      <xdr:col>1</xdr:col>
      <xdr:colOff>485775</xdr:colOff>
      <xdr:row>58</xdr:row>
      <xdr:rowOff>45559</xdr:rowOff>
    </xdr:to>
    <xdr:sp macro="" textlink="">
      <xdr:nvSpPr>
        <xdr:cNvPr id="143" name="円/楕円 142"/>
        <xdr:cNvSpPr/>
      </xdr:nvSpPr>
      <xdr:spPr>
        <a:xfrm>
          <a:off x="1079500" y="988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36686</xdr:rowOff>
    </xdr:from>
    <xdr:ext cx="534377" cy="259045"/>
    <xdr:sp macro="" textlink="">
      <xdr:nvSpPr>
        <xdr:cNvPr id="144" name="テキスト ボックス 143"/>
        <xdr:cNvSpPr txBox="1"/>
      </xdr:nvSpPr>
      <xdr:spPr>
        <a:xfrm>
          <a:off x="863111" y="998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89292</xdr:rowOff>
    </xdr:from>
    <xdr:to>
      <xdr:col>6</xdr:col>
      <xdr:colOff>511175</xdr:colOff>
      <xdr:row>78</xdr:row>
      <xdr:rowOff>99028</xdr:rowOff>
    </xdr:to>
    <xdr:cxnSp macro="">
      <xdr:nvCxnSpPr>
        <xdr:cNvPr id="175" name="直線コネクタ 174"/>
        <xdr:cNvCxnSpPr/>
      </xdr:nvCxnSpPr>
      <xdr:spPr>
        <a:xfrm flipV="1">
          <a:off x="3797300" y="13462392"/>
          <a:ext cx="838200" cy="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99028</xdr:rowOff>
    </xdr:from>
    <xdr:to>
      <xdr:col>5</xdr:col>
      <xdr:colOff>358775</xdr:colOff>
      <xdr:row>78</xdr:row>
      <xdr:rowOff>114058</xdr:rowOff>
    </xdr:to>
    <xdr:cxnSp macro="">
      <xdr:nvCxnSpPr>
        <xdr:cNvPr id="178" name="直線コネクタ 177"/>
        <xdr:cNvCxnSpPr/>
      </xdr:nvCxnSpPr>
      <xdr:spPr>
        <a:xfrm flipV="1">
          <a:off x="2908300" y="13472128"/>
          <a:ext cx="8890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162660</xdr:rowOff>
    </xdr:from>
    <xdr:to>
      <xdr:col>5</xdr:col>
      <xdr:colOff>409575</xdr:colOff>
      <xdr:row>78</xdr:row>
      <xdr:rowOff>92810</xdr:rowOff>
    </xdr:to>
    <xdr:sp macro="" textlink="">
      <xdr:nvSpPr>
        <xdr:cNvPr id="179" name="フローチャート : 判断 178"/>
        <xdr:cNvSpPr/>
      </xdr:nvSpPr>
      <xdr:spPr>
        <a:xfrm>
          <a:off x="3746500" y="133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109337</xdr:rowOff>
    </xdr:from>
    <xdr:ext cx="599010" cy="259045"/>
    <xdr:sp macro="" textlink="">
      <xdr:nvSpPr>
        <xdr:cNvPr id="180" name="テキスト ボックス 179"/>
        <xdr:cNvSpPr txBox="1"/>
      </xdr:nvSpPr>
      <xdr:spPr>
        <a:xfrm>
          <a:off x="3497794" y="1313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114058</xdr:rowOff>
    </xdr:from>
    <xdr:to>
      <xdr:col>4</xdr:col>
      <xdr:colOff>155575</xdr:colOff>
      <xdr:row>78</xdr:row>
      <xdr:rowOff>115717</xdr:rowOff>
    </xdr:to>
    <xdr:cxnSp macro="">
      <xdr:nvCxnSpPr>
        <xdr:cNvPr id="181" name="直線コネクタ 180"/>
        <xdr:cNvCxnSpPr/>
      </xdr:nvCxnSpPr>
      <xdr:spPr>
        <a:xfrm flipV="1">
          <a:off x="2019300" y="13487158"/>
          <a:ext cx="889000" cy="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9985</xdr:rowOff>
    </xdr:from>
    <xdr:to>
      <xdr:col>4</xdr:col>
      <xdr:colOff>206375</xdr:colOff>
      <xdr:row>78</xdr:row>
      <xdr:rowOff>111585</xdr:rowOff>
    </xdr:to>
    <xdr:sp macro="" textlink="">
      <xdr:nvSpPr>
        <xdr:cNvPr id="182" name="フローチャート : 判断 181"/>
        <xdr:cNvSpPr/>
      </xdr:nvSpPr>
      <xdr:spPr>
        <a:xfrm>
          <a:off x="2857500" y="1338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128112</xdr:rowOff>
    </xdr:from>
    <xdr:ext cx="599010" cy="259045"/>
    <xdr:sp macro="" textlink="">
      <xdr:nvSpPr>
        <xdr:cNvPr id="183" name="テキスト ボックス 182"/>
        <xdr:cNvSpPr txBox="1"/>
      </xdr:nvSpPr>
      <xdr:spPr>
        <a:xfrm>
          <a:off x="2608794" y="13158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115717</xdr:rowOff>
    </xdr:from>
    <xdr:to>
      <xdr:col>2</xdr:col>
      <xdr:colOff>638175</xdr:colOff>
      <xdr:row>78</xdr:row>
      <xdr:rowOff>124920</xdr:rowOff>
    </xdr:to>
    <xdr:cxnSp macro="">
      <xdr:nvCxnSpPr>
        <xdr:cNvPr id="184" name="直線コネクタ 183"/>
        <xdr:cNvCxnSpPr/>
      </xdr:nvCxnSpPr>
      <xdr:spPr>
        <a:xfrm flipV="1">
          <a:off x="1130300" y="13488817"/>
          <a:ext cx="889000" cy="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11706</xdr:rowOff>
    </xdr:from>
    <xdr:to>
      <xdr:col>3</xdr:col>
      <xdr:colOff>3175</xdr:colOff>
      <xdr:row>78</xdr:row>
      <xdr:rowOff>113306</xdr:rowOff>
    </xdr:to>
    <xdr:sp macro="" textlink="">
      <xdr:nvSpPr>
        <xdr:cNvPr id="185" name="フローチャート : 判断 184"/>
        <xdr:cNvSpPr/>
      </xdr:nvSpPr>
      <xdr:spPr>
        <a:xfrm>
          <a:off x="1968500" y="1338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129833</xdr:rowOff>
    </xdr:from>
    <xdr:ext cx="599010" cy="259045"/>
    <xdr:sp macro="" textlink="">
      <xdr:nvSpPr>
        <xdr:cNvPr id="186" name="テキスト ボックス 185"/>
        <xdr:cNvSpPr txBox="1"/>
      </xdr:nvSpPr>
      <xdr:spPr>
        <a:xfrm>
          <a:off x="1719794" y="1316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12446</xdr:rowOff>
    </xdr:from>
    <xdr:to>
      <xdr:col>1</xdr:col>
      <xdr:colOff>485775</xdr:colOff>
      <xdr:row>78</xdr:row>
      <xdr:rowOff>114046</xdr:rowOff>
    </xdr:to>
    <xdr:sp macro="" textlink="">
      <xdr:nvSpPr>
        <xdr:cNvPr id="187" name="フローチャート : 判断 186"/>
        <xdr:cNvSpPr/>
      </xdr:nvSpPr>
      <xdr:spPr>
        <a:xfrm>
          <a:off x="1079500" y="133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130573</xdr:rowOff>
    </xdr:from>
    <xdr:ext cx="599010" cy="259045"/>
    <xdr:sp macro="" textlink="">
      <xdr:nvSpPr>
        <xdr:cNvPr id="188" name="テキスト ボックス 187"/>
        <xdr:cNvSpPr txBox="1"/>
      </xdr:nvSpPr>
      <xdr:spPr>
        <a:xfrm>
          <a:off x="830794" y="1316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38492</xdr:rowOff>
    </xdr:from>
    <xdr:to>
      <xdr:col>6</xdr:col>
      <xdr:colOff>561975</xdr:colOff>
      <xdr:row>78</xdr:row>
      <xdr:rowOff>140092</xdr:rowOff>
    </xdr:to>
    <xdr:sp macro="" textlink="">
      <xdr:nvSpPr>
        <xdr:cNvPr id="194" name="円/楕円 193"/>
        <xdr:cNvSpPr/>
      </xdr:nvSpPr>
      <xdr:spPr>
        <a:xfrm>
          <a:off x="4584700" y="1341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124869</xdr:rowOff>
    </xdr:from>
    <xdr:ext cx="599010" cy="259045"/>
    <xdr:sp macro="" textlink="">
      <xdr:nvSpPr>
        <xdr:cNvPr id="195" name="民生費該当値テキスト"/>
        <xdr:cNvSpPr txBox="1"/>
      </xdr:nvSpPr>
      <xdr:spPr>
        <a:xfrm>
          <a:off x="4686300" y="1332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110,871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48228</xdr:rowOff>
    </xdr:from>
    <xdr:to>
      <xdr:col>5</xdr:col>
      <xdr:colOff>409575</xdr:colOff>
      <xdr:row>78</xdr:row>
      <xdr:rowOff>149828</xdr:rowOff>
    </xdr:to>
    <xdr:sp macro="" textlink="">
      <xdr:nvSpPr>
        <xdr:cNvPr id="196" name="円/楕円 195"/>
        <xdr:cNvSpPr/>
      </xdr:nvSpPr>
      <xdr:spPr>
        <a:xfrm>
          <a:off x="3746500" y="134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140955</xdr:rowOff>
    </xdr:from>
    <xdr:ext cx="599010" cy="259045"/>
    <xdr:sp macro="" textlink="">
      <xdr:nvSpPr>
        <xdr:cNvPr id="197" name="テキスト ボックス 196"/>
        <xdr:cNvSpPr txBox="1"/>
      </xdr:nvSpPr>
      <xdr:spPr>
        <a:xfrm>
          <a:off x="3497794" y="1351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104,908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63258</xdr:rowOff>
    </xdr:from>
    <xdr:to>
      <xdr:col>4</xdr:col>
      <xdr:colOff>206375</xdr:colOff>
      <xdr:row>78</xdr:row>
      <xdr:rowOff>164858</xdr:rowOff>
    </xdr:to>
    <xdr:sp macro="" textlink="">
      <xdr:nvSpPr>
        <xdr:cNvPr id="198" name="円/楕円 197"/>
        <xdr:cNvSpPr/>
      </xdr:nvSpPr>
      <xdr:spPr>
        <a:xfrm>
          <a:off x="2857500" y="1343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155985</xdr:rowOff>
    </xdr:from>
    <xdr:ext cx="534377" cy="259045"/>
    <xdr:sp macro="" textlink="">
      <xdr:nvSpPr>
        <xdr:cNvPr id="199" name="テキスト ボックス 198"/>
        <xdr:cNvSpPr txBox="1"/>
      </xdr:nvSpPr>
      <xdr:spPr>
        <a:xfrm>
          <a:off x="2641111" y="1352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95,704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64917</xdr:rowOff>
    </xdr:from>
    <xdr:to>
      <xdr:col>3</xdr:col>
      <xdr:colOff>3175</xdr:colOff>
      <xdr:row>78</xdr:row>
      <xdr:rowOff>166517</xdr:rowOff>
    </xdr:to>
    <xdr:sp macro="" textlink="">
      <xdr:nvSpPr>
        <xdr:cNvPr id="200" name="円/楕円 199"/>
        <xdr:cNvSpPr/>
      </xdr:nvSpPr>
      <xdr:spPr>
        <a:xfrm>
          <a:off x="1968500" y="134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157644</xdr:rowOff>
    </xdr:from>
    <xdr:ext cx="534377" cy="259045"/>
    <xdr:sp macro="" textlink="">
      <xdr:nvSpPr>
        <xdr:cNvPr id="201" name="テキスト ボックス 200"/>
        <xdr:cNvSpPr txBox="1"/>
      </xdr:nvSpPr>
      <xdr:spPr>
        <a:xfrm>
          <a:off x="1752111" y="1353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94,688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74120</xdr:rowOff>
    </xdr:from>
    <xdr:to>
      <xdr:col>1</xdr:col>
      <xdr:colOff>485775</xdr:colOff>
      <xdr:row>79</xdr:row>
      <xdr:rowOff>4270</xdr:rowOff>
    </xdr:to>
    <xdr:sp macro="" textlink="">
      <xdr:nvSpPr>
        <xdr:cNvPr id="202" name="円/楕円 201"/>
        <xdr:cNvSpPr/>
      </xdr:nvSpPr>
      <xdr:spPr>
        <a:xfrm>
          <a:off x="1079500" y="1344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166847</xdr:rowOff>
    </xdr:from>
    <xdr:ext cx="534377" cy="259045"/>
    <xdr:sp macro="" textlink="">
      <xdr:nvSpPr>
        <xdr:cNvPr id="203" name="テキスト ボックス 202"/>
        <xdr:cNvSpPr txBox="1"/>
      </xdr:nvSpPr>
      <xdr:spPr>
        <a:xfrm>
          <a:off x="863111" y="1353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137117</xdr:rowOff>
    </xdr:from>
    <xdr:to>
      <xdr:col>6</xdr:col>
      <xdr:colOff>511175</xdr:colOff>
      <xdr:row>96</xdr:row>
      <xdr:rowOff>142266</xdr:rowOff>
    </xdr:to>
    <xdr:cxnSp macro="">
      <xdr:nvCxnSpPr>
        <xdr:cNvPr id="228" name="直線コネクタ 227"/>
        <xdr:cNvCxnSpPr/>
      </xdr:nvCxnSpPr>
      <xdr:spPr>
        <a:xfrm flipV="1">
          <a:off x="3797300" y="16596317"/>
          <a:ext cx="838200" cy="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79498</xdr:rowOff>
    </xdr:from>
    <xdr:ext cx="534377" cy="259045"/>
    <xdr:sp macro="" textlink="">
      <xdr:nvSpPr>
        <xdr:cNvPr id="229" name="衛生費平均値テキスト"/>
        <xdr:cNvSpPr txBox="1"/>
      </xdr:nvSpPr>
      <xdr:spPr>
        <a:xfrm>
          <a:off x="4686300" y="1636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141849</xdr:rowOff>
    </xdr:from>
    <xdr:to>
      <xdr:col>5</xdr:col>
      <xdr:colOff>358775</xdr:colOff>
      <xdr:row>96</xdr:row>
      <xdr:rowOff>142266</xdr:rowOff>
    </xdr:to>
    <xdr:cxnSp macro="">
      <xdr:nvCxnSpPr>
        <xdr:cNvPr id="231" name="直線コネクタ 230"/>
        <xdr:cNvCxnSpPr/>
      </xdr:nvCxnSpPr>
      <xdr:spPr>
        <a:xfrm>
          <a:off x="2908300" y="16601049"/>
          <a:ext cx="889000" cy="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16028</xdr:rowOff>
    </xdr:from>
    <xdr:to>
      <xdr:col>5</xdr:col>
      <xdr:colOff>409575</xdr:colOff>
      <xdr:row>96</xdr:row>
      <xdr:rowOff>117628</xdr:rowOff>
    </xdr:to>
    <xdr:sp macro="" textlink="">
      <xdr:nvSpPr>
        <xdr:cNvPr id="232" name="フローチャート : 判断 231"/>
        <xdr:cNvSpPr/>
      </xdr:nvSpPr>
      <xdr:spPr>
        <a:xfrm>
          <a:off x="3746500" y="164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134155</xdr:rowOff>
    </xdr:from>
    <xdr:ext cx="534377" cy="259045"/>
    <xdr:sp macro="" textlink="">
      <xdr:nvSpPr>
        <xdr:cNvPr id="233" name="テキスト ボックス 232"/>
        <xdr:cNvSpPr txBox="1"/>
      </xdr:nvSpPr>
      <xdr:spPr>
        <a:xfrm>
          <a:off x="3530111" y="1625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132407</xdr:rowOff>
    </xdr:from>
    <xdr:to>
      <xdr:col>4</xdr:col>
      <xdr:colOff>155575</xdr:colOff>
      <xdr:row>96</xdr:row>
      <xdr:rowOff>141849</xdr:rowOff>
    </xdr:to>
    <xdr:cxnSp macro="">
      <xdr:nvCxnSpPr>
        <xdr:cNvPr id="234" name="直線コネクタ 233"/>
        <xdr:cNvCxnSpPr/>
      </xdr:nvCxnSpPr>
      <xdr:spPr>
        <a:xfrm>
          <a:off x="2019300" y="16591607"/>
          <a:ext cx="889000" cy="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38071</xdr:rowOff>
    </xdr:from>
    <xdr:to>
      <xdr:col>4</xdr:col>
      <xdr:colOff>206375</xdr:colOff>
      <xdr:row>96</xdr:row>
      <xdr:rowOff>139671</xdr:rowOff>
    </xdr:to>
    <xdr:sp macro="" textlink="">
      <xdr:nvSpPr>
        <xdr:cNvPr id="235" name="フローチャート : 判断 234"/>
        <xdr:cNvSpPr/>
      </xdr:nvSpPr>
      <xdr:spPr>
        <a:xfrm>
          <a:off x="2857500" y="1649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156198</xdr:rowOff>
    </xdr:from>
    <xdr:ext cx="534377" cy="259045"/>
    <xdr:sp macro="" textlink="">
      <xdr:nvSpPr>
        <xdr:cNvPr id="236" name="テキスト ボックス 235"/>
        <xdr:cNvSpPr txBox="1"/>
      </xdr:nvSpPr>
      <xdr:spPr>
        <a:xfrm>
          <a:off x="2641111" y="1627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126412</xdr:rowOff>
    </xdr:from>
    <xdr:to>
      <xdr:col>2</xdr:col>
      <xdr:colOff>638175</xdr:colOff>
      <xdr:row>96</xdr:row>
      <xdr:rowOff>132407</xdr:rowOff>
    </xdr:to>
    <xdr:cxnSp macro="">
      <xdr:nvCxnSpPr>
        <xdr:cNvPr id="237" name="直線コネクタ 236"/>
        <xdr:cNvCxnSpPr/>
      </xdr:nvCxnSpPr>
      <xdr:spPr>
        <a:xfrm>
          <a:off x="1130300" y="16585612"/>
          <a:ext cx="8890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48267</xdr:rowOff>
    </xdr:from>
    <xdr:to>
      <xdr:col>3</xdr:col>
      <xdr:colOff>3175</xdr:colOff>
      <xdr:row>96</xdr:row>
      <xdr:rowOff>149867</xdr:rowOff>
    </xdr:to>
    <xdr:sp macro="" textlink="">
      <xdr:nvSpPr>
        <xdr:cNvPr id="238" name="フローチャート : 判断 237"/>
        <xdr:cNvSpPr/>
      </xdr:nvSpPr>
      <xdr:spPr>
        <a:xfrm>
          <a:off x="1968500" y="165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166394</xdr:rowOff>
    </xdr:from>
    <xdr:ext cx="534377" cy="259045"/>
    <xdr:sp macro="" textlink="">
      <xdr:nvSpPr>
        <xdr:cNvPr id="239" name="テキスト ボックス 238"/>
        <xdr:cNvSpPr txBox="1"/>
      </xdr:nvSpPr>
      <xdr:spPr>
        <a:xfrm>
          <a:off x="1752111" y="1628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37528</xdr:rowOff>
    </xdr:from>
    <xdr:to>
      <xdr:col>1</xdr:col>
      <xdr:colOff>485775</xdr:colOff>
      <xdr:row>96</xdr:row>
      <xdr:rowOff>139128</xdr:rowOff>
    </xdr:to>
    <xdr:sp macro="" textlink="">
      <xdr:nvSpPr>
        <xdr:cNvPr id="240" name="フローチャート : 判断 239"/>
        <xdr:cNvSpPr/>
      </xdr:nvSpPr>
      <xdr:spPr>
        <a:xfrm>
          <a:off x="1079500" y="16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155655</xdr:rowOff>
    </xdr:from>
    <xdr:ext cx="534377" cy="259045"/>
    <xdr:sp macro="" textlink="">
      <xdr:nvSpPr>
        <xdr:cNvPr id="241" name="テキスト ボックス 240"/>
        <xdr:cNvSpPr txBox="1"/>
      </xdr:nvSpPr>
      <xdr:spPr>
        <a:xfrm>
          <a:off x="863111" y="1627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86317</xdr:rowOff>
    </xdr:from>
    <xdr:to>
      <xdr:col>6</xdr:col>
      <xdr:colOff>561975</xdr:colOff>
      <xdr:row>97</xdr:row>
      <xdr:rowOff>16467</xdr:rowOff>
    </xdr:to>
    <xdr:sp macro="" textlink="">
      <xdr:nvSpPr>
        <xdr:cNvPr id="247" name="円/楕円 246"/>
        <xdr:cNvSpPr/>
      </xdr:nvSpPr>
      <xdr:spPr>
        <a:xfrm>
          <a:off x="4584700" y="1654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35049</xdr:rowOff>
    </xdr:from>
    <xdr:ext cx="534377" cy="259045"/>
    <xdr:sp macro="" textlink="">
      <xdr:nvSpPr>
        <xdr:cNvPr id="248" name="衛生費該当値テキスト"/>
        <xdr:cNvSpPr txBox="1"/>
      </xdr:nvSpPr>
      <xdr:spPr>
        <a:xfrm>
          <a:off x="4686300" y="1649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40,452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91466</xdr:rowOff>
    </xdr:from>
    <xdr:to>
      <xdr:col>5</xdr:col>
      <xdr:colOff>409575</xdr:colOff>
      <xdr:row>97</xdr:row>
      <xdr:rowOff>21616</xdr:rowOff>
    </xdr:to>
    <xdr:sp macro="" textlink="">
      <xdr:nvSpPr>
        <xdr:cNvPr id="249" name="円/楕円 248"/>
        <xdr:cNvSpPr/>
      </xdr:nvSpPr>
      <xdr:spPr>
        <a:xfrm>
          <a:off x="3746500" y="165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12743</xdr:rowOff>
    </xdr:from>
    <xdr:ext cx="534377" cy="259045"/>
    <xdr:sp macro="" textlink="">
      <xdr:nvSpPr>
        <xdr:cNvPr id="250" name="テキスト ボックス 249"/>
        <xdr:cNvSpPr txBox="1"/>
      </xdr:nvSpPr>
      <xdr:spPr>
        <a:xfrm>
          <a:off x="3530111" y="1664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39,551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91049</xdr:rowOff>
    </xdr:from>
    <xdr:to>
      <xdr:col>4</xdr:col>
      <xdr:colOff>206375</xdr:colOff>
      <xdr:row>97</xdr:row>
      <xdr:rowOff>21199</xdr:rowOff>
    </xdr:to>
    <xdr:sp macro="" textlink="">
      <xdr:nvSpPr>
        <xdr:cNvPr id="251" name="円/楕円 250"/>
        <xdr:cNvSpPr/>
      </xdr:nvSpPr>
      <xdr:spPr>
        <a:xfrm>
          <a:off x="2857500" y="1655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12326</xdr:rowOff>
    </xdr:from>
    <xdr:ext cx="534377" cy="259045"/>
    <xdr:sp macro="" textlink="">
      <xdr:nvSpPr>
        <xdr:cNvPr id="252" name="テキスト ボックス 251"/>
        <xdr:cNvSpPr txBox="1"/>
      </xdr:nvSpPr>
      <xdr:spPr>
        <a:xfrm>
          <a:off x="2641111" y="1664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81607</xdr:rowOff>
    </xdr:from>
    <xdr:to>
      <xdr:col>3</xdr:col>
      <xdr:colOff>3175</xdr:colOff>
      <xdr:row>97</xdr:row>
      <xdr:rowOff>11757</xdr:rowOff>
    </xdr:to>
    <xdr:sp macro="" textlink="">
      <xdr:nvSpPr>
        <xdr:cNvPr id="253" name="円/楕円 252"/>
        <xdr:cNvSpPr/>
      </xdr:nvSpPr>
      <xdr:spPr>
        <a:xfrm>
          <a:off x="1968500" y="1654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2884</xdr:rowOff>
    </xdr:from>
    <xdr:ext cx="534377" cy="259045"/>
    <xdr:sp macro="" textlink="">
      <xdr:nvSpPr>
        <xdr:cNvPr id="254" name="テキスト ボックス 253"/>
        <xdr:cNvSpPr txBox="1"/>
      </xdr:nvSpPr>
      <xdr:spPr>
        <a:xfrm>
          <a:off x="1752111" y="1663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41,276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75612</xdr:rowOff>
    </xdr:from>
    <xdr:to>
      <xdr:col>1</xdr:col>
      <xdr:colOff>485775</xdr:colOff>
      <xdr:row>97</xdr:row>
      <xdr:rowOff>5762</xdr:rowOff>
    </xdr:to>
    <xdr:sp macro="" textlink="">
      <xdr:nvSpPr>
        <xdr:cNvPr id="255" name="円/楕円 254"/>
        <xdr:cNvSpPr/>
      </xdr:nvSpPr>
      <xdr:spPr>
        <a:xfrm>
          <a:off x="1079500" y="1653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168339</xdr:rowOff>
    </xdr:from>
    <xdr:ext cx="534377" cy="259045"/>
    <xdr:sp macro="" textlink="">
      <xdr:nvSpPr>
        <xdr:cNvPr id="256" name="テキスト ボックス 255"/>
        <xdr:cNvSpPr txBox="1"/>
      </xdr:nvSpPr>
      <xdr:spPr>
        <a:xfrm>
          <a:off x="863111" y="1662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165100</xdr:rowOff>
    </xdr:from>
    <xdr:to>
      <xdr:col>15</xdr:col>
      <xdr:colOff>180975</xdr:colOff>
      <xdr:row>39</xdr:row>
      <xdr:rowOff>2159</xdr:rowOff>
    </xdr:to>
    <xdr:cxnSp macro="">
      <xdr:nvCxnSpPr>
        <xdr:cNvPr id="285" name="直線コネクタ 284"/>
        <xdr:cNvCxnSpPr/>
      </xdr:nvCxnSpPr>
      <xdr:spPr>
        <a:xfrm flipV="1">
          <a:off x="9639300" y="6680200"/>
          <a:ext cx="8382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2159</xdr:rowOff>
    </xdr:from>
    <xdr:to>
      <xdr:col>14</xdr:col>
      <xdr:colOff>28575</xdr:colOff>
      <xdr:row>39</xdr:row>
      <xdr:rowOff>3556</xdr:rowOff>
    </xdr:to>
    <xdr:cxnSp macro="">
      <xdr:nvCxnSpPr>
        <xdr:cNvPr id="288" name="直線コネクタ 287"/>
        <xdr:cNvCxnSpPr/>
      </xdr:nvCxnSpPr>
      <xdr:spPr>
        <a:xfrm flipV="1">
          <a:off x="8750300" y="6688709"/>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56769</xdr:rowOff>
    </xdr:from>
    <xdr:to>
      <xdr:col>14</xdr:col>
      <xdr:colOff>79375</xdr:colOff>
      <xdr:row>38</xdr:row>
      <xdr:rowOff>158369</xdr:rowOff>
    </xdr:to>
    <xdr:sp macro="" textlink="">
      <xdr:nvSpPr>
        <xdr:cNvPr id="289" name="フローチャート : 判断 288"/>
        <xdr:cNvSpPr/>
      </xdr:nvSpPr>
      <xdr:spPr>
        <a:xfrm>
          <a:off x="9588500" y="65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3446</xdr:rowOff>
    </xdr:from>
    <xdr:ext cx="378565" cy="259045"/>
    <xdr:sp macro="" textlink="">
      <xdr:nvSpPr>
        <xdr:cNvPr id="290" name="テキスト ボックス 289"/>
        <xdr:cNvSpPr txBox="1"/>
      </xdr:nvSpPr>
      <xdr:spPr>
        <a:xfrm>
          <a:off x="9450017" y="63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159893</xdr:rowOff>
    </xdr:from>
    <xdr:to>
      <xdr:col>12</xdr:col>
      <xdr:colOff>511175</xdr:colOff>
      <xdr:row>39</xdr:row>
      <xdr:rowOff>3556</xdr:rowOff>
    </xdr:to>
    <xdr:cxnSp macro="">
      <xdr:nvCxnSpPr>
        <xdr:cNvPr id="291" name="直線コネクタ 290"/>
        <xdr:cNvCxnSpPr/>
      </xdr:nvCxnSpPr>
      <xdr:spPr>
        <a:xfrm>
          <a:off x="7861300" y="6503543"/>
          <a:ext cx="889000" cy="18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141351</xdr:rowOff>
    </xdr:from>
    <xdr:to>
      <xdr:col>12</xdr:col>
      <xdr:colOff>561975</xdr:colOff>
      <xdr:row>38</xdr:row>
      <xdr:rowOff>71501</xdr:rowOff>
    </xdr:to>
    <xdr:sp macro="" textlink="">
      <xdr:nvSpPr>
        <xdr:cNvPr id="292" name="フローチャート : 判断 291"/>
        <xdr:cNvSpPr/>
      </xdr:nvSpPr>
      <xdr:spPr>
        <a:xfrm>
          <a:off x="8699500" y="64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88028</xdr:rowOff>
    </xdr:from>
    <xdr:ext cx="469744" cy="259045"/>
    <xdr:sp macro="" textlink="">
      <xdr:nvSpPr>
        <xdr:cNvPr id="293" name="テキスト ボックス 292"/>
        <xdr:cNvSpPr txBox="1"/>
      </xdr:nvSpPr>
      <xdr:spPr>
        <a:xfrm>
          <a:off x="8515427" y="626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159893</xdr:rowOff>
    </xdr:from>
    <xdr:to>
      <xdr:col>11</xdr:col>
      <xdr:colOff>307975</xdr:colOff>
      <xdr:row>38</xdr:row>
      <xdr:rowOff>147193</xdr:rowOff>
    </xdr:to>
    <xdr:cxnSp macro="">
      <xdr:nvCxnSpPr>
        <xdr:cNvPr id="294" name="直線コネクタ 293"/>
        <xdr:cNvCxnSpPr/>
      </xdr:nvCxnSpPr>
      <xdr:spPr>
        <a:xfrm flipV="1">
          <a:off x="6972300" y="6503543"/>
          <a:ext cx="889000" cy="1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73406</xdr:rowOff>
    </xdr:from>
    <xdr:to>
      <xdr:col>11</xdr:col>
      <xdr:colOff>358775</xdr:colOff>
      <xdr:row>38</xdr:row>
      <xdr:rowOff>3556</xdr:rowOff>
    </xdr:to>
    <xdr:sp macro="" textlink="">
      <xdr:nvSpPr>
        <xdr:cNvPr id="295" name="フローチャート : 判断 294"/>
        <xdr:cNvSpPr/>
      </xdr:nvSpPr>
      <xdr:spPr>
        <a:xfrm>
          <a:off x="7810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20083</xdr:rowOff>
    </xdr:from>
    <xdr:ext cx="469744" cy="259045"/>
    <xdr:sp macro="" textlink="">
      <xdr:nvSpPr>
        <xdr:cNvPr id="296" name="テキスト ボックス 295"/>
        <xdr:cNvSpPr txBox="1"/>
      </xdr:nvSpPr>
      <xdr:spPr>
        <a:xfrm>
          <a:off x="7626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104013</xdr:rowOff>
    </xdr:from>
    <xdr:to>
      <xdr:col>10</xdr:col>
      <xdr:colOff>155575</xdr:colOff>
      <xdr:row>37</xdr:row>
      <xdr:rowOff>34163</xdr:rowOff>
    </xdr:to>
    <xdr:sp macro="" textlink="">
      <xdr:nvSpPr>
        <xdr:cNvPr id="297" name="フローチャート : 判断 296"/>
        <xdr:cNvSpPr/>
      </xdr:nvSpPr>
      <xdr:spPr>
        <a:xfrm>
          <a:off x="6921500" y="627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50690</xdr:rowOff>
    </xdr:from>
    <xdr:ext cx="469744" cy="259045"/>
    <xdr:sp macro="" textlink="">
      <xdr:nvSpPr>
        <xdr:cNvPr id="298" name="テキスト ボックス 297"/>
        <xdr:cNvSpPr txBox="1"/>
      </xdr:nvSpPr>
      <xdr:spPr>
        <a:xfrm>
          <a:off x="6737427" y="605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114300</xdr:rowOff>
    </xdr:from>
    <xdr:to>
      <xdr:col>15</xdr:col>
      <xdr:colOff>231775</xdr:colOff>
      <xdr:row>39</xdr:row>
      <xdr:rowOff>44450</xdr:rowOff>
    </xdr:to>
    <xdr:sp macro="" textlink="">
      <xdr:nvSpPr>
        <xdr:cNvPr id="304" name="円/楕円 303"/>
        <xdr:cNvSpPr/>
      </xdr:nvSpPr>
      <xdr:spPr>
        <a:xfrm>
          <a:off x="10426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29227</xdr:rowOff>
    </xdr:from>
    <xdr:ext cx="378565" cy="259045"/>
    <xdr:sp macro="" textlink="">
      <xdr:nvSpPr>
        <xdr:cNvPr id="305" name="労働費該当値テキスト"/>
        <xdr:cNvSpPr txBox="1"/>
      </xdr:nvSpPr>
      <xdr:spPr>
        <a:xfrm>
          <a:off x="10528300" y="6544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122809</xdr:rowOff>
    </xdr:from>
    <xdr:to>
      <xdr:col>14</xdr:col>
      <xdr:colOff>79375</xdr:colOff>
      <xdr:row>39</xdr:row>
      <xdr:rowOff>52959</xdr:rowOff>
    </xdr:to>
    <xdr:sp macro="" textlink="">
      <xdr:nvSpPr>
        <xdr:cNvPr id="306" name="円/楕円 305"/>
        <xdr:cNvSpPr/>
      </xdr:nvSpPr>
      <xdr:spPr>
        <a:xfrm>
          <a:off x="9588500" y="66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44086</xdr:rowOff>
    </xdr:from>
    <xdr:ext cx="378565" cy="259045"/>
    <xdr:sp macro="" textlink="">
      <xdr:nvSpPr>
        <xdr:cNvPr id="307" name="テキスト ボックス 306"/>
        <xdr:cNvSpPr txBox="1"/>
      </xdr:nvSpPr>
      <xdr:spPr>
        <a:xfrm>
          <a:off x="9450017" y="6730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124206</xdr:rowOff>
    </xdr:from>
    <xdr:to>
      <xdr:col>12</xdr:col>
      <xdr:colOff>561975</xdr:colOff>
      <xdr:row>39</xdr:row>
      <xdr:rowOff>54356</xdr:rowOff>
    </xdr:to>
    <xdr:sp macro="" textlink="">
      <xdr:nvSpPr>
        <xdr:cNvPr id="308" name="円/楕円 307"/>
        <xdr:cNvSpPr/>
      </xdr:nvSpPr>
      <xdr:spPr>
        <a:xfrm>
          <a:off x="8699500" y="66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45483</xdr:rowOff>
    </xdr:from>
    <xdr:ext cx="378565" cy="259045"/>
    <xdr:sp macro="" textlink="">
      <xdr:nvSpPr>
        <xdr:cNvPr id="309" name="テキスト ボックス 308"/>
        <xdr:cNvSpPr txBox="1"/>
      </xdr:nvSpPr>
      <xdr:spPr>
        <a:xfrm>
          <a:off x="8561017" y="6732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109093</xdr:rowOff>
    </xdr:from>
    <xdr:to>
      <xdr:col>11</xdr:col>
      <xdr:colOff>358775</xdr:colOff>
      <xdr:row>38</xdr:row>
      <xdr:rowOff>39243</xdr:rowOff>
    </xdr:to>
    <xdr:sp macro="" textlink="">
      <xdr:nvSpPr>
        <xdr:cNvPr id="310" name="円/楕円 309"/>
        <xdr:cNvSpPr/>
      </xdr:nvSpPr>
      <xdr:spPr>
        <a:xfrm>
          <a:off x="7810500" y="64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30370</xdr:rowOff>
    </xdr:from>
    <xdr:ext cx="469744" cy="259045"/>
    <xdr:sp macro="" textlink="">
      <xdr:nvSpPr>
        <xdr:cNvPr id="311" name="テキスト ボックス 310"/>
        <xdr:cNvSpPr txBox="1"/>
      </xdr:nvSpPr>
      <xdr:spPr>
        <a:xfrm>
          <a:off x="7626427" y="654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96393</xdr:rowOff>
    </xdr:from>
    <xdr:to>
      <xdr:col>10</xdr:col>
      <xdr:colOff>155575</xdr:colOff>
      <xdr:row>39</xdr:row>
      <xdr:rowOff>26543</xdr:rowOff>
    </xdr:to>
    <xdr:sp macro="" textlink="">
      <xdr:nvSpPr>
        <xdr:cNvPr id="312" name="円/楕円 311"/>
        <xdr:cNvSpPr/>
      </xdr:nvSpPr>
      <xdr:spPr>
        <a:xfrm>
          <a:off x="6921500" y="661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17670</xdr:rowOff>
    </xdr:from>
    <xdr:ext cx="378565" cy="259045"/>
    <xdr:sp macro="" textlink="">
      <xdr:nvSpPr>
        <xdr:cNvPr id="313" name="テキスト ボックス 312"/>
        <xdr:cNvSpPr txBox="1"/>
      </xdr:nvSpPr>
      <xdr:spPr>
        <a:xfrm>
          <a:off x="6783017" y="6704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666</xdr:rowOff>
    </xdr:from>
    <xdr:to>
      <xdr:col>15</xdr:col>
      <xdr:colOff>180975</xdr:colOff>
      <xdr:row>58</xdr:row>
      <xdr:rowOff>70558</xdr:rowOff>
    </xdr:to>
    <xdr:cxnSp macro="">
      <xdr:nvCxnSpPr>
        <xdr:cNvPr id="340" name="直線コネクタ 339"/>
        <xdr:cNvCxnSpPr/>
      </xdr:nvCxnSpPr>
      <xdr:spPr>
        <a:xfrm flipV="1">
          <a:off x="9639300" y="9773316"/>
          <a:ext cx="838200" cy="24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59569</xdr:rowOff>
    </xdr:from>
    <xdr:ext cx="534377" cy="259045"/>
    <xdr:sp macro="" textlink="">
      <xdr:nvSpPr>
        <xdr:cNvPr id="341" name="農林水産業費平均値テキスト"/>
        <xdr:cNvSpPr txBox="1"/>
      </xdr:nvSpPr>
      <xdr:spPr>
        <a:xfrm>
          <a:off x="10528300" y="983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38787</xdr:rowOff>
    </xdr:from>
    <xdr:to>
      <xdr:col>14</xdr:col>
      <xdr:colOff>28575</xdr:colOff>
      <xdr:row>58</xdr:row>
      <xdr:rowOff>70558</xdr:rowOff>
    </xdr:to>
    <xdr:cxnSp macro="">
      <xdr:nvCxnSpPr>
        <xdr:cNvPr id="343" name="直線コネクタ 342"/>
        <xdr:cNvCxnSpPr/>
      </xdr:nvCxnSpPr>
      <xdr:spPr>
        <a:xfrm>
          <a:off x="8750300" y="9982887"/>
          <a:ext cx="889000" cy="3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134542</xdr:rowOff>
    </xdr:from>
    <xdr:to>
      <xdr:col>14</xdr:col>
      <xdr:colOff>79375</xdr:colOff>
      <xdr:row>58</xdr:row>
      <xdr:rowOff>64692</xdr:rowOff>
    </xdr:to>
    <xdr:sp macro="" textlink="">
      <xdr:nvSpPr>
        <xdr:cNvPr id="344" name="フローチャート : 判断 343"/>
        <xdr:cNvSpPr/>
      </xdr:nvSpPr>
      <xdr:spPr>
        <a:xfrm>
          <a:off x="9588500" y="990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81219</xdr:rowOff>
    </xdr:from>
    <xdr:ext cx="534377" cy="259045"/>
    <xdr:sp macro="" textlink="">
      <xdr:nvSpPr>
        <xdr:cNvPr id="345" name="テキスト ボックス 344"/>
        <xdr:cNvSpPr txBox="1"/>
      </xdr:nvSpPr>
      <xdr:spPr>
        <a:xfrm>
          <a:off x="9372111" y="96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38787</xdr:rowOff>
    </xdr:from>
    <xdr:to>
      <xdr:col>12</xdr:col>
      <xdr:colOff>511175</xdr:colOff>
      <xdr:row>58</xdr:row>
      <xdr:rowOff>85106</xdr:rowOff>
    </xdr:to>
    <xdr:cxnSp macro="">
      <xdr:nvCxnSpPr>
        <xdr:cNvPr id="346" name="直線コネクタ 345"/>
        <xdr:cNvCxnSpPr/>
      </xdr:nvCxnSpPr>
      <xdr:spPr>
        <a:xfrm flipV="1">
          <a:off x="7861300" y="9982887"/>
          <a:ext cx="889000" cy="4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132773</xdr:rowOff>
    </xdr:from>
    <xdr:to>
      <xdr:col>12</xdr:col>
      <xdr:colOff>561975</xdr:colOff>
      <xdr:row>58</xdr:row>
      <xdr:rowOff>62923</xdr:rowOff>
    </xdr:to>
    <xdr:sp macro="" textlink="">
      <xdr:nvSpPr>
        <xdr:cNvPr id="347" name="フローチャート : 判断 346"/>
        <xdr:cNvSpPr/>
      </xdr:nvSpPr>
      <xdr:spPr>
        <a:xfrm>
          <a:off x="8699500" y="990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79450</xdr:rowOff>
    </xdr:from>
    <xdr:ext cx="534377" cy="259045"/>
    <xdr:sp macro="" textlink="">
      <xdr:nvSpPr>
        <xdr:cNvPr id="348" name="テキスト ボックス 347"/>
        <xdr:cNvSpPr txBox="1"/>
      </xdr:nvSpPr>
      <xdr:spPr>
        <a:xfrm>
          <a:off x="8483111" y="968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75098</xdr:rowOff>
    </xdr:from>
    <xdr:to>
      <xdr:col>11</xdr:col>
      <xdr:colOff>307975</xdr:colOff>
      <xdr:row>58</xdr:row>
      <xdr:rowOff>85106</xdr:rowOff>
    </xdr:to>
    <xdr:cxnSp macro="">
      <xdr:nvCxnSpPr>
        <xdr:cNvPr id="349" name="直線コネクタ 348"/>
        <xdr:cNvCxnSpPr/>
      </xdr:nvCxnSpPr>
      <xdr:spPr>
        <a:xfrm>
          <a:off x="6972300" y="10019198"/>
          <a:ext cx="889000" cy="1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143709</xdr:rowOff>
    </xdr:from>
    <xdr:to>
      <xdr:col>11</xdr:col>
      <xdr:colOff>358775</xdr:colOff>
      <xdr:row>58</xdr:row>
      <xdr:rowOff>73859</xdr:rowOff>
    </xdr:to>
    <xdr:sp macro="" textlink="">
      <xdr:nvSpPr>
        <xdr:cNvPr id="350" name="フローチャート : 判断 349"/>
        <xdr:cNvSpPr/>
      </xdr:nvSpPr>
      <xdr:spPr>
        <a:xfrm>
          <a:off x="7810500" y="99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90386</xdr:rowOff>
    </xdr:from>
    <xdr:ext cx="534377" cy="259045"/>
    <xdr:sp macro="" textlink="">
      <xdr:nvSpPr>
        <xdr:cNvPr id="351" name="テキスト ボックス 350"/>
        <xdr:cNvSpPr txBox="1"/>
      </xdr:nvSpPr>
      <xdr:spPr>
        <a:xfrm>
          <a:off x="7594111" y="96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142283</xdr:rowOff>
    </xdr:from>
    <xdr:to>
      <xdr:col>10</xdr:col>
      <xdr:colOff>155575</xdr:colOff>
      <xdr:row>58</xdr:row>
      <xdr:rowOff>72433</xdr:rowOff>
    </xdr:to>
    <xdr:sp macro="" textlink="">
      <xdr:nvSpPr>
        <xdr:cNvPr id="352" name="フローチャート : 判断 351"/>
        <xdr:cNvSpPr/>
      </xdr:nvSpPr>
      <xdr:spPr>
        <a:xfrm>
          <a:off x="6921500" y="991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88960</xdr:rowOff>
    </xdr:from>
    <xdr:ext cx="534377" cy="259045"/>
    <xdr:sp macro="" textlink="">
      <xdr:nvSpPr>
        <xdr:cNvPr id="353" name="テキスト ボックス 352"/>
        <xdr:cNvSpPr txBox="1"/>
      </xdr:nvSpPr>
      <xdr:spPr>
        <a:xfrm>
          <a:off x="6705111" y="969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121316</xdr:rowOff>
    </xdr:from>
    <xdr:to>
      <xdr:col>15</xdr:col>
      <xdr:colOff>231775</xdr:colOff>
      <xdr:row>57</xdr:row>
      <xdr:rowOff>51466</xdr:rowOff>
    </xdr:to>
    <xdr:sp macro="" textlink="">
      <xdr:nvSpPr>
        <xdr:cNvPr id="359" name="円/楕円 358"/>
        <xdr:cNvSpPr/>
      </xdr:nvSpPr>
      <xdr:spPr>
        <a:xfrm>
          <a:off x="10426700" y="972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144193</xdr:rowOff>
    </xdr:from>
    <xdr:ext cx="534377" cy="259045"/>
    <xdr:sp macro="" textlink="">
      <xdr:nvSpPr>
        <xdr:cNvPr id="360" name="農林水産業費該当値テキスト"/>
        <xdr:cNvSpPr txBox="1"/>
      </xdr:nvSpPr>
      <xdr:spPr>
        <a:xfrm>
          <a:off x="10528300" y="957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67,910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19758</xdr:rowOff>
    </xdr:from>
    <xdr:to>
      <xdr:col>14</xdr:col>
      <xdr:colOff>79375</xdr:colOff>
      <xdr:row>58</xdr:row>
      <xdr:rowOff>121358</xdr:rowOff>
    </xdr:to>
    <xdr:sp macro="" textlink="">
      <xdr:nvSpPr>
        <xdr:cNvPr id="361" name="円/楕円 360"/>
        <xdr:cNvSpPr/>
      </xdr:nvSpPr>
      <xdr:spPr>
        <a:xfrm>
          <a:off x="9588500" y="996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112485</xdr:rowOff>
    </xdr:from>
    <xdr:ext cx="534377" cy="259045"/>
    <xdr:sp macro="" textlink="">
      <xdr:nvSpPr>
        <xdr:cNvPr id="362" name="テキスト ボックス 361"/>
        <xdr:cNvSpPr txBox="1"/>
      </xdr:nvSpPr>
      <xdr:spPr>
        <a:xfrm>
          <a:off x="9372111" y="1005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159437</xdr:rowOff>
    </xdr:from>
    <xdr:to>
      <xdr:col>12</xdr:col>
      <xdr:colOff>561975</xdr:colOff>
      <xdr:row>58</xdr:row>
      <xdr:rowOff>89587</xdr:rowOff>
    </xdr:to>
    <xdr:sp macro="" textlink="">
      <xdr:nvSpPr>
        <xdr:cNvPr id="363" name="円/楕円 362"/>
        <xdr:cNvSpPr/>
      </xdr:nvSpPr>
      <xdr:spPr>
        <a:xfrm>
          <a:off x="8699500" y="993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80714</xdr:rowOff>
    </xdr:from>
    <xdr:ext cx="534377" cy="259045"/>
    <xdr:sp macro="" textlink="">
      <xdr:nvSpPr>
        <xdr:cNvPr id="364" name="テキスト ボックス 363"/>
        <xdr:cNvSpPr txBox="1"/>
      </xdr:nvSpPr>
      <xdr:spPr>
        <a:xfrm>
          <a:off x="8483111" y="1002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34306</xdr:rowOff>
    </xdr:from>
    <xdr:to>
      <xdr:col>11</xdr:col>
      <xdr:colOff>358775</xdr:colOff>
      <xdr:row>58</xdr:row>
      <xdr:rowOff>135906</xdr:rowOff>
    </xdr:to>
    <xdr:sp macro="" textlink="">
      <xdr:nvSpPr>
        <xdr:cNvPr id="365" name="円/楕円 364"/>
        <xdr:cNvSpPr/>
      </xdr:nvSpPr>
      <xdr:spPr>
        <a:xfrm>
          <a:off x="7810500" y="997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127033</xdr:rowOff>
    </xdr:from>
    <xdr:ext cx="534377" cy="259045"/>
    <xdr:sp macro="" textlink="">
      <xdr:nvSpPr>
        <xdr:cNvPr id="366" name="テキスト ボックス 365"/>
        <xdr:cNvSpPr txBox="1"/>
      </xdr:nvSpPr>
      <xdr:spPr>
        <a:xfrm>
          <a:off x="7594111" y="1007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24298</xdr:rowOff>
    </xdr:from>
    <xdr:to>
      <xdr:col>10</xdr:col>
      <xdr:colOff>155575</xdr:colOff>
      <xdr:row>58</xdr:row>
      <xdr:rowOff>125898</xdr:rowOff>
    </xdr:to>
    <xdr:sp macro="" textlink="">
      <xdr:nvSpPr>
        <xdr:cNvPr id="367" name="円/楕円 366"/>
        <xdr:cNvSpPr/>
      </xdr:nvSpPr>
      <xdr:spPr>
        <a:xfrm>
          <a:off x="6921500" y="996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117025</xdr:rowOff>
    </xdr:from>
    <xdr:ext cx="534377" cy="259045"/>
    <xdr:sp macro="" textlink="">
      <xdr:nvSpPr>
        <xdr:cNvPr id="368" name="テキスト ボックス 367"/>
        <xdr:cNvSpPr txBox="1"/>
      </xdr:nvSpPr>
      <xdr:spPr>
        <a:xfrm>
          <a:off x="6705111" y="1006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39847</xdr:rowOff>
    </xdr:from>
    <xdr:to>
      <xdr:col>15</xdr:col>
      <xdr:colOff>180975</xdr:colOff>
      <xdr:row>78</xdr:row>
      <xdr:rowOff>66511</xdr:rowOff>
    </xdr:to>
    <xdr:cxnSp macro="">
      <xdr:nvCxnSpPr>
        <xdr:cNvPr id="395" name="直線コネクタ 394"/>
        <xdr:cNvCxnSpPr/>
      </xdr:nvCxnSpPr>
      <xdr:spPr>
        <a:xfrm flipV="1">
          <a:off x="9639300" y="13412947"/>
          <a:ext cx="838200" cy="2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54496</xdr:rowOff>
    </xdr:from>
    <xdr:to>
      <xdr:col>14</xdr:col>
      <xdr:colOff>28575</xdr:colOff>
      <xdr:row>78</xdr:row>
      <xdr:rowOff>66511</xdr:rowOff>
    </xdr:to>
    <xdr:cxnSp macro="">
      <xdr:nvCxnSpPr>
        <xdr:cNvPr id="398" name="直線コネクタ 397"/>
        <xdr:cNvCxnSpPr/>
      </xdr:nvCxnSpPr>
      <xdr:spPr>
        <a:xfrm>
          <a:off x="8750300" y="13427596"/>
          <a:ext cx="889000" cy="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147239</xdr:rowOff>
    </xdr:from>
    <xdr:to>
      <xdr:col>14</xdr:col>
      <xdr:colOff>79375</xdr:colOff>
      <xdr:row>78</xdr:row>
      <xdr:rowOff>77389</xdr:rowOff>
    </xdr:to>
    <xdr:sp macro="" textlink="">
      <xdr:nvSpPr>
        <xdr:cNvPr id="399" name="フローチャート : 判断 398"/>
        <xdr:cNvSpPr/>
      </xdr:nvSpPr>
      <xdr:spPr>
        <a:xfrm>
          <a:off x="95885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93916</xdr:rowOff>
    </xdr:from>
    <xdr:ext cx="534377" cy="259045"/>
    <xdr:sp macro="" textlink="">
      <xdr:nvSpPr>
        <xdr:cNvPr id="400" name="テキスト ボックス 399"/>
        <xdr:cNvSpPr txBox="1"/>
      </xdr:nvSpPr>
      <xdr:spPr>
        <a:xfrm>
          <a:off x="9372111" y="131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54496</xdr:rowOff>
    </xdr:from>
    <xdr:to>
      <xdr:col>12</xdr:col>
      <xdr:colOff>511175</xdr:colOff>
      <xdr:row>78</xdr:row>
      <xdr:rowOff>57468</xdr:rowOff>
    </xdr:to>
    <xdr:cxnSp macro="">
      <xdr:nvCxnSpPr>
        <xdr:cNvPr id="401" name="直線コネクタ 400"/>
        <xdr:cNvCxnSpPr/>
      </xdr:nvCxnSpPr>
      <xdr:spPr>
        <a:xfrm flipV="1">
          <a:off x="7861300" y="13427596"/>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150659</xdr:rowOff>
    </xdr:from>
    <xdr:to>
      <xdr:col>12</xdr:col>
      <xdr:colOff>561975</xdr:colOff>
      <xdr:row>78</xdr:row>
      <xdr:rowOff>80809</xdr:rowOff>
    </xdr:to>
    <xdr:sp macro="" textlink="">
      <xdr:nvSpPr>
        <xdr:cNvPr id="402" name="フローチャート : 判断 401"/>
        <xdr:cNvSpPr/>
      </xdr:nvSpPr>
      <xdr:spPr>
        <a:xfrm>
          <a:off x="8699500" y="13352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97336</xdr:rowOff>
    </xdr:from>
    <xdr:ext cx="534377" cy="259045"/>
    <xdr:sp macro="" textlink="">
      <xdr:nvSpPr>
        <xdr:cNvPr id="403" name="テキスト ボックス 402"/>
        <xdr:cNvSpPr txBox="1"/>
      </xdr:nvSpPr>
      <xdr:spPr>
        <a:xfrm>
          <a:off x="8483111" y="1312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57468</xdr:rowOff>
    </xdr:from>
    <xdr:to>
      <xdr:col>11</xdr:col>
      <xdr:colOff>307975</xdr:colOff>
      <xdr:row>78</xdr:row>
      <xdr:rowOff>57550</xdr:rowOff>
    </xdr:to>
    <xdr:cxnSp macro="">
      <xdr:nvCxnSpPr>
        <xdr:cNvPr id="404" name="直線コネクタ 403"/>
        <xdr:cNvCxnSpPr/>
      </xdr:nvCxnSpPr>
      <xdr:spPr>
        <a:xfrm flipV="1">
          <a:off x="6972300" y="13430568"/>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154736</xdr:rowOff>
    </xdr:from>
    <xdr:to>
      <xdr:col>11</xdr:col>
      <xdr:colOff>358775</xdr:colOff>
      <xdr:row>78</xdr:row>
      <xdr:rowOff>84886</xdr:rowOff>
    </xdr:to>
    <xdr:sp macro="" textlink="">
      <xdr:nvSpPr>
        <xdr:cNvPr id="405" name="フローチャート : 判断 404"/>
        <xdr:cNvSpPr/>
      </xdr:nvSpPr>
      <xdr:spPr>
        <a:xfrm>
          <a:off x="7810500" y="1335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101413</xdr:rowOff>
    </xdr:from>
    <xdr:ext cx="534377" cy="259045"/>
    <xdr:sp macro="" textlink="">
      <xdr:nvSpPr>
        <xdr:cNvPr id="406" name="テキスト ボックス 405"/>
        <xdr:cNvSpPr txBox="1"/>
      </xdr:nvSpPr>
      <xdr:spPr>
        <a:xfrm>
          <a:off x="7594111" y="131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151609</xdr:rowOff>
    </xdr:from>
    <xdr:to>
      <xdr:col>10</xdr:col>
      <xdr:colOff>155575</xdr:colOff>
      <xdr:row>78</xdr:row>
      <xdr:rowOff>81759</xdr:rowOff>
    </xdr:to>
    <xdr:sp macro="" textlink="">
      <xdr:nvSpPr>
        <xdr:cNvPr id="407" name="フローチャート : 判断 406"/>
        <xdr:cNvSpPr/>
      </xdr:nvSpPr>
      <xdr:spPr>
        <a:xfrm>
          <a:off x="6921500" y="1335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98286</xdr:rowOff>
    </xdr:from>
    <xdr:ext cx="534377" cy="259045"/>
    <xdr:sp macro="" textlink="">
      <xdr:nvSpPr>
        <xdr:cNvPr id="408" name="テキスト ボックス 407"/>
        <xdr:cNvSpPr txBox="1"/>
      </xdr:nvSpPr>
      <xdr:spPr>
        <a:xfrm>
          <a:off x="6705111" y="1312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160497</xdr:rowOff>
    </xdr:from>
    <xdr:to>
      <xdr:col>15</xdr:col>
      <xdr:colOff>231775</xdr:colOff>
      <xdr:row>78</xdr:row>
      <xdr:rowOff>90647</xdr:rowOff>
    </xdr:to>
    <xdr:sp macro="" textlink="">
      <xdr:nvSpPr>
        <xdr:cNvPr id="414" name="円/楕円 413"/>
        <xdr:cNvSpPr/>
      </xdr:nvSpPr>
      <xdr:spPr>
        <a:xfrm>
          <a:off x="10426700" y="1336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75424</xdr:rowOff>
    </xdr:from>
    <xdr:ext cx="534377" cy="259045"/>
    <xdr:sp macro="" textlink="">
      <xdr:nvSpPr>
        <xdr:cNvPr id="415" name="商工費該当値テキスト"/>
        <xdr:cNvSpPr txBox="1"/>
      </xdr:nvSpPr>
      <xdr:spPr>
        <a:xfrm>
          <a:off x="10528300" y="1327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10,920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15711</xdr:rowOff>
    </xdr:from>
    <xdr:to>
      <xdr:col>14</xdr:col>
      <xdr:colOff>79375</xdr:colOff>
      <xdr:row>78</xdr:row>
      <xdr:rowOff>117311</xdr:rowOff>
    </xdr:to>
    <xdr:sp macro="" textlink="">
      <xdr:nvSpPr>
        <xdr:cNvPr id="416" name="円/楕円 415"/>
        <xdr:cNvSpPr/>
      </xdr:nvSpPr>
      <xdr:spPr>
        <a:xfrm>
          <a:off x="9588500" y="1338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108438</xdr:rowOff>
    </xdr:from>
    <xdr:ext cx="469744" cy="259045"/>
    <xdr:sp macro="" textlink="">
      <xdr:nvSpPr>
        <xdr:cNvPr id="417" name="テキスト ボックス 416"/>
        <xdr:cNvSpPr txBox="1"/>
      </xdr:nvSpPr>
      <xdr:spPr>
        <a:xfrm>
          <a:off x="9404427" y="1348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3696</xdr:rowOff>
    </xdr:from>
    <xdr:to>
      <xdr:col>12</xdr:col>
      <xdr:colOff>561975</xdr:colOff>
      <xdr:row>78</xdr:row>
      <xdr:rowOff>105296</xdr:rowOff>
    </xdr:to>
    <xdr:sp macro="" textlink="">
      <xdr:nvSpPr>
        <xdr:cNvPr id="418" name="円/楕円 417"/>
        <xdr:cNvSpPr/>
      </xdr:nvSpPr>
      <xdr:spPr>
        <a:xfrm>
          <a:off x="8699500" y="133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96423</xdr:rowOff>
    </xdr:from>
    <xdr:ext cx="469744" cy="259045"/>
    <xdr:sp macro="" textlink="">
      <xdr:nvSpPr>
        <xdr:cNvPr id="419" name="テキスト ボックス 418"/>
        <xdr:cNvSpPr txBox="1"/>
      </xdr:nvSpPr>
      <xdr:spPr>
        <a:xfrm>
          <a:off x="8515427" y="1346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6668</xdr:rowOff>
    </xdr:from>
    <xdr:to>
      <xdr:col>11</xdr:col>
      <xdr:colOff>358775</xdr:colOff>
      <xdr:row>78</xdr:row>
      <xdr:rowOff>108268</xdr:rowOff>
    </xdr:to>
    <xdr:sp macro="" textlink="">
      <xdr:nvSpPr>
        <xdr:cNvPr id="420" name="円/楕円 419"/>
        <xdr:cNvSpPr/>
      </xdr:nvSpPr>
      <xdr:spPr>
        <a:xfrm>
          <a:off x="7810500" y="133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99395</xdr:rowOff>
    </xdr:from>
    <xdr:ext cx="469744" cy="259045"/>
    <xdr:sp macro="" textlink="">
      <xdr:nvSpPr>
        <xdr:cNvPr id="421" name="テキスト ボックス 420"/>
        <xdr:cNvSpPr txBox="1"/>
      </xdr:nvSpPr>
      <xdr:spPr>
        <a:xfrm>
          <a:off x="7626427" y="134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6750</xdr:rowOff>
    </xdr:from>
    <xdr:to>
      <xdr:col>10</xdr:col>
      <xdr:colOff>155575</xdr:colOff>
      <xdr:row>78</xdr:row>
      <xdr:rowOff>108350</xdr:rowOff>
    </xdr:to>
    <xdr:sp macro="" textlink="">
      <xdr:nvSpPr>
        <xdr:cNvPr id="422" name="円/楕円 421"/>
        <xdr:cNvSpPr/>
      </xdr:nvSpPr>
      <xdr:spPr>
        <a:xfrm>
          <a:off x="6921500" y="133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99477</xdr:rowOff>
    </xdr:from>
    <xdr:ext cx="469744" cy="259045"/>
    <xdr:sp macro="" textlink="">
      <xdr:nvSpPr>
        <xdr:cNvPr id="423" name="テキスト ボックス 422"/>
        <xdr:cNvSpPr txBox="1"/>
      </xdr:nvSpPr>
      <xdr:spPr>
        <a:xfrm>
          <a:off x="6737427" y="1347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104507</xdr:rowOff>
    </xdr:from>
    <xdr:to>
      <xdr:col>15</xdr:col>
      <xdr:colOff>180975</xdr:colOff>
      <xdr:row>98</xdr:row>
      <xdr:rowOff>163939</xdr:rowOff>
    </xdr:to>
    <xdr:cxnSp macro="">
      <xdr:nvCxnSpPr>
        <xdr:cNvPr id="452" name="直線コネクタ 451"/>
        <xdr:cNvCxnSpPr/>
      </xdr:nvCxnSpPr>
      <xdr:spPr>
        <a:xfrm flipV="1">
          <a:off x="9639300" y="16906607"/>
          <a:ext cx="838200" cy="5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45893</xdr:rowOff>
    </xdr:from>
    <xdr:ext cx="534377" cy="259045"/>
    <xdr:sp macro="" textlink="">
      <xdr:nvSpPr>
        <xdr:cNvPr id="453" name="土木費平均値テキスト"/>
        <xdr:cNvSpPr txBox="1"/>
      </xdr:nvSpPr>
      <xdr:spPr>
        <a:xfrm>
          <a:off x="10528300" y="1684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163939</xdr:rowOff>
    </xdr:from>
    <xdr:to>
      <xdr:col>14</xdr:col>
      <xdr:colOff>28575</xdr:colOff>
      <xdr:row>98</xdr:row>
      <xdr:rowOff>165638</xdr:rowOff>
    </xdr:to>
    <xdr:cxnSp macro="">
      <xdr:nvCxnSpPr>
        <xdr:cNvPr id="455" name="直線コネクタ 454"/>
        <xdr:cNvCxnSpPr/>
      </xdr:nvCxnSpPr>
      <xdr:spPr>
        <a:xfrm flipV="1">
          <a:off x="8750300" y="16966039"/>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96892</xdr:rowOff>
    </xdr:from>
    <xdr:to>
      <xdr:col>14</xdr:col>
      <xdr:colOff>79375</xdr:colOff>
      <xdr:row>99</xdr:row>
      <xdr:rowOff>27042</xdr:rowOff>
    </xdr:to>
    <xdr:sp macro="" textlink="">
      <xdr:nvSpPr>
        <xdr:cNvPr id="456" name="フローチャート : 判断 455"/>
        <xdr:cNvSpPr/>
      </xdr:nvSpPr>
      <xdr:spPr>
        <a:xfrm>
          <a:off x="9588500" y="1689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43569</xdr:rowOff>
    </xdr:from>
    <xdr:ext cx="534377" cy="259045"/>
    <xdr:sp macro="" textlink="">
      <xdr:nvSpPr>
        <xdr:cNvPr id="457" name="テキスト ボックス 456"/>
        <xdr:cNvSpPr txBox="1"/>
      </xdr:nvSpPr>
      <xdr:spPr>
        <a:xfrm>
          <a:off x="9372111" y="1667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165638</xdr:rowOff>
    </xdr:from>
    <xdr:to>
      <xdr:col>12</xdr:col>
      <xdr:colOff>511175</xdr:colOff>
      <xdr:row>99</xdr:row>
      <xdr:rowOff>10506</xdr:rowOff>
    </xdr:to>
    <xdr:cxnSp macro="">
      <xdr:nvCxnSpPr>
        <xdr:cNvPr id="458" name="直線コネクタ 457"/>
        <xdr:cNvCxnSpPr/>
      </xdr:nvCxnSpPr>
      <xdr:spPr>
        <a:xfrm flipV="1">
          <a:off x="7861300" y="16967738"/>
          <a:ext cx="889000" cy="1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95583</xdr:rowOff>
    </xdr:from>
    <xdr:to>
      <xdr:col>12</xdr:col>
      <xdr:colOff>561975</xdr:colOff>
      <xdr:row>99</xdr:row>
      <xdr:rowOff>25733</xdr:rowOff>
    </xdr:to>
    <xdr:sp macro="" textlink="">
      <xdr:nvSpPr>
        <xdr:cNvPr id="459" name="フローチャート : 判断 458"/>
        <xdr:cNvSpPr/>
      </xdr:nvSpPr>
      <xdr:spPr>
        <a:xfrm>
          <a:off x="8699500" y="168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42260</xdr:rowOff>
    </xdr:from>
    <xdr:ext cx="534377" cy="259045"/>
    <xdr:sp macro="" textlink="">
      <xdr:nvSpPr>
        <xdr:cNvPr id="460" name="テキスト ボックス 459"/>
        <xdr:cNvSpPr txBox="1"/>
      </xdr:nvSpPr>
      <xdr:spPr>
        <a:xfrm>
          <a:off x="8483111" y="166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10506</xdr:rowOff>
    </xdr:from>
    <xdr:to>
      <xdr:col>11</xdr:col>
      <xdr:colOff>307975</xdr:colOff>
      <xdr:row>99</xdr:row>
      <xdr:rowOff>18979</xdr:rowOff>
    </xdr:to>
    <xdr:cxnSp macro="">
      <xdr:nvCxnSpPr>
        <xdr:cNvPr id="461" name="直線コネクタ 460"/>
        <xdr:cNvCxnSpPr/>
      </xdr:nvCxnSpPr>
      <xdr:spPr>
        <a:xfrm flipV="1">
          <a:off x="6972300" y="16984056"/>
          <a:ext cx="889000" cy="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104953</xdr:rowOff>
    </xdr:from>
    <xdr:to>
      <xdr:col>11</xdr:col>
      <xdr:colOff>358775</xdr:colOff>
      <xdr:row>99</xdr:row>
      <xdr:rowOff>35103</xdr:rowOff>
    </xdr:to>
    <xdr:sp macro="" textlink="">
      <xdr:nvSpPr>
        <xdr:cNvPr id="462" name="フローチャート : 判断 461"/>
        <xdr:cNvSpPr/>
      </xdr:nvSpPr>
      <xdr:spPr>
        <a:xfrm>
          <a:off x="7810500" y="1690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51630</xdr:rowOff>
    </xdr:from>
    <xdr:ext cx="534377" cy="259045"/>
    <xdr:sp macro="" textlink="">
      <xdr:nvSpPr>
        <xdr:cNvPr id="463" name="テキスト ボックス 462"/>
        <xdr:cNvSpPr txBox="1"/>
      </xdr:nvSpPr>
      <xdr:spPr>
        <a:xfrm>
          <a:off x="7594111" y="166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104820</xdr:rowOff>
    </xdr:from>
    <xdr:to>
      <xdr:col>10</xdr:col>
      <xdr:colOff>155575</xdr:colOff>
      <xdr:row>99</xdr:row>
      <xdr:rowOff>34970</xdr:rowOff>
    </xdr:to>
    <xdr:sp macro="" textlink="">
      <xdr:nvSpPr>
        <xdr:cNvPr id="464" name="フローチャート : 判断 463"/>
        <xdr:cNvSpPr/>
      </xdr:nvSpPr>
      <xdr:spPr>
        <a:xfrm>
          <a:off x="6921500" y="169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51497</xdr:rowOff>
    </xdr:from>
    <xdr:ext cx="534377" cy="259045"/>
    <xdr:sp macro="" textlink="">
      <xdr:nvSpPr>
        <xdr:cNvPr id="465" name="テキスト ボックス 464"/>
        <xdr:cNvSpPr txBox="1"/>
      </xdr:nvSpPr>
      <xdr:spPr>
        <a:xfrm>
          <a:off x="6705111" y="1668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53707</xdr:rowOff>
    </xdr:from>
    <xdr:to>
      <xdr:col>15</xdr:col>
      <xdr:colOff>231775</xdr:colOff>
      <xdr:row>98</xdr:row>
      <xdr:rowOff>155307</xdr:rowOff>
    </xdr:to>
    <xdr:sp macro="" textlink="">
      <xdr:nvSpPr>
        <xdr:cNvPr id="471" name="円/楕円 470"/>
        <xdr:cNvSpPr/>
      </xdr:nvSpPr>
      <xdr:spPr>
        <a:xfrm>
          <a:off x="10426700" y="1685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13084</xdr:rowOff>
    </xdr:from>
    <xdr:ext cx="534377" cy="259045"/>
    <xdr:sp macro="" textlink="">
      <xdr:nvSpPr>
        <xdr:cNvPr id="472" name="土木費該当値テキスト"/>
        <xdr:cNvSpPr txBox="1"/>
      </xdr:nvSpPr>
      <xdr:spPr>
        <a:xfrm>
          <a:off x="10528300" y="1664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87,711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113139</xdr:rowOff>
    </xdr:from>
    <xdr:to>
      <xdr:col>14</xdr:col>
      <xdr:colOff>79375</xdr:colOff>
      <xdr:row>99</xdr:row>
      <xdr:rowOff>43289</xdr:rowOff>
    </xdr:to>
    <xdr:sp macro="" textlink="">
      <xdr:nvSpPr>
        <xdr:cNvPr id="473" name="円/楕円 472"/>
        <xdr:cNvSpPr/>
      </xdr:nvSpPr>
      <xdr:spPr>
        <a:xfrm>
          <a:off x="9588500" y="1691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34416</xdr:rowOff>
    </xdr:from>
    <xdr:ext cx="534377" cy="259045"/>
    <xdr:sp macro="" textlink="">
      <xdr:nvSpPr>
        <xdr:cNvPr id="474" name="テキスト ボックス 473"/>
        <xdr:cNvSpPr txBox="1"/>
      </xdr:nvSpPr>
      <xdr:spPr>
        <a:xfrm>
          <a:off x="9372111" y="1700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40,914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114838</xdr:rowOff>
    </xdr:from>
    <xdr:to>
      <xdr:col>12</xdr:col>
      <xdr:colOff>561975</xdr:colOff>
      <xdr:row>99</xdr:row>
      <xdr:rowOff>44988</xdr:rowOff>
    </xdr:to>
    <xdr:sp macro="" textlink="">
      <xdr:nvSpPr>
        <xdr:cNvPr id="475" name="円/楕円 474"/>
        <xdr:cNvSpPr/>
      </xdr:nvSpPr>
      <xdr:spPr>
        <a:xfrm>
          <a:off x="8699500" y="1691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36115</xdr:rowOff>
    </xdr:from>
    <xdr:ext cx="534377" cy="259045"/>
    <xdr:sp macro="" textlink="">
      <xdr:nvSpPr>
        <xdr:cNvPr id="476" name="テキスト ボックス 475"/>
        <xdr:cNvSpPr txBox="1"/>
      </xdr:nvSpPr>
      <xdr:spPr>
        <a:xfrm>
          <a:off x="8483111" y="1700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39,576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131156</xdr:rowOff>
    </xdr:from>
    <xdr:to>
      <xdr:col>11</xdr:col>
      <xdr:colOff>358775</xdr:colOff>
      <xdr:row>99</xdr:row>
      <xdr:rowOff>61306</xdr:rowOff>
    </xdr:to>
    <xdr:sp macro="" textlink="">
      <xdr:nvSpPr>
        <xdr:cNvPr id="477" name="円/楕円 476"/>
        <xdr:cNvSpPr/>
      </xdr:nvSpPr>
      <xdr:spPr>
        <a:xfrm>
          <a:off x="7810500" y="1693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52433</xdr:rowOff>
    </xdr:from>
    <xdr:ext cx="534377" cy="259045"/>
    <xdr:sp macro="" textlink="">
      <xdr:nvSpPr>
        <xdr:cNvPr id="478" name="テキスト ボックス 477"/>
        <xdr:cNvSpPr txBox="1"/>
      </xdr:nvSpPr>
      <xdr:spPr>
        <a:xfrm>
          <a:off x="7594111" y="1702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139629</xdr:rowOff>
    </xdr:from>
    <xdr:to>
      <xdr:col>10</xdr:col>
      <xdr:colOff>155575</xdr:colOff>
      <xdr:row>99</xdr:row>
      <xdr:rowOff>69779</xdr:rowOff>
    </xdr:to>
    <xdr:sp macro="" textlink="">
      <xdr:nvSpPr>
        <xdr:cNvPr id="479" name="円/楕円 478"/>
        <xdr:cNvSpPr/>
      </xdr:nvSpPr>
      <xdr:spPr>
        <a:xfrm>
          <a:off x="6921500" y="1694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60906</xdr:rowOff>
    </xdr:from>
    <xdr:ext cx="534377" cy="259045"/>
    <xdr:sp macro="" textlink="">
      <xdr:nvSpPr>
        <xdr:cNvPr id="480" name="テキスト ボックス 479"/>
        <xdr:cNvSpPr txBox="1"/>
      </xdr:nvSpPr>
      <xdr:spPr>
        <a:xfrm>
          <a:off x="6705111" y="1703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103568</xdr:rowOff>
    </xdr:from>
    <xdr:to>
      <xdr:col>23</xdr:col>
      <xdr:colOff>517525</xdr:colOff>
      <xdr:row>37</xdr:row>
      <xdr:rowOff>107302</xdr:rowOff>
    </xdr:to>
    <xdr:cxnSp macro="">
      <xdr:nvCxnSpPr>
        <xdr:cNvPr id="509" name="直線コネクタ 508"/>
        <xdr:cNvCxnSpPr/>
      </xdr:nvCxnSpPr>
      <xdr:spPr>
        <a:xfrm flipV="1">
          <a:off x="15481300" y="6447218"/>
          <a:ext cx="8382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160541</xdr:rowOff>
    </xdr:from>
    <xdr:to>
      <xdr:col>22</xdr:col>
      <xdr:colOff>365125</xdr:colOff>
      <xdr:row>37</xdr:row>
      <xdr:rowOff>107302</xdr:rowOff>
    </xdr:to>
    <xdr:cxnSp macro="">
      <xdr:nvCxnSpPr>
        <xdr:cNvPr id="512" name="直線コネクタ 511"/>
        <xdr:cNvCxnSpPr/>
      </xdr:nvCxnSpPr>
      <xdr:spPr>
        <a:xfrm>
          <a:off x="14592300" y="6332741"/>
          <a:ext cx="889000" cy="1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13" name="フローチャート : 判断 512"/>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93489</xdr:rowOff>
    </xdr:from>
    <xdr:ext cx="534377" cy="259045"/>
    <xdr:sp macro="" textlink="">
      <xdr:nvSpPr>
        <xdr:cNvPr id="514" name="テキスト ボックス 513"/>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160541</xdr:rowOff>
    </xdr:from>
    <xdr:to>
      <xdr:col>21</xdr:col>
      <xdr:colOff>161925</xdr:colOff>
      <xdr:row>37</xdr:row>
      <xdr:rowOff>40780</xdr:rowOff>
    </xdr:to>
    <xdr:cxnSp macro="">
      <xdr:nvCxnSpPr>
        <xdr:cNvPr id="515" name="直線コネクタ 514"/>
        <xdr:cNvCxnSpPr/>
      </xdr:nvCxnSpPr>
      <xdr:spPr>
        <a:xfrm flipV="1">
          <a:off x="13703300" y="6332741"/>
          <a:ext cx="889000" cy="5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16" name="フローチャート : 判断 515"/>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71086</xdr:rowOff>
    </xdr:from>
    <xdr:ext cx="534377" cy="259045"/>
    <xdr:sp macro="" textlink="">
      <xdr:nvSpPr>
        <xdr:cNvPr id="517" name="テキスト ボックス 516"/>
        <xdr:cNvSpPr txBox="1"/>
      </xdr:nvSpPr>
      <xdr:spPr>
        <a:xfrm>
          <a:off x="14325111" y="641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40780</xdr:rowOff>
    </xdr:from>
    <xdr:to>
      <xdr:col>19</xdr:col>
      <xdr:colOff>644525</xdr:colOff>
      <xdr:row>37</xdr:row>
      <xdr:rowOff>58712</xdr:rowOff>
    </xdr:to>
    <xdr:cxnSp macro="">
      <xdr:nvCxnSpPr>
        <xdr:cNvPr id="518" name="直線コネクタ 517"/>
        <xdr:cNvCxnSpPr/>
      </xdr:nvCxnSpPr>
      <xdr:spPr>
        <a:xfrm flipV="1">
          <a:off x="12814300" y="6384430"/>
          <a:ext cx="889000" cy="1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19" name="フローチャート : 判断 518"/>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121391</xdr:rowOff>
    </xdr:from>
    <xdr:ext cx="534377" cy="259045"/>
    <xdr:sp macro="" textlink="">
      <xdr:nvSpPr>
        <xdr:cNvPr id="520" name="テキスト ボックス 519"/>
        <xdr:cNvSpPr txBox="1"/>
      </xdr:nvSpPr>
      <xdr:spPr>
        <a:xfrm>
          <a:off x="13436111" y="64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21" name="フローチャート : 判断 520"/>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140784</xdr:rowOff>
    </xdr:from>
    <xdr:ext cx="534377" cy="259045"/>
    <xdr:sp macro="" textlink="">
      <xdr:nvSpPr>
        <xdr:cNvPr id="522" name="テキスト ボックス 521"/>
        <xdr:cNvSpPr txBox="1"/>
      </xdr:nvSpPr>
      <xdr:spPr>
        <a:xfrm>
          <a:off x="12547111" y="6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52768</xdr:rowOff>
    </xdr:from>
    <xdr:to>
      <xdr:col>23</xdr:col>
      <xdr:colOff>568325</xdr:colOff>
      <xdr:row>37</xdr:row>
      <xdr:rowOff>154368</xdr:rowOff>
    </xdr:to>
    <xdr:sp macro="" textlink="">
      <xdr:nvSpPr>
        <xdr:cNvPr id="528" name="円/楕円 527"/>
        <xdr:cNvSpPr/>
      </xdr:nvSpPr>
      <xdr:spPr>
        <a:xfrm>
          <a:off x="16268700" y="639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5147</xdr:rowOff>
    </xdr:from>
    <xdr:ext cx="534377" cy="259045"/>
    <xdr:sp macro="" textlink="">
      <xdr:nvSpPr>
        <xdr:cNvPr id="529" name="消防費該当値テキスト"/>
        <xdr:cNvSpPr txBox="1"/>
      </xdr:nvSpPr>
      <xdr:spPr>
        <a:xfrm>
          <a:off x="16370300" y="63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22,345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56502</xdr:rowOff>
    </xdr:from>
    <xdr:to>
      <xdr:col>22</xdr:col>
      <xdr:colOff>415925</xdr:colOff>
      <xdr:row>37</xdr:row>
      <xdr:rowOff>158102</xdr:rowOff>
    </xdr:to>
    <xdr:sp macro="" textlink="">
      <xdr:nvSpPr>
        <xdr:cNvPr id="530" name="円/楕円 529"/>
        <xdr:cNvSpPr/>
      </xdr:nvSpPr>
      <xdr:spPr>
        <a:xfrm>
          <a:off x="15430500" y="640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149229</xdr:rowOff>
    </xdr:from>
    <xdr:ext cx="534377" cy="259045"/>
    <xdr:sp macro="" textlink="">
      <xdr:nvSpPr>
        <xdr:cNvPr id="531" name="テキスト ボックス 530"/>
        <xdr:cNvSpPr txBox="1"/>
      </xdr:nvSpPr>
      <xdr:spPr>
        <a:xfrm>
          <a:off x="15214111" y="649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109741</xdr:rowOff>
    </xdr:from>
    <xdr:to>
      <xdr:col>21</xdr:col>
      <xdr:colOff>212725</xdr:colOff>
      <xdr:row>37</xdr:row>
      <xdr:rowOff>39891</xdr:rowOff>
    </xdr:to>
    <xdr:sp macro="" textlink="">
      <xdr:nvSpPr>
        <xdr:cNvPr id="532" name="円/楕円 531"/>
        <xdr:cNvSpPr/>
      </xdr:nvSpPr>
      <xdr:spPr>
        <a:xfrm>
          <a:off x="14541500" y="628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56418</xdr:rowOff>
    </xdr:from>
    <xdr:ext cx="534377" cy="259045"/>
    <xdr:sp macro="" textlink="">
      <xdr:nvSpPr>
        <xdr:cNvPr id="533" name="テキスト ボックス 532"/>
        <xdr:cNvSpPr txBox="1"/>
      </xdr:nvSpPr>
      <xdr:spPr>
        <a:xfrm>
          <a:off x="14325111" y="605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161430</xdr:rowOff>
    </xdr:from>
    <xdr:to>
      <xdr:col>20</xdr:col>
      <xdr:colOff>9525</xdr:colOff>
      <xdr:row>37</xdr:row>
      <xdr:rowOff>91580</xdr:rowOff>
    </xdr:to>
    <xdr:sp macro="" textlink="">
      <xdr:nvSpPr>
        <xdr:cNvPr id="534" name="円/楕円 533"/>
        <xdr:cNvSpPr/>
      </xdr:nvSpPr>
      <xdr:spPr>
        <a:xfrm>
          <a:off x="13652500" y="63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108107</xdr:rowOff>
    </xdr:from>
    <xdr:ext cx="534377" cy="259045"/>
    <xdr:sp macro="" textlink="">
      <xdr:nvSpPr>
        <xdr:cNvPr id="535" name="テキスト ボックス 534"/>
        <xdr:cNvSpPr txBox="1"/>
      </xdr:nvSpPr>
      <xdr:spPr>
        <a:xfrm>
          <a:off x="13436111" y="610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27,289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7912</xdr:rowOff>
    </xdr:from>
    <xdr:to>
      <xdr:col>18</xdr:col>
      <xdr:colOff>492125</xdr:colOff>
      <xdr:row>37</xdr:row>
      <xdr:rowOff>109512</xdr:rowOff>
    </xdr:to>
    <xdr:sp macro="" textlink="">
      <xdr:nvSpPr>
        <xdr:cNvPr id="536" name="円/楕円 535"/>
        <xdr:cNvSpPr/>
      </xdr:nvSpPr>
      <xdr:spPr>
        <a:xfrm>
          <a:off x="12763500" y="63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126039</xdr:rowOff>
    </xdr:from>
    <xdr:ext cx="534377" cy="259045"/>
    <xdr:sp macro="" textlink="">
      <xdr:nvSpPr>
        <xdr:cNvPr id="537" name="テキスト ボックス 536"/>
        <xdr:cNvSpPr txBox="1"/>
      </xdr:nvSpPr>
      <xdr:spPr>
        <a:xfrm>
          <a:off x="12547111" y="612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65894</xdr:rowOff>
    </xdr:from>
    <xdr:to>
      <xdr:col>23</xdr:col>
      <xdr:colOff>517525</xdr:colOff>
      <xdr:row>57</xdr:row>
      <xdr:rowOff>120928</xdr:rowOff>
    </xdr:to>
    <xdr:cxnSp macro="">
      <xdr:nvCxnSpPr>
        <xdr:cNvPr id="564" name="直線コネクタ 563"/>
        <xdr:cNvCxnSpPr/>
      </xdr:nvCxnSpPr>
      <xdr:spPr>
        <a:xfrm flipV="1">
          <a:off x="15481300" y="9838544"/>
          <a:ext cx="838200" cy="5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120928</xdr:rowOff>
    </xdr:from>
    <xdr:to>
      <xdr:col>22</xdr:col>
      <xdr:colOff>365125</xdr:colOff>
      <xdr:row>57</xdr:row>
      <xdr:rowOff>148574</xdr:rowOff>
    </xdr:to>
    <xdr:cxnSp macro="">
      <xdr:nvCxnSpPr>
        <xdr:cNvPr id="567" name="直線コネクタ 566"/>
        <xdr:cNvCxnSpPr/>
      </xdr:nvCxnSpPr>
      <xdr:spPr>
        <a:xfrm flipV="1">
          <a:off x="14592300" y="9893578"/>
          <a:ext cx="889000" cy="2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147979</xdr:rowOff>
    </xdr:from>
    <xdr:to>
      <xdr:col>22</xdr:col>
      <xdr:colOff>415925</xdr:colOff>
      <xdr:row>57</xdr:row>
      <xdr:rowOff>78129</xdr:rowOff>
    </xdr:to>
    <xdr:sp macro="" textlink="">
      <xdr:nvSpPr>
        <xdr:cNvPr id="568" name="フローチャート : 判断 567"/>
        <xdr:cNvSpPr/>
      </xdr:nvSpPr>
      <xdr:spPr>
        <a:xfrm>
          <a:off x="15430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94656</xdr:rowOff>
    </xdr:from>
    <xdr:ext cx="534377" cy="259045"/>
    <xdr:sp macro="" textlink="">
      <xdr:nvSpPr>
        <xdr:cNvPr id="569" name="テキスト ボックス 568"/>
        <xdr:cNvSpPr txBox="1"/>
      </xdr:nvSpPr>
      <xdr:spPr>
        <a:xfrm>
          <a:off x="15214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148574</xdr:rowOff>
    </xdr:from>
    <xdr:to>
      <xdr:col>21</xdr:col>
      <xdr:colOff>161925</xdr:colOff>
      <xdr:row>57</xdr:row>
      <xdr:rowOff>155318</xdr:rowOff>
    </xdr:to>
    <xdr:cxnSp macro="">
      <xdr:nvCxnSpPr>
        <xdr:cNvPr id="570" name="直線コネクタ 569"/>
        <xdr:cNvCxnSpPr/>
      </xdr:nvCxnSpPr>
      <xdr:spPr>
        <a:xfrm flipV="1">
          <a:off x="13703300" y="9921224"/>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167639</xdr:rowOff>
    </xdr:from>
    <xdr:to>
      <xdr:col>21</xdr:col>
      <xdr:colOff>212725</xdr:colOff>
      <xdr:row>57</xdr:row>
      <xdr:rowOff>97789</xdr:rowOff>
    </xdr:to>
    <xdr:sp macro="" textlink="">
      <xdr:nvSpPr>
        <xdr:cNvPr id="571" name="フローチャート : 判断 570"/>
        <xdr:cNvSpPr/>
      </xdr:nvSpPr>
      <xdr:spPr>
        <a:xfrm>
          <a:off x="14541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114316</xdr:rowOff>
    </xdr:from>
    <xdr:ext cx="534377" cy="259045"/>
    <xdr:sp macro="" textlink="">
      <xdr:nvSpPr>
        <xdr:cNvPr id="572" name="テキスト ボックス 571"/>
        <xdr:cNvSpPr txBox="1"/>
      </xdr:nvSpPr>
      <xdr:spPr>
        <a:xfrm>
          <a:off x="14325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131297</xdr:rowOff>
    </xdr:from>
    <xdr:to>
      <xdr:col>19</xdr:col>
      <xdr:colOff>644525</xdr:colOff>
      <xdr:row>57</xdr:row>
      <xdr:rowOff>155318</xdr:rowOff>
    </xdr:to>
    <xdr:cxnSp macro="">
      <xdr:nvCxnSpPr>
        <xdr:cNvPr id="573" name="直線コネクタ 572"/>
        <xdr:cNvCxnSpPr/>
      </xdr:nvCxnSpPr>
      <xdr:spPr>
        <a:xfrm>
          <a:off x="12814300" y="9903947"/>
          <a:ext cx="889000" cy="2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7024</xdr:rowOff>
    </xdr:from>
    <xdr:to>
      <xdr:col>20</xdr:col>
      <xdr:colOff>9525</xdr:colOff>
      <xdr:row>57</xdr:row>
      <xdr:rowOff>108624</xdr:rowOff>
    </xdr:to>
    <xdr:sp macro="" textlink="">
      <xdr:nvSpPr>
        <xdr:cNvPr id="574" name="フローチャート : 判断 573"/>
        <xdr:cNvSpPr/>
      </xdr:nvSpPr>
      <xdr:spPr>
        <a:xfrm>
          <a:off x="13652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125151</xdr:rowOff>
    </xdr:from>
    <xdr:ext cx="534377" cy="259045"/>
    <xdr:sp macro="" textlink="">
      <xdr:nvSpPr>
        <xdr:cNvPr id="575" name="テキスト ボックス 574"/>
        <xdr:cNvSpPr txBox="1"/>
      </xdr:nvSpPr>
      <xdr:spPr>
        <a:xfrm>
          <a:off x="13436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160904</xdr:rowOff>
    </xdr:from>
    <xdr:to>
      <xdr:col>18</xdr:col>
      <xdr:colOff>492125</xdr:colOff>
      <xdr:row>57</xdr:row>
      <xdr:rowOff>91054</xdr:rowOff>
    </xdr:to>
    <xdr:sp macro="" textlink="">
      <xdr:nvSpPr>
        <xdr:cNvPr id="576" name="フローチャート : 判断 575"/>
        <xdr:cNvSpPr/>
      </xdr:nvSpPr>
      <xdr:spPr>
        <a:xfrm>
          <a:off x="12763500" y="97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107581</xdr:rowOff>
    </xdr:from>
    <xdr:ext cx="534377" cy="259045"/>
    <xdr:sp macro="" textlink="">
      <xdr:nvSpPr>
        <xdr:cNvPr id="577" name="テキスト ボックス 576"/>
        <xdr:cNvSpPr txBox="1"/>
      </xdr:nvSpPr>
      <xdr:spPr>
        <a:xfrm>
          <a:off x="12547111" y="95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15094</xdr:rowOff>
    </xdr:from>
    <xdr:to>
      <xdr:col>23</xdr:col>
      <xdr:colOff>568325</xdr:colOff>
      <xdr:row>57</xdr:row>
      <xdr:rowOff>116694</xdr:rowOff>
    </xdr:to>
    <xdr:sp macro="" textlink="">
      <xdr:nvSpPr>
        <xdr:cNvPr id="583" name="円/楕円 582"/>
        <xdr:cNvSpPr/>
      </xdr:nvSpPr>
      <xdr:spPr>
        <a:xfrm>
          <a:off x="16268700" y="97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114821</xdr:rowOff>
    </xdr:from>
    <xdr:ext cx="534377" cy="259045"/>
    <xdr:sp macro="" textlink="">
      <xdr:nvSpPr>
        <xdr:cNvPr id="584" name="教育費該当値テキスト"/>
        <xdr:cNvSpPr txBox="1"/>
      </xdr:nvSpPr>
      <xdr:spPr>
        <a:xfrm>
          <a:off x="16370300" y="971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53,643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70128</xdr:rowOff>
    </xdr:from>
    <xdr:to>
      <xdr:col>22</xdr:col>
      <xdr:colOff>415925</xdr:colOff>
      <xdr:row>58</xdr:row>
      <xdr:rowOff>278</xdr:rowOff>
    </xdr:to>
    <xdr:sp macro="" textlink="">
      <xdr:nvSpPr>
        <xdr:cNvPr id="585" name="円/楕円 584"/>
        <xdr:cNvSpPr/>
      </xdr:nvSpPr>
      <xdr:spPr>
        <a:xfrm>
          <a:off x="15430500" y="98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162855</xdr:rowOff>
    </xdr:from>
    <xdr:ext cx="534377" cy="259045"/>
    <xdr:sp macro="" textlink="">
      <xdr:nvSpPr>
        <xdr:cNvPr id="586" name="テキスト ボックス 585"/>
        <xdr:cNvSpPr txBox="1"/>
      </xdr:nvSpPr>
      <xdr:spPr>
        <a:xfrm>
          <a:off x="15214111" y="993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41,606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97774</xdr:rowOff>
    </xdr:from>
    <xdr:to>
      <xdr:col>21</xdr:col>
      <xdr:colOff>212725</xdr:colOff>
      <xdr:row>58</xdr:row>
      <xdr:rowOff>27924</xdr:rowOff>
    </xdr:to>
    <xdr:sp macro="" textlink="">
      <xdr:nvSpPr>
        <xdr:cNvPr id="587" name="円/楕円 586"/>
        <xdr:cNvSpPr/>
      </xdr:nvSpPr>
      <xdr:spPr>
        <a:xfrm>
          <a:off x="14541500" y="987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19051</xdr:rowOff>
    </xdr:from>
    <xdr:ext cx="534377" cy="259045"/>
    <xdr:sp macro="" textlink="">
      <xdr:nvSpPr>
        <xdr:cNvPr id="588" name="テキスト ボックス 587"/>
        <xdr:cNvSpPr txBox="1"/>
      </xdr:nvSpPr>
      <xdr:spPr>
        <a:xfrm>
          <a:off x="14325111" y="99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104518</xdr:rowOff>
    </xdr:from>
    <xdr:to>
      <xdr:col>20</xdr:col>
      <xdr:colOff>9525</xdr:colOff>
      <xdr:row>58</xdr:row>
      <xdr:rowOff>34668</xdr:rowOff>
    </xdr:to>
    <xdr:sp macro="" textlink="">
      <xdr:nvSpPr>
        <xdr:cNvPr id="589" name="円/楕円 588"/>
        <xdr:cNvSpPr/>
      </xdr:nvSpPr>
      <xdr:spPr>
        <a:xfrm>
          <a:off x="13652500" y="987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25795</xdr:rowOff>
    </xdr:from>
    <xdr:ext cx="534377" cy="259045"/>
    <xdr:sp macro="" textlink="">
      <xdr:nvSpPr>
        <xdr:cNvPr id="590" name="テキスト ボックス 589"/>
        <xdr:cNvSpPr txBox="1"/>
      </xdr:nvSpPr>
      <xdr:spPr>
        <a:xfrm>
          <a:off x="13436111" y="99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34,084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80497</xdr:rowOff>
    </xdr:from>
    <xdr:to>
      <xdr:col>18</xdr:col>
      <xdr:colOff>492125</xdr:colOff>
      <xdr:row>58</xdr:row>
      <xdr:rowOff>10647</xdr:rowOff>
    </xdr:to>
    <xdr:sp macro="" textlink="">
      <xdr:nvSpPr>
        <xdr:cNvPr id="591" name="円/楕円 590"/>
        <xdr:cNvSpPr/>
      </xdr:nvSpPr>
      <xdr:spPr>
        <a:xfrm>
          <a:off x="12763500" y="985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1774</xdr:rowOff>
    </xdr:from>
    <xdr:ext cx="534377" cy="259045"/>
    <xdr:sp macro="" textlink="">
      <xdr:nvSpPr>
        <xdr:cNvPr id="592" name="テキスト ボックス 591"/>
        <xdr:cNvSpPr txBox="1"/>
      </xdr:nvSpPr>
      <xdr:spPr>
        <a:xfrm>
          <a:off x="12547111" y="994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39,338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138945</xdr:rowOff>
    </xdr:from>
    <xdr:to>
      <xdr:col>23</xdr:col>
      <xdr:colOff>517525</xdr:colOff>
      <xdr:row>78</xdr:row>
      <xdr:rowOff>139700</xdr:rowOff>
    </xdr:to>
    <xdr:cxnSp macro="">
      <xdr:nvCxnSpPr>
        <xdr:cNvPr id="619" name="直線コネクタ 618"/>
        <xdr:cNvCxnSpPr/>
      </xdr:nvCxnSpPr>
      <xdr:spPr>
        <a:xfrm>
          <a:off x="15481300" y="13512045"/>
          <a:ext cx="8382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138923</xdr:rowOff>
    </xdr:from>
    <xdr:to>
      <xdr:col>22</xdr:col>
      <xdr:colOff>365125</xdr:colOff>
      <xdr:row>78</xdr:row>
      <xdr:rowOff>138945</xdr:rowOff>
    </xdr:to>
    <xdr:cxnSp macro="">
      <xdr:nvCxnSpPr>
        <xdr:cNvPr id="622" name="直線コネクタ 621"/>
        <xdr:cNvCxnSpPr/>
      </xdr:nvCxnSpPr>
      <xdr:spPr>
        <a:xfrm>
          <a:off x="14592300" y="13512023"/>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67449</xdr:rowOff>
    </xdr:from>
    <xdr:to>
      <xdr:col>22</xdr:col>
      <xdr:colOff>415925</xdr:colOff>
      <xdr:row>78</xdr:row>
      <xdr:rowOff>169049</xdr:rowOff>
    </xdr:to>
    <xdr:sp macro="" textlink="">
      <xdr:nvSpPr>
        <xdr:cNvPr id="623" name="フローチャート : 判断 622"/>
        <xdr:cNvSpPr/>
      </xdr:nvSpPr>
      <xdr:spPr>
        <a:xfrm>
          <a:off x="15430500" y="134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14126</xdr:rowOff>
    </xdr:from>
    <xdr:ext cx="469744" cy="259045"/>
    <xdr:sp macro="" textlink="">
      <xdr:nvSpPr>
        <xdr:cNvPr id="624" name="テキスト ボックス 623"/>
        <xdr:cNvSpPr txBox="1"/>
      </xdr:nvSpPr>
      <xdr:spPr>
        <a:xfrm>
          <a:off x="15246427" y="132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138923</xdr:rowOff>
    </xdr:from>
    <xdr:to>
      <xdr:col>21</xdr:col>
      <xdr:colOff>161925</xdr:colOff>
      <xdr:row>78</xdr:row>
      <xdr:rowOff>139700</xdr:rowOff>
    </xdr:to>
    <xdr:cxnSp macro="">
      <xdr:nvCxnSpPr>
        <xdr:cNvPr id="625" name="直線コネクタ 624"/>
        <xdr:cNvCxnSpPr/>
      </xdr:nvCxnSpPr>
      <xdr:spPr>
        <a:xfrm flipV="1">
          <a:off x="13703300" y="1351202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62976</xdr:rowOff>
    </xdr:from>
    <xdr:to>
      <xdr:col>21</xdr:col>
      <xdr:colOff>212725</xdr:colOff>
      <xdr:row>78</xdr:row>
      <xdr:rowOff>164576</xdr:rowOff>
    </xdr:to>
    <xdr:sp macro="" textlink="">
      <xdr:nvSpPr>
        <xdr:cNvPr id="626" name="フローチャート : 判断 625"/>
        <xdr:cNvSpPr/>
      </xdr:nvSpPr>
      <xdr:spPr>
        <a:xfrm>
          <a:off x="14541500" y="1343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9653</xdr:rowOff>
    </xdr:from>
    <xdr:ext cx="469744" cy="259045"/>
    <xdr:sp macro="" textlink="">
      <xdr:nvSpPr>
        <xdr:cNvPr id="627" name="テキスト ボックス 626"/>
        <xdr:cNvSpPr txBox="1"/>
      </xdr:nvSpPr>
      <xdr:spPr>
        <a:xfrm>
          <a:off x="14357427" y="1321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139686</xdr:rowOff>
    </xdr:from>
    <xdr:to>
      <xdr:col>19</xdr:col>
      <xdr:colOff>644525</xdr:colOff>
      <xdr:row>78</xdr:row>
      <xdr:rowOff>139700</xdr:rowOff>
    </xdr:to>
    <xdr:cxnSp macro="">
      <xdr:nvCxnSpPr>
        <xdr:cNvPr id="628" name="直線コネクタ 627"/>
        <xdr:cNvCxnSpPr/>
      </xdr:nvCxnSpPr>
      <xdr:spPr>
        <a:xfrm>
          <a:off x="12814300" y="13512786"/>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50454</xdr:rowOff>
    </xdr:from>
    <xdr:to>
      <xdr:col>20</xdr:col>
      <xdr:colOff>9525</xdr:colOff>
      <xdr:row>78</xdr:row>
      <xdr:rowOff>152054</xdr:rowOff>
    </xdr:to>
    <xdr:sp macro="" textlink="">
      <xdr:nvSpPr>
        <xdr:cNvPr id="629" name="フローチャート : 判断 628"/>
        <xdr:cNvSpPr/>
      </xdr:nvSpPr>
      <xdr:spPr>
        <a:xfrm>
          <a:off x="13652500" y="1342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168581</xdr:rowOff>
    </xdr:from>
    <xdr:ext cx="469744" cy="259045"/>
    <xdr:sp macro="" textlink="">
      <xdr:nvSpPr>
        <xdr:cNvPr id="630" name="テキスト ボックス 629"/>
        <xdr:cNvSpPr txBox="1"/>
      </xdr:nvSpPr>
      <xdr:spPr>
        <a:xfrm>
          <a:off x="13468427" y="1319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59919</xdr:rowOff>
    </xdr:from>
    <xdr:to>
      <xdr:col>18</xdr:col>
      <xdr:colOff>492125</xdr:colOff>
      <xdr:row>78</xdr:row>
      <xdr:rowOff>161519</xdr:rowOff>
    </xdr:to>
    <xdr:sp macro="" textlink="">
      <xdr:nvSpPr>
        <xdr:cNvPr id="631" name="フローチャート : 判断 630"/>
        <xdr:cNvSpPr/>
      </xdr:nvSpPr>
      <xdr:spPr>
        <a:xfrm>
          <a:off x="12763500" y="1343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6596</xdr:rowOff>
    </xdr:from>
    <xdr:ext cx="469744" cy="259045"/>
    <xdr:sp macro="" textlink="">
      <xdr:nvSpPr>
        <xdr:cNvPr id="632" name="テキスト ボックス 631"/>
        <xdr:cNvSpPr txBox="1"/>
      </xdr:nvSpPr>
      <xdr:spPr>
        <a:xfrm>
          <a:off x="12579427" y="1320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38" name="円/楕円 63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32959</xdr:rowOff>
    </xdr:from>
    <xdr:ext cx="249299" cy="259045"/>
    <xdr:sp macro="" textlink="">
      <xdr:nvSpPr>
        <xdr:cNvPr id="639" name="災害復旧費該当値テキスト"/>
        <xdr:cNvSpPr txBox="1"/>
      </xdr:nvSpPr>
      <xdr:spPr>
        <a:xfrm>
          <a:off x="16370300" y="13406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88145</xdr:rowOff>
    </xdr:from>
    <xdr:to>
      <xdr:col>22</xdr:col>
      <xdr:colOff>415925</xdr:colOff>
      <xdr:row>79</xdr:row>
      <xdr:rowOff>18295</xdr:rowOff>
    </xdr:to>
    <xdr:sp macro="" textlink="">
      <xdr:nvSpPr>
        <xdr:cNvPr id="640" name="円/楕円 639"/>
        <xdr:cNvSpPr/>
      </xdr:nvSpPr>
      <xdr:spPr>
        <a:xfrm>
          <a:off x="15430500" y="1346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9422</xdr:rowOff>
    </xdr:from>
    <xdr:ext cx="378565" cy="259045"/>
    <xdr:sp macro="" textlink="">
      <xdr:nvSpPr>
        <xdr:cNvPr id="641" name="テキスト ボックス 640"/>
        <xdr:cNvSpPr txBox="1"/>
      </xdr:nvSpPr>
      <xdr:spPr>
        <a:xfrm>
          <a:off x="15292017" y="1355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88123</xdr:rowOff>
    </xdr:from>
    <xdr:to>
      <xdr:col>21</xdr:col>
      <xdr:colOff>212725</xdr:colOff>
      <xdr:row>79</xdr:row>
      <xdr:rowOff>18273</xdr:rowOff>
    </xdr:to>
    <xdr:sp macro="" textlink="">
      <xdr:nvSpPr>
        <xdr:cNvPr id="642" name="円/楕円 641"/>
        <xdr:cNvSpPr/>
      </xdr:nvSpPr>
      <xdr:spPr>
        <a:xfrm>
          <a:off x="14541500" y="1346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9400</xdr:rowOff>
    </xdr:from>
    <xdr:ext cx="378565" cy="259045"/>
    <xdr:sp macro="" textlink="">
      <xdr:nvSpPr>
        <xdr:cNvPr id="643" name="テキスト ボックス 642"/>
        <xdr:cNvSpPr txBox="1"/>
      </xdr:nvSpPr>
      <xdr:spPr>
        <a:xfrm>
          <a:off x="14403017" y="13553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44" name="円/楕円 64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45" name="テキスト ボックス 644"/>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88886</xdr:rowOff>
    </xdr:from>
    <xdr:to>
      <xdr:col>18</xdr:col>
      <xdr:colOff>492125</xdr:colOff>
      <xdr:row>79</xdr:row>
      <xdr:rowOff>19036</xdr:rowOff>
    </xdr:to>
    <xdr:sp macro="" textlink="">
      <xdr:nvSpPr>
        <xdr:cNvPr id="646" name="円/楕円 645"/>
        <xdr:cNvSpPr/>
      </xdr:nvSpPr>
      <xdr:spPr>
        <a:xfrm>
          <a:off x="12763500" y="1346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10163</xdr:rowOff>
    </xdr:from>
    <xdr:ext cx="249299" cy="259045"/>
    <xdr:sp macro="" textlink="">
      <xdr:nvSpPr>
        <xdr:cNvPr id="647" name="テキスト ボックス 646"/>
        <xdr:cNvSpPr txBox="1"/>
      </xdr:nvSpPr>
      <xdr:spPr>
        <a:xfrm>
          <a:off x="12689649" y="135547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30549</xdr:rowOff>
    </xdr:from>
    <xdr:to>
      <xdr:col>23</xdr:col>
      <xdr:colOff>517525</xdr:colOff>
      <xdr:row>98</xdr:row>
      <xdr:rowOff>31641</xdr:rowOff>
    </xdr:to>
    <xdr:cxnSp macro="">
      <xdr:nvCxnSpPr>
        <xdr:cNvPr id="674" name="直線コネクタ 673"/>
        <xdr:cNvCxnSpPr/>
      </xdr:nvCxnSpPr>
      <xdr:spPr>
        <a:xfrm flipV="1">
          <a:off x="15481300" y="16832649"/>
          <a:ext cx="838200" cy="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24004</xdr:rowOff>
    </xdr:from>
    <xdr:ext cx="534377" cy="259045"/>
    <xdr:sp macro="" textlink="">
      <xdr:nvSpPr>
        <xdr:cNvPr id="675" name="公債費平均値テキスト"/>
        <xdr:cNvSpPr txBox="1"/>
      </xdr:nvSpPr>
      <xdr:spPr>
        <a:xfrm>
          <a:off x="16370300" y="1648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31576</xdr:rowOff>
    </xdr:from>
    <xdr:to>
      <xdr:col>22</xdr:col>
      <xdr:colOff>365125</xdr:colOff>
      <xdr:row>98</xdr:row>
      <xdr:rowOff>31641</xdr:rowOff>
    </xdr:to>
    <xdr:cxnSp macro="">
      <xdr:nvCxnSpPr>
        <xdr:cNvPr id="677" name="直線コネクタ 676"/>
        <xdr:cNvCxnSpPr/>
      </xdr:nvCxnSpPr>
      <xdr:spPr>
        <a:xfrm>
          <a:off x="14592300" y="16833676"/>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153622</xdr:rowOff>
    </xdr:from>
    <xdr:to>
      <xdr:col>22</xdr:col>
      <xdr:colOff>415925</xdr:colOff>
      <xdr:row>97</xdr:row>
      <xdr:rowOff>83772</xdr:rowOff>
    </xdr:to>
    <xdr:sp macro="" textlink="">
      <xdr:nvSpPr>
        <xdr:cNvPr id="678" name="フローチャート : 判断 677"/>
        <xdr:cNvSpPr/>
      </xdr:nvSpPr>
      <xdr:spPr>
        <a:xfrm>
          <a:off x="15430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100299</xdr:rowOff>
    </xdr:from>
    <xdr:ext cx="534377" cy="259045"/>
    <xdr:sp macro="" textlink="">
      <xdr:nvSpPr>
        <xdr:cNvPr id="679" name="テキスト ボックス 678"/>
        <xdr:cNvSpPr txBox="1"/>
      </xdr:nvSpPr>
      <xdr:spPr>
        <a:xfrm>
          <a:off x="15214111" y="1638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26254</xdr:rowOff>
    </xdr:from>
    <xdr:to>
      <xdr:col>21</xdr:col>
      <xdr:colOff>161925</xdr:colOff>
      <xdr:row>98</xdr:row>
      <xdr:rowOff>31576</xdr:rowOff>
    </xdr:to>
    <xdr:cxnSp macro="">
      <xdr:nvCxnSpPr>
        <xdr:cNvPr id="680" name="直線コネクタ 679"/>
        <xdr:cNvCxnSpPr/>
      </xdr:nvCxnSpPr>
      <xdr:spPr>
        <a:xfrm>
          <a:off x="13703300" y="16828354"/>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151926</xdr:rowOff>
    </xdr:from>
    <xdr:to>
      <xdr:col>21</xdr:col>
      <xdr:colOff>212725</xdr:colOff>
      <xdr:row>97</xdr:row>
      <xdr:rowOff>82076</xdr:rowOff>
    </xdr:to>
    <xdr:sp macro="" textlink="">
      <xdr:nvSpPr>
        <xdr:cNvPr id="681" name="フローチャート : 判断 680"/>
        <xdr:cNvSpPr/>
      </xdr:nvSpPr>
      <xdr:spPr>
        <a:xfrm>
          <a:off x="14541500" y="16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98603</xdr:rowOff>
    </xdr:from>
    <xdr:ext cx="534377" cy="259045"/>
    <xdr:sp macro="" textlink="">
      <xdr:nvSpPr>
        <xdr:cNvPr id="682" name="テキスト ボックス 681"/>
        <xdr:cNvSpPr txBox="1"/>
      </xdr:nvSpPr>
      <xdr:spPr>
        <a:xfrm>
          <a:off x="14325111" y="1638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16855</xdr:rowOff>
    </xdr:from>
    <xdr:to>
      <xdr:col>19</xdr:col>
      <xdr:colOff>644525</xdr:colOff>
      <xdr:row>98</xdr:row>
      <xdr:rowOff>26254</xdr:rowOff>
    </xdr:to>
    <xdr:cxnSp macro="">
      <xdr:nvCxnSpPr>
        <xdr:cNvPr id="683" name="直線コネクタ 682"/>
        <xdr:cNvCxnSpPr/>
      </xdr:nvCxnSpPr>
      <xdr:spPr>
        <a:xfrm>
          <a:off x="12814300" y="16818955"/>
          <a:ext cx="889000" cy="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152336</xdr:rowOff>
    </xdr:from>
    <xdr:to>
      <xdr:col>20</xdr:col>
      <xdr:colOff>9525</xdr:colOff>
      <xdr:row>97</xdr:row>
      <xdr:rowOff>82486</xdr:rowOff>
    </xdr:to>
    <xdr:sp macro="" textlink="">
      <xdr:nvSpPr>
        <xdr:cNvPr id="684" name="フローチャート : 判断 683"/>
        <xdr:cNvSpPr/>
      </xdr:nvSpPr>
      <xdr:spPr>
        <a:xfrm>
          <a:off x="13652500" y="166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99013</xdr:rowOff>
    </xdr:from>
    <xdr:ext cx="534377" cy="259045"/>
    <xdr:sp macro="" textlink="">
      <xdr:nvSpPr>
        <xdr:cNvPr id="685" name="テキスト ボックス 684"/>
        <xdr:cNvSpPr txBox="1"/>
      </xdr:nvSpPr>
      <xdr:spPr>
        <a:xfrm>
          <a:off x="13436111" y="1638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146421</xdr:rowOff>
    </xdr:from>
    <xdr:to>
      <xdr:col>18</xdr:col>
      <xdr:colOff>492125</xdr:colOff>
      <xdr:row>97</xdr:row>
      <xdr:rowOff>76571</xdr:rowOff>
    </xdr:to>
    <xdr:sp macro="" textlink="">
      <xdr:nvSpPr>
        <xdr:cNvPr id="686" name="フローチャート : 判断 685"/>
        <xdr:cNvSpPr/>
      </xdr:nvSpPr>
      <xdr:spPr>
        <a:xfrm>
          <a:off x="12763500" y="1660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93098</xdr:rowOff>
    </xdr:from>
    <xdr:ext cx="534377" cy="259045"/>
    <xdr:sp macro="" textlink="">
      <xdr:nvSpPr>
        <xdr:cNvPr id="687" name="テキスト ボックス 686"/>
        <xdr:cNvSpPr txBox="1"/>
      </xdr:nvSpPr>
      <xdr:spPr>
        <a:xfrm>
          <a:off x="12547111" y="1638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151199</xdr:rowOff>
    </xdr:from>
    <xdr:to>
      <xdr:col>23</xdr:col>
      <xdr:colOff>568325</xdr:colOff>
      <xdr:row>98</xdr:row>
      <xdr:rowOff>81349</xdr:rowOff>
    </xdr:to>
    <xdr:sp macro="" textlink="">
      <xdr:nvSpPr>
        <xdr:cNvPr id="693" name="円/楕円 692"/>
        <xdr:cNvSpPr/>
      </xdr:nvSpPr>
      <xdr:spPr>
        <a:xfrm>
          <a:off x="16268700" y="167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66126</xdr:rowOff>
    </xdr:from>
    <xdr:ext cx="534377" cy="259045"/>
    <xdr:sp macro="" textlink="">
      <xdr:nvSpPr>
        <xdr:cNvPr id="694" name="公債費該当値テキスト"/>
        <xdr:cNvSpPr txBox="1"/>
      </xdr:nvSpPr>
      <xdr:spPr>
        <a:xfrm>
          <a:off x="16370300" y="1669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23,874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152291</xdr:rowOff>
    </xdr:from>
    <xdr:to>
      <xdr:col>22</xdr:col>
      <xdr:colOff>415925</xdr:colOff>
      <xdr:row>98</xdr:row>
      <xdr:rowOff>82441</xdr:rowOff>
    </xdr:to>
    <xdr:sp macro="" textlink="">
      <xdr:nvSpPr>
        <xdr:cNvPr id="695" name="円/楕円 694"/>
        <xdr:cNvSpPr/>
      </xdr:nvSpPr>
      <xdr:spPr>
        <a:xfrm>
          <a:off x="15430500" y="1678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73568</xdr:rowOff>
    </xdr:from>
    <xdr:ext cx="534377" cy="259045"/>
    <xdr:sp macro="" textlink="">
      <xdr:nvSpPr>
        <xdr:cNvPr id="696" name="テキスト ボックス 695"/>
        <xdr:cNvSpPr txBox="1"/>
      </xdr:nvSpPr>
      <xdr:spPr>
        <a:xfrm>
          <a:off x="15214111" y="1687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152226</xdr:rowOff>
    </xdr:from>
    <xdr:to>
      <xdr:col>21</xdr:col>
      <xdr:colOff>212725</xdr:colOff>
      <xdr:row>98</xdr:row>
      <xdr:rowOff>82376</xdr:rowOff>
    </xdr:to>
    <xdr:sp macro="" textlink="">
      <xdr:nvSpPr>
        <xdr:cNvPr id="697" name="円/楕円 696"/>
        <xdr:cNvSpPr/>
      </xdr:nvSpPr>
      <xdr:spPr>
        <a:xfrm>
          <a:off x="14541500" y="1678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73503</xdr:rowOff>
    </xdr:from>
    <xdr:ext cx="534377" cy="259045"/>
    <xdr:sp macro="" textlink="">
      <xdr:nvSpPr>
        <xdr:cNvPr id="698" name="テキスト ボックス 697"/>
        <xdr:cNvSpPr txBox="1"/>
      </xdr:nvSpPr>
      <xdr:spPr>
        <a:xfrm>
          <a:off x="14325111" y="168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146904</xdr:rowOff>
    </xdr:from>
    <xdr:to>
      <xdr:col>20</xdr:col>
      <xdr:colOff>9525</xdr:colOff>
      <xdr:row>98</xdr:row>
      <xdr:rowOff>77054</xdr:rowOff>
    </xdr:to>
    <xdr:sp macro="" textlink="">
      <xdr:nvSpPr>
        <xdr:cNvPr id="699" name="円/楕円 698"/>
        <xdr:cNvSpPr/>
      </xdr:nvSpPr>
      <xdr:spPr>
        <a:xfrm>
          <a:off x="13652500" y="1677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68181</xdr:rowOff>
    </xdr:from>
    <xdr:ext cx="534377" cy="259045"/>
    <xdr:sp macro="" textlink="">
      <xdr:nvSpPr>
        <xdr:cNvPr id="700" name="テキスト ボックス 699"/>
        <xdr:cNvSpPr txBox="1"/>
      </xdr:nvSpPr>
      <xdr:spPr>
        <a:xfrm>
          <a:off x="13436111" y="1687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137505</xdr:rowOff>
    </xdr:from>
    <xdr:to>
      <xdr:col>18</xdr:col>
      <xdr:colOff>492125</xdr:colOff>
      <xdr:row>98</xdr:row>
      <xdr:rowOff>67655</xdr:rowOff>
    </xdr:to>
    <xdr:sp macro="" textlink="">
      <xdr:nvSpPr>
        <xdr:cNvPr id="701" name="円/楕円 700"/>
        <xdr:cNvSpPr/>
      </xdr:nvSpPr>
      <xdr:spPr>
        <a:xfrm>
          <a:off x="12763500" y="1676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58782</xdr:rowOff>
    </xdr:from>
    <xdr:ext cx="534377" cy="259045"/>
    <xdr:sp macro="" textlink="">
      <xdr:nvSpPr>
        <xdr:cNvPr id="702" name="テキスト ボックス 701"/>
        <xdr:cNvSpPr txBox="1"/>
      </xdr:nvSpPr>
      <xdr:spPr>
        <a:xfrm>
          <a:off x="12547111" y="1686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43002</xdr:rowOff>
    </xdr:from>
    <xdr:to>
      <xdr:col>32</xdr:col>
      <xdr:colOff>187325</xdr:colOff>
      <xdr:row>38</xdr:row>
      <xdr:rowOff>44831</xdr:rowOff>
    </xdr:to>
    <xdr:cxnSp macro="">
      <xdr:nvCxnSpPr>
        <xdr:cNvPr id="729" name="直線コネクタ 728"/>
        <xdr:cNvCxnSpPr/>
      </xdr:nvCxnSpPr>
      <xdr:spPr>
        <a:xfrm flipV="1">
          <a:off x="21323300" y="6558102"/>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44010</xdr:rowOff>
    </xdr:from>
    <xdr:ext cx="378565" cy="259045"/>
    <xdr:sp macro="" textlink="">
      <xdr:nvSpPr>
        <xdr:cNvPr id="730" name="諸支出金平均値テキスト"/>
        <xdr:cNvSpPr txBox="1"/>
      </xdr:nvSpPr>
      <xdr:spPr>
        <a:xfrm>
          <a:off x="22212300" y="6559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44831</xdr:rowOff>
    </xdr:from>
    <xdr:to>
      <xdr:col>31</xdr:col>
      <xdr:colOff>34925</xdr:colOff>
      <xdr:row>38</xdr:row>
      <xdr:rowOff>45517</xdr:rowOff>
    </xdr:to>
    <xdr:cxnSp macro="">
      <xdr:nvCxnSpPr>
        <xdr:cNvPr id="732" name="直線コネクタ 731"/>
        <xdr:cNvCxnSpPr/>
      </xdr:nvCxnSpPr>
      <xdr:spPr>
        <a:xfrm flipV="1">
          <a:off x="20434300" y="655993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45695</xdr:rowOff>
    </xdr:from>
    <xdr:to>
      <xdr:col>31</xdr:col>
      <xdr:colOff>85725</xdr:colOff>
      <xdr:row>38</xdr:row>
      <xdr:rowOff>147295</xdr:rowOff>
    </xdr:to>
    <xdr:sp macro="" textlink="">
      <xdr:nvSpPr>
        <xdr:cNvPr id="733" name="フローチャート : 判断 732"/>
        <xdr:cNvSpPr/>
      </xdr:nvSpPr>
      <xdr:spPr>
        <a:xfrm>
          <a:off x="21272500" y="65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138422</xdr:rowOff>
    </xdr:from>
    <xdr:ext cx="378565" cy="259045"/>
    <xdr:sp macro="" textlink="">
      <xdr:nvSpPr>
        <xdr:cNvPr id="734" name="テキスト ボックス 733"/>
        <xdr:cNvSpPr txBox="1"/>
      </xdr:nvSpPr>
      <xdr:spPr>
        <a:xfrm>
          <a:off x="21134017" y="6653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45517</xdr:rowOff>
    </xdr:from>
    <xdr:to>
      <xdr:col>29</xdr:col>
      <xdr:colOff>517525</xdr:colOff>
      <xdr:row>38</xdr:row>
      <xdr:rowOff>46660</xdr:rowOff>
    </xdr:to>
    <xdr:cxnSp macro="">
      <xdr:nvCxnSpPr>
        <xdr:cNvPr id="735" name="直線コネクタ 734"/>
        <xdr:cNvCxnSpPr/>
      </xdr:nvCxnSpPr>
      <xdr:spPr>
        <a:xfrm flipV="1">
          <a:off x="19545300" y="656061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134163</xdr:rowOff>
    </xdr:from>
    <xdr:to>
      <xdr:col>29</xdr:col>
      <xdr:colOff>568325</xdr:colOff>
      <xdr:row>37</xdr:row>
      <xdr:rowOff>64313</xdr:rowOff>
    </xdr:to>
    <xdr:sp macro="" textlink="">
      <xdr:nvSpPr>
        <xdr:cNvPr id="736" name="フローチャート : 判断 735"/>
        <xdr:cNvSpPr/>
      </xdr:nvSpPr>
      <xdr:spPr>
        <a:xfrm>
          <a:off x="20383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80840</xdr:rowOff>
    </xdr:from>
    <xdr:ext cx="469744" cy="259045"/>
    <xdr:sp macro="" textlink="">
      <xdr:nvSpPr>
        <xdr:cNvPr id="737" name="テキスト ボックス 736"/>
        <xdr:cNvSpPr txBox="1"/>
      </xdr:nvSpPr>
      <xdr:spPr>
        <a:xfrm>
          <a:off x="20199427" y="60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46660</xdr:rowOff>
    </xdr:from>
    <xdr:to>
      <xdr:col>28</xdr:col>
      <xdr:colOff>314325</xdr:colOff>
      <xdr:row>38</xdr:row>
      <xdr:rowOff>47346</xdr:rowOff>
    </xdr:to>
    <xdr:cxnSp macro="">
      <xdr:nvCxnSpPr>
        <xdr:cNvPr id="738" name="直線コネクタ 737"/>
        <xdr:cNvCxnSpPr/>
      </xdr:nvCxnSpPr>
      <xdr:spPr>
        <a:xfrm flipV="1">
          <a:off x="18656300" y="656176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130734</xdr:rowOff>
    </xdr:from>
    <xdr:to>
      <xdr:col>28</xdr:col>
      <xdr:colOff>365125</xdr:colOff>
      <xdr:row>37</xdr:row>
      <xdr:rowOff>60884</xdr:rowOff>
    </xdr:to>
    <xdr:sp macro="" textlink="">
      <xdr:nvSpPr>
        <xdr:cNvPr id="739" name="フローチャート : 判断 738"/>
        <xdr:cNvSpPr/>
      </xdr:nvSpPr>
      <xdr:spPr>
        <a:xfrm>
          <a:off x="19494500" y="630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77411</xdr:rowOff>
    </xdr:from>
    <xdr:ext cx="469744" cy="259045"/>
    <xdr:sp macro="" textlink="">
      <xdr:nvSpPr>
        <xdr:cNvPr id="740" name="テキスト ボックス 739"/>
        <xdr:cNvSpPr txBox="1"/>
      </xdr:nvSpPr>
      <xdr:spPr>
        <a:xfrm>
          <a:off x="19310427" y="607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18948</xdr:rowOff>
    </xdr:from>
    <xdr:to>
      <xdr:col>27</xdr:col>
      <xdr:colOff>161925</xdr:colOff>
      <xdr:row>38</xdr:row>
      <xdr:rowOff>120548</xdr:rowOff>
    </xdr:to>
    <xdr:sp macro="" textlink="">
      <xdr:nvSpPr>
        <xdr:cNvPr id="741" name="フローチャート : 判断 740"/>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111675</xdr:rowOff>
    </xdr:from>
    <xdr:ext cx="378565" cy="259045"/>
    <xdr:sp macro="" textlink="">
      <xdr:nvSpPr>
        <xdr:cNvPr id="742" name="テキスト ボックス 741"/>
        <xdr:cNvSpPr txBox="1"/>
      </xdr:nvSpPr>
      <xdr:spPr>
        <a:xfrm>
          <a:off x="18467017" y="6626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163652</xdr:rowOff>
    </xdr:from>
    <xdr:to>
      <xdr:col>32</xdr:col>
      <xdr:colOff>238125</xdr:colOff>
      <xdr:row>38</xdr:row>
      <xdr:rowOff>93802</xdr:rowOff>
    </xdr:to>
    <xdr:sp macro="" textlink="">
      <xdr:nvSpPr>
        <xdr:cNvPr id="748" name="円/楕円 747"/>
        <xdr:cNvSpPr/>
      </xdr:nvSpPr>
      <xdr:spPr>
        <a:xfrm>
          <a:off x="22110700" y="650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123029</xdr:rowOff>
    </xdr:from>
    <xdr:ext cx="378565" cy="259045"/>
    <xdr:sp macro="" textlink="">
      <xdr:nvSpPr>
        <xdr:cNvPr id="749" name="諸支出金該当値テキスト"/>
        <xdr:cNvSpPr txBox="1"/>
      </xdr:nvSpPr>
      <xdr:spPr>
        <a:xfrm>
          <a:off x="22212300" y="62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165481</xdr:rowOff>
    </xdr:from>
    <xdr:to>
      <xdr:col>31</xdr:col>
      <xdr:colOff>85725</xdr:colOff>
      <xdr:row>38</xdr:row>
      <xdr:rowOff>95631</xdr:rowOff>
    </xdr:to>
    <xdr:sp macro="" textlink="">
      <xdr:nvSpPr>
        <xdr:cNvPr id="750" name="円/楕円 749"/>
        <xdr:cNvSpPr/>
      </xdr:nvSpPr>
      <xdr:spPr>
        <a:xfrm>
          <a:off x="21272500" y="65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112158</xdr:rowOff>
    </xdr:from>
    <xdr:ext cx="378565" cy="259045"/>
    <xdr:sp macro="" textlink="">
      <xdr:nvSpPr>
        <xdr:cNvPr id="751" name="テキスト ボックス 750"/>
        <xdr:cNvSpPr txBox="1"/>
      </xdr:nvSpPr>
      <xdr:spPr>
        <a:xfrm>
          <a:off x="21134017" y="6284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166167</xdr:rowOff>
    </xdr:from>
    <xdr:to>
      <xdr:col>29</xdr:col>
      <xdr:colOff>568325</xdr:colOff>
      <xdr:row>38</xdr:row>
      <xdr:rowOff>96317</xdr:rowOff>
    </xdr:to>
    <xdr:sp macro="" textlink="">
      <xdr:nvSpPr>
        <xdr:cNvPr id="752" name="円/楕円 751"/>
        <xdr:cNvSpPr/>
      </xdr:nvSpPr>
      <xdr:spPr>
        <a:xfrm>
          <a:off x="20383500" y="65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87444</xdr:rowOff>
    </xdr:from>
    <xdr:ext cx="378565" cy="259045"/>
    <xdr:sp macro="" textlink="">
      <xdr:nvSpPr>
        <xdr:cNvPr id="753" name="テキスト ボックス 752"/>
        <xdr:cNvSpPr txBox="1"/>
      </xdr:nvSpPr>
      <xdr:spPr>
        <a:xfrm>
          <a:off x="20245017" y="6602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167310</xdr:rowOff>
    </xdr:from>
    <xdr:to>
      <xdr:col>28</xdr:col>
      <xdr:colOff>365125</xdr:colOff>
      <xdr:row>38</xdr:row>
      <xdr:rowOff>97460</xdr:rowOff>
    </xdr:to>
    <xdr:sp macro="" textlink="">
      <xdr:nvSpPr>
        <xdr:cNvPr id="754" name="円/楕円 753"/>
        <xdr:cNvSpPr/>
      </xdr:nvSpPr>
      <xdr:spPr>
        <a:xfrm>
          <a:off x="19494500" y="65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88587</xdr:rowOff>
    </xdr:from>
    <xdr:ext cx="378565" cy="259045"/>
    <xdr:sp macro="" textlink="">
      <xdr:nvSpPr>
        <xdr:cNvPr id="755" name="テキスト ボックス 754"/>
        <xdr:cNvSpPr txBox="1"/>
      </xdr:nvSpPr>
      <xdr:spPr>
        <a:xfrm>
          <a:off x="19356017" y="6603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167996</xdr:rowOff>
    </xdr:from>
    <xdr:to>
      <xdr:col>27</xdr:col>
      <xdr:colOff>161925</xdr:colOff>
      <xdr:row>38</xdr:row>
      <xdr:rowOff>98146</xdr:rowOff>
    </xdr:to>
    <xdr:sp macro="" textlink="">
      <xdr:nvSpPr>
        <xdr:cNvPr id="756" name="円/楕円 755"/>
        <xdr:cNvSpPr/>
      </xdr:nvSpPr>
      <xdr:spPr>
        <a:xfrm>
          <a:off x="18605500" y="65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114673</xdr:rowOff>
    </xdr:from>
    <xdr:ext cx="378565" cy="259045"/>
    <xdr:sp macro="" textlink="">
      <xdr:nvSpPr>
        <xdr:cNvPr id="757" name="テキスト ボックス 756"/>
        <xdr:cNvSpPr txBox="1"/>
      </xdr:nvSpPr>
      <xdr:spPr>
        <a:xfrm>
          <a:off x="18467017" y="6286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1" name="テキスト ボックス 770"/>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73" name="テキスト ボックス 772"/>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75" name="テキスト ボックス 774"/>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77" name="テキスト ボックス 776"/>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79" name="テキスト ボックス 77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1" name="直線コネクタ 78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8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6" name="直線コネクタ 78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フローチャート : 判断 78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9" name="直線コネクタ 78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790" name="フローチャート : 判断 789"/>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791" name="テキスト ボックス 790"/>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2" name="直線コネクタ 79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793" name="フローチャート : 判断 79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4" name="テキスト ボックス 79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5" name="直線コネクタ 79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796" name="フローチャート : 判断 79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フローチャート : 判断 797"/>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5" name="円/楕円 80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0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7" name="円/楕円 80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8" name="テキスト ボックス 807"/>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9" name="円/楕円 80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0" name="テキスト ボックス 809"/>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1" name="円/楕円 81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12" name="テキスト ボックス 811"/>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円/楕円 81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14" name="テキスト ボックス 813"/>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土木費は、住民一人当たり</a:t>
          </a:r>
          <a:r>
            <a:rPr kumimoji="1" lang="en-US" altLang="ja-JP" sz="1100">
              <a:latin typeface="ＭＳ Ｐゴシック" panose="020B0600070205080204" pitchFamily="50" charset="-128"/>
              <a:ea typeface="ＭＳ Ｐゴシック" panose="020B0600070205080204" pitchFamily="50" charset="-128"/>
            </a:rPr>
            <a:t>87,711</a:t>
          </a:r>
          <a:r>
            <a:rPr kumimoji="1" lang="ja-JP" altLang="en-US" sz="1100">
              <a:latin typeface="ＭＳ Ｐゴシック" panose="020B0600070205080204" pitchFamily="50" charset="-128"/>
              <a:ea typeface="ＭＳ Ｐゴシック" panose="020B0600070205080204" pitchFamily="50" charset="-128"/>
            </a:rPr>
            <a:t>円となっており類似団体平均と比べ高い水準にあるり経年比較においても年々増加傾向にある。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これは、東日本大震災以降、避難路（橋梁）整備事業や排水機場整備事業など防災関連対策に重点的に取り組んできたことによるものである。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実質収支額については、適正範囲とされる３～５％を若干上回っているものも概ね適正な数値となっている。</a:t>
          </a:r>
          <a:endParaRPr lang="ja-JP" altLang="ja-JP" sz="1400">
            <a:effectLst/>
          </a:endParaRPr>
        </a:p>
        <a:p>
          <a:pPr rtl="0"/>
          <a:r>
            <a:rPr lang="ja-JP" altLang="ja-JP" sz="1100" b="0" i="0" baseline="0">
              <a:solidFill>
                <a:schemeClr val="dk1"/>
              </a:solidFill>
              <a:effectLst/>
              <a:latin typeface="+mn-lt"/>
              <a:ea typeface="+mn-ea"/>
              <a:cs typeface="+mn-cs"/>
            </a:rPr>
            <a:t>　財政調整基金残高は、</a:t>
          </a:r>
          <a:r>
            <a:rPr lang="ja-JP" altLang="en-US" sz="1100" b="0" i="0" baseline="0">
              <a:solidFill>
                <a:schemeClr val="dk1"/>
              </a:solidFill>
              <a:effectLst/>
              <a:latin typeface="+mn-lt"/>
              <a:ea typeface="+mn-ea"/>
              <a:cs typeface="+mn-cs"/>
            </a:rPr>
            <a:t>近年大規模事業が重なったことにより減少しているため</a:t>
          </a:r>
          <a:r>
            <a:rPr lang="ja-JP" altLang="ja-JP" sz="1100">
              <a:solidFill>
                <a:schemeClr val="dk1"/>
              </a:solidFill>
              <a:effectLst/>
              <a:latin typeface="+mn-lt"/>
              <a:ea typeface="+mn-ea"/>
              <a:cs typeface="+mn-cs"/>
            </a:rPr>
            <a:t>安易な取崩しは極力控え基金残高の増加に努める。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引き続き全会計とも黒字に努め、標準財政規模比が小さい国民健康保険事業、後期高齢者医療事業、介護保険事業特別会計の一般会計からの繰入金が増加しているので、税収を主な財源とする普通会計の負担額を減らしていく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6093453</v>
      </c>
      <c r="BO4" s="409"/>
      <c r="BP4" s="409"/>
      <c r="BQ4" s="409"/>
      <c r="BR4" s="409"/>
      <c r="BS4" s="409"/>
      <c r="BT4" s="409"/>
      <c r="BU4" s="410"/>
      <c r="BV4" s="408">
        <v>4763705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v>
      </c>
      <c r="CU4" s="586"/>
      <c r="CV4" s="586"/>
      <c r="CW4" s="586"/>
      <c r="CX4" s="586"/>
      <c r="CY4" s="586"/>
      <c r="CZ4" s="586"/>
      <c r="DA4" s="587"/>
      <c r="DB4" s="585">
        <v>5.2</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5764651</v>
      </c>
      <c r="BO5" s="414"/>
      <c r="BP5" s="414"/>
      <c r="BQ5" s="414"/>
      <c r="BR5" s="414"/>
      <c r="BS5" s="414"/>
      <c r="BT5" s="414"/>
      <c r="BU5" s="415"/>
      <c r="BV5" s="413">
        <v>4390416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81.599999999999994</v>
      </c>
      <c r="CU5" s="384"/>
      <c r="CV5" s="384"/>
      <c r="CW5" s="384"/>
      <c r="CX5" s="384"/>
      <c r="CY5" s="384"/>
      <c r="CZ5" s="384"/>
      <c r="DA5" s="385"/>
      <c r="DB5" s="383">
        <v>86.8</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328802</v>
      </c>
      <c r="BO6" s="414"/>
      <c r="BP6" s="414"/>
      <c r="BQ6" s="414"/>
      <c r="BR6" s="414"/>
      <c r="BS6" s="414"/>
      <c r="BT6" s="414"/>
      <c r="BU6" s="415"/>
      <c r="BV6" s="413">
        <v>373289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86.5</v>
      </c>
      <c r="CU6" s="560"/>
      <c r="CV6" s="560"/>
      <c r="CW6" s="560"/>
      <c r="CX6" s="560"/>
      <c r="CY6" s="560"/>
      <c r="CZ6" s="560"/>
      <c r="DA6" s="561"/>
      <c r="DB6" s="559">
        <v>93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173607</v>
      </c>
      <c r="BO7" s="414"/>
      <c r="BP7" s="414"/>
      <c r="BQ7" s="414"/>
      <c r="BR7" s="414"/>
      <c r="BS7" s="414"/>
      <c r="BT7" s="414"/>
      <c r="BU7" s="415"/>
      <c r="BV7" s="413">
        <v>221374</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3087243</v>
      </c>
      <c r="CU7" s="414"/>
      <c r="CV7" s="414"/>
      <c r="CW7" s="414"/>
      <c r="CX7" s="414"/>
      <c r="CY7" s="414"/>
      <c r="CZ7" s="414"/>
      <c r="DA7" s="415"/>
      <c r="DB7" s="413">
        <v>2931271</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155195</v>
      </c>
      <c r="BO8" s="414"/>
      <c r="BP8" s="414"/>
      <c r="BQ8" s="414"/>
      <c r="BR8" s="414"/>
      <c r="BS8" s="414"/>
      <c r="BT8" s="414"/>
      <c r="BU8" s="415"/>
      <c r="BV8" s="413">
        <v>151915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0.49</v>
      </c>
      <c r="CU8" s="523"/>
      <c r="CV8" s="523"/>
      <c r="CW8" s="523"/>
      <c r="CX8" s="523"/>
      <c r="CY8" s="523"/>
      <c r="CZ8" s="523"/>
      <c r="DA8" s="524"/>
      <c r="DB8" s="522">
        <v>0.49</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11149</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3280</v>
      </c>
      <c r="BO9" s="414"/>
      <c r="BP9" s="414"/>
      <c r="BQ9" s="414"/>
      <c r="BR9" s="414"/>
      <c r="BS9" s="414"/>
      <c r="BT9" s="414"/>
      <c r="BU9" s="415"/>
      <c r="BV9" s="413">
        <v>-51254</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7.6</v>
      </c>
      <c r="CU9" s="384"/>
      <c r="CV9" s="384"/>
      <c r="CW9" s="384"/>
      <c r="CX9" s="384"/>
      <c r="CY9" s="384"/>
      <c r="CZ9" s="384"/>
      <c r="DA9" s="385"/>
      <c r="DB9" s="383">
        <v>7.7</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12151</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89581</v>
      </c>
      <c r="BO10" s="414"/>
      <c r="BP10" s="414"/>
      <c r="BQ10" s="414"/>
      <c r="BR10" s="414"/>
      <c r="BS10" s="414"/>
      <c r="BT10" s="414"/>
      <c r="BU10" s="415"/>
      <c r="BV10" s="413">
        <v>93815</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x14ac:dyDescent="0.15">
      <c r="A12" s="138"/>
      <c r="B12" s="525" t="s">
        <v>109</v>
      </c>
      <c r="C12" s="526"/>
      <c r="D12" s="526"/>
      <c r="E12" s="526"/>
      <c r="F12" s="526"/>
      <c r="G12" s="526"/>
      <c r="H12" s="526"/>
      <c r="I12" s="526"/>
      <c r="J12" s="526"/>
      <c r="K12" s="527"/>
      <c r="L12" s="534" t="s">
        <v>110</v>
      </c>
      <c r="M12" s="535"/>
      <c r="N12" s="535"/>
      <c r="O12" s="535"/>
      <c r="P12" s="535"/>
      <c r="Q12" s="536"/>
      <c r="R12" s="537">
        <v>11830</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v>40000</v>
      </c>
      <c r="BO12" s="414"/>
      <c r="BP12" s="414"/>
      <c r="BQ12" s="414"/>
      <c r="BR12" s="414"/>
      <c r="BS12" s="414"/>
      <c r="BT12" s="414"/>
      <c r="BU12" s="415"/>
      <c r="BV12" s="413">
        <v>270000</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11720</v>
      </c>
      <c r="S13" s="515"/>
      <c r="T13" s="515"/>
      <c r="U13" s="515"/>
      <c r="V13" s="516"/>
      <c r="W13" s="502" t="s">
        <v>119</v>
      </c>
      <c r="X13" s="426"/>
      <c r="Y13" s="426"/>
      <c r="Z13" s="426"/>
      <c r="AA13" s="426"/>
      <c r="AB13" s="427"/>
      <c r="AC13" s="389">
        <v>664</v>
      </c>
      <c r="AD13" s="390"/>
      <c r="AE13" s="390"/>
      <c r="AF13" s="390"/>
      <c r="AG13" s="391"/>
      <c r="AH13" s="389">
        <v>871</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52861</v>
      </c>
      <c r="BO13" s="414"/>
      <c r="BP13" s="414"/>
      <c r="BQ13" s="414"/>
      <c r="BR13" s="414"/>
      <c r="BS13" s="414"/>
      <c r="BT13" s="414"/>
      <c r="BU13" s="415"/>
      <c r="BV13" s="413">
        <v>-227439</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2.2000000000000002</v>
      </c>
      <c r="CU13" s="384"/>
      <c r="CV13" s="384"/>
      <c r="CW13" s="384"/>
      <c r="CX13" s="384"/>
      <c r="CY13" s="384"/>
      <c r="CZ13" s="384"/>
      <c r="DA13" s="385"/>
      <c r="DB13" s="383">
        <v>2.9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12052</v>
      </c>
      <c r="S14" s="515"/>
      <c r="T14" s="515"/>
      <c r="U14" s="515"/>
      <c r="V14" s="516"/>
      <c r="W14" s="517"/>
      <c r="X14" s="429"/>
      <c r="Y14" s="429"/>
      <c r="Z14" s="429"/>
      <c r="AA14" s="429"/>
      <c r="AB14" s="430"/>
      <c r="AC14" s="507">
        <v>11.8</v>
      </c>
      <c r="AD14" s="508"/>
      <c r="AE14" s="508"/>
      <c r="AF14" s="508"/>
      <c r="AG14" s="509"/>
      <c r="AH14" s="507">
        <v>13.7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43</v>
      </c>
      <c r="CU14" s="486"/>
      <c r="CV14" s="486"/>
      <c r="CW14" s="486"/>
      <c r="CX14" s="486"/>
      <c r="CY14" s="486"/>
      <c r="CZ14" s="486"/>
      <c r="DA14" s="487"/>
      <c r="DB14" s="518">
        <v>19.7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11952</v>
      </c>
      <c r="S15" s="515"/>
      <c r="T15" s="515"/>
      <c r="U15" s="515"/>
      <c r="V15" s="516"/>
      <c r="W15" s="502" t="s">
        <v>126</v>
      </c>
      <c r="X15" s="426"/>
      <c r="Y15" s="426"/>
      <c r="Z15" s="426"/>
      <c r="AA15" s="426"/>
      <c r="AB15" s="427"/>
      <c r="AC15" s="389">
        <v>1554</v>
      </c>
      <c r="AD15" s="390"/>
      <c r="AE15" s="390"/>
      <c r="AF15" s="390"/>
      <c r="AG15" s="391"/>
      <c r="AH15" s="389">
        <v>1860</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1218869</v>
      </c>
      <c r="BO15" s="409"/>
      <c r="BP15" s="409"/>
      <c r="BQ15" s="409"/>
      <c r="BR15" s="409"/>
      <c r="BS15" s="409"/>
      <c r="BT15" s="409"/>
      <c r="BU15" s="410"/>
      <c r="BV15" s="408">
        <v>1187204</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27.7</v>
      </c>
      <c r="AD16" s="508"/>
      <c r="AE16" s="508"/>
      <c r="AF16" s="508"/>
      <c r="AG16" s="509"/>
      <c r="AH16" s="507">
        <v>29.2</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2547370</v>
      </c>
      <c r="BO16" s="414"/>
      <c r="BP16" s="414"/>
      <c r="BQ16" s="414"/>
      <c r="BR16" s="414"/>
      <c r="BS16" s="414"/>
      <c r="BT16" s="414"/>
      <c r="BU16" s="415"/>
      <c r="BV16" s="413">
        <v>2391361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3386</v>
      </c>
      <c r="AD17" s="390"/>
      <c r="AE17" s="390"/>
      <c r="AF17" s="390"/>
      <c r="AG17" s="391"/>
      <c r="AH17" s="389">
        <v>3590</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1535081</v>
      </c>
      <c r="BO17" s="414"/>
      <c r="BP17" s="414"/>
      <c r="BQ17" s="414"/>
      <c r="BR17" s="414"/>
      <c r="BS17" s="414"/>
      <c r="BT17" s="414"/>
      <c r="BU17" s="415"/>
      <c r="BV17" s="413">
        <v>1511527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27.5</v>
      </c>
      <c r="M18" s="478"/>
      <c r="N18" s="478"/>
      <c r="O18" s="478"/>
      <c r="P18" s="478"/>
      <c r="Q18" s="478"/>
      <c r="R18" s="479"/>
      <c r="S18" s="479"/>
      <c r="T18" s="479"/>
      <c r="U18" s="479"/>
      <c r="V18" s="480"/>
      <c r="W18" s="494"/>
      <c r="X18" s="495"/>
      <c r="Y18" s="495"/>
      <c r="Z18" s="495"/>
      <c r="AA18" s="495"/>
      <c r="AB18" s="503"/>
      <c r="AC18" s="377">
        <v>60.4</v>
      </c>
      <c r="AD18" s="378"/>
      <c r="AE18" s="378"/>
      <c r="AF18" s="378"/>
      <c r="AG18" s="481"/>
      <c r="AH18" s="377">
        <v>56.3</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2575552</v>
      </c>
      <c r="BO18" s="414"/>
      <c r="BP18" s="414"/>
      <c r="BQ18" s="414"/>
      <c r="BR18" s="414"/>
      <c r="BS18" s="414"/>
      <c r="BT18" s="414"/>
      <c r="BU18" s="415"/>
      <c r="BV18" s="413">
        <v>2574929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405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3734778</v>
      </c>
      <c r="BO19" s="414"/>
      <c r="BP19" s="414"/>
      <c r="BQ19" s="414"/>
      <c r="BR19" s="414"/>
      <c r="BS19" s="414"/>
      <c r="BT19" s="414"/>
      <c r="BU19" s="415"/>
      <c r="BV19" s="413">
        <v>3705797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4164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4362869</v>
      </c>
      <c r="BO23" s="414"/>
      <c r="BP23" s="414"/>
      <c r="BQ23" s="414"/>
      <c r="BR23" s="414"/>
      <c r="BS23" s="414"/>
      <c r="BT23" s="414"/>
      <c r="BU23" s="415"/>
      <c r="BV23" s="413">
        <v>3440141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7880</v>
      </c>
      <c r="R24" s="390"/>
      <c r="S24" s="390"/>
      <c r="T24" s="390"/>
      <c r="U24" s="390"/>
      <c r="V24" s="391"/>
      <c r="W24" s="455"/>
      <c r="X24" s="446"/>
      <c r="Y24" s="447"/>
      <c r="Z24" s="386" t="s">
        <v>150</v>
      </c>
      <c r="AA24" s="387"/>
      <c r="AB24" s="387"/>
      <c r="AC24" s="387"/>
      <c r="AD24" s="387"/>
      <c r="AE24" s="387"/>
      <c r="AF24" s="387"/>
      <c r="AG24" s="388"/>
      <c r="AH24" s="389">
        <v>128</v>
      </c>
      <c r="AI24" s="390"/>
      <c r="AJ24" s="390"/>
      <c r="AK24" s="390"/>
      <c r="AL24" s="391"/>
      <c r="AM24" s="389">
        <v>404224</v>
      </c>
      <c r="AN24" s="390"/>
      <c r="AO24" s="390"/>
      <c r="AP24" s="390"/>
      <c r="AQ24" s="390"/>
      <c r="AR24" s="391"/>
      <c r="AS24" s="389">
        <v>3158</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3672704</v>
      </c>
      <c r="BO24" s="414"/>
      <c r="BP24" s="414"/>
      <c r="BQ24" s="414"/>
      <c r="BR24" s="414"/>
      <c r="BS24" s="414"/>
      <c r="BT24" s="414"/>
      <c r="BU24" s="415"/>
      <c r="BV24" s="413">
        <v>3288128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6390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t="s">
        <v>117</v>
      </c>
      <c r="BO25" s="409"/>
      <c r="BP25" s="409"/>
      <c r="BQ25" s="409"/>
      <c r="BR25" s="409"/>
      <c r="BS25" s="409"/>
      <c r="BT25" s="409"/>
      <c r="BU25" s="410"/>
      <c r="BV25" s="408" t="s">
        <v>117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5770</v>
      </c>
      <c r="R26" s="390"/>
      <c r="S26" s="390"/>
      <c r="T26" s="390"/>
      <c r="U26" s="390"/>
      <c r="V26" s="391"/>
      <c r="W26" s="455"/>
      <c r="X26" s="446"/>
      <c r="Y26" s="447"/>
      <c r="Z26" s="386" t="s">
        <v>156</v>
      </c>
      <c r="AA26" s="468"/>
      <c r="AB26" s="468"/>
      <c r="AC26" s="468"/>
      <c r="AD26" s="468"/>
      <c r="AE26" s="468"/>
      <c r="AF26" s="468"/>
      <c r="AG26" s="469"/>
      <c r="AH26" s="389">
        <v>5</v>
      </c>
      <c r="AI26" s="390"/>
      <c r="AJ26" s="390"/>
      <c r="AK26" s="390"/>
      <c r="AL26" s="391"/>
      <c r="AM26" s="389">
        <v>15100</v>
      </c>
      <c r="AN26" s="390"/>
      <c r="AO26" s="390"/>
      <c r="AP26" s="390"/>
      <c r="AQ26" s="390"/>
      <c r="AR26" s="391"/>
      <c r="AS26" s="389">
        <v>3020</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2840</v>
      </c>
      <c r="R27" s="390"/>
      <c r="S27" s="390"/>
      <c r="T27" s="390"/>
      <c r="U27" s="390"/>
      <c r="V27" s="391"/>
      <c r="W27" s="455"/>
      <c r="X27" s="446"/>
      <c r="Y27" s="447"/>
      <c r="Z27" s="386" t="s">
        <v>159</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95613</v>
      </c>
      <c r="BO27" s="417"/>
      <c r="BP27" s="417"/>
      <c r="BQ27" s="417"/>
      <c r="BR27" s="417"/>
      <c r="BS27" s="417"/>
      <c r="BT27" s="417"/>
      <c r="BU27" s="418"/>
      <c r="BV27" s="416">
        <v>95532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2370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1110245</v>
      </c>
      <c r="BO28" s="409"/>
      <c r="BP28" s="409"/>
      <c r="BQ28" s="409"/>
      <c r="BR28" s="409"/>
      <c r="BS28" s="409"/>
      <c r="BT28" s="409"/>
      <c r="BU28" s="410"/>
      <c r="BV28" s="408">
        <v>1060664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12</v>
      </c>
      <c r="M29" s="390"/>
      <c r="N29" s="390"/>
      <c r="O29" s="390"/>
      <c r="P29" s="391"/>
      <c r="Q29" s="389">
        <v>2130</v>
      </c>
      <c r="R29" s="390"/>
      <c r="S29" s="390"/>
      <c r="T29" s="390"/>
      <c r="U29" s="390"/>
      <c r="V29" s="391"/>
      <c r="W29" s="456"/>
      <c r="X29" s="457"/>
      <c r="Y29" s="458"/>
      <c r="Z29" s="386" t="s">
        <v>166</v>
      </c>
      <c r="AA29" s="387"/>
      <c r="AB29" s="387"/>
      <c r="AC29" s="387"/>
      <c r="AD29" s="387"/>
      <c r="AE29" s="387"/>
      <c r="AF29" s="387"/>
      <c r="AG29" s="388"/>
      <c r="AH29" s="389">
        <v>128</v>
      </c>
      <c r="AI29" s="390"/>
      <c r="AJ29" s="390"/>
      <c r="AK29" s="390"/>
      <c r="AL29" s="391"/>
      <c r="AM29" s="389">
        <v>404224</v>
      </c>
      <c r="AN29" s="390"/>
      <c r="AO29" s="390"/>
      <c r="AP29" s="390"/>
      <c r="AQ29" s="390"/>
      <c r="AR29" s="391"/>
      <c r="AS29" s="389">
        <v>3158</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127341</v>
      </c>
      <c r="BO29" s="414"/>
      <c r="BP29" s="414"/>
      <c r="BQ29" s="414"/>
      <c r="BR29" s="414"/>
      <c r="BS29" s="414"/>
      <c r="BT29" s="414"/>
      <c r="BU29" s="415"/>
      <c r="BV29" s="413">
        <v>127226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98.9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239876</v>
      </c>
      <c r="BO30" s="417"/>
      <c r="BP30" s="417"/>
      <c r="BQ30" s="417"/>
      <c r="BR30" s="417"/>
      <c r="BS30" s="417"/>
      <c r="BT30" s="417"/>
      <c r="BU30" s="418"/>
      <c r="BV30" s="416">
        <v>245091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白子町国民健康保険事業特別会計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白子町ガス事業特別会計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白子町休養施設事業特別会計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千葉県後期高齢者医療広域連合（一般会計）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白子町介護保険事業特別会計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千葉県後期高齢者医療広域連合（後期高齢者医療特別会計）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白子町後期高齢者事業特別会計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千葉県市町村総合事務組合（一般会計）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千葉県市町村総合事務組合（千葉県自治会館管理運営特別会計）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千葉県市町村総合事務組合（千葉県自治研修センター特別会計）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千葉県市町村総合事務組合（千葉県市町村交通災害共済特別会計）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長生郡市広域市町村圏組合（一般会計）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長生郡市広域市町村圏組合（水道事業会計）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長生郡市広域市町村圏組合（病院事業会計）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16</v>
      </c>
      <c r="BX43" s="373"/>
      <c r="BY43" s="372" t="str">
        <f>IF('各会計、関係団体の財政状況及び健全化判断比率'!B77="","",'各会計、関係団体の財政状況及び健全化判断比率'!B77)</f>
        <v>一宮聖苑組合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1" t="s">
        <v>523</v>
      </c>
      <c r="D34" s="1181"/>
      <c r="E34" s="1182"/>
      <c r="F34" s="32">
        <v>8.11</v>
      </c>
      <c r="G34" s="33">
        <v>8.36</v>
      </c>
      <c r="H34" s="33">
        <v>8.26</v>
      </c>
      <c r="I34" s="33">
        <v>8.41</v>
      </c>
      <c r="J34" s="34">
        <v>8.4</v>
      </c>
      <c r="K34" s="22"/>
      <c r="L34" s="22"/>
      <c r="M34" s="22"/>
      <c r="N34" s="22"/>
      <c r="O34" s="22"/>
      <c r="P34" s="22"/>
    </row>
    <row r="35" spans="1:16" ht="39" customHeight="1" x14ac:dyDescent="0.15">
      <c r="A35" s="22"/>
      <c r="B35" s="35"/>
      <c r="C35" s="1175" t="s">
        <v>524</v>
      </c>
      <c r="D35" s="1176"/>
      <c r="E35" s="1177"/>
      <c r="F35" s="36">
        <v>5.9</v>
      </c>
      <c r="G35" s="37">
        <v>5.63</v>
      </c>
      <c r="H35" s="37">
        <v>6.86</v>
      </c>
      <c r="I35" s="37">
        <v>5.18</v>
      </c>
      <c r="J35" s="38">
        <v>5.0199999999999996</v>
      </c>
      <c r="K35" s="22"/>
      <c r="L35" s="22"/>
      <c r="M35" s="22"/>
      <c r="N35" s="22"/>
      <c r="O35" s="22"/>
      <c r="P35" s="22"/>
    </row>
    <row r="36" spans="1:16" ht="39" customHeight="1" x14ac:dyDescent="0.15">
      <c r="A36" s="22"/>
      <c r="B36" s="35"/>
      <c r="C36" s="1175" t="s">
        <v>525</v>
      </c>
      <c r="D36" s="1176"/>
      <c r="E36" s="1177"/>
      <c r="F36" s="36">
        <v>4.8600000000000003</v>
      </c>
      <c r="G36" s="37">
        <v>4.05</v>
      </c>
      <c r="H36" s="37">
        <v>3.24</v>
      </c>
      <c r="I36" s="37">
        <v>3.28</v>
      </c>
      <c r="J36" s="38">
        <v>2.56</v>
      </c>
      <c r="K36" s="22"/>
      <c r="L36" s="22"/>
      <c r="M36" s="22"/>
      <c r="N36" s="22"/>
      <c r="O36" s="22"/>
      <c r="P36" s="22"/>
    </row>
    <row r="37" spans="1:16" ht="39" customHeight="1" x14ac:dyDescent="0.15">
      <c r="A37" s="22"/>
      <c r="B37" s="35"/>
      <c r="C37" s="1175" t="s">
        <v>526</v>
      </c>
      <c r="D37" s="1176"/>
      <c r="E37" s="1177"/>
      <c r="F37" s="36">
        <v>0.91</v>
      </c>
      <c r="G37" s="37">
        <v>1.03</v>
      </c>
      <c r="H37" s="37">
        <v>1.28</v>
      </c>
      <c r="I37" s="37">
        <v>1.22</v>
      </c>
      <c r="J37" s="38">
        <v>1.76</v>
      </c>
      <c r="K37" s="22"/>
      <c r="L37" s="22"/>
      <c r="M37" s="22"/>
      <c r="N37" s="22"/>
      <c r="O37" s="22"/>
      <c r="P37" s="22"/>
    </row>
    <row r="38" spans="1:16" ht="39" customHeight="1" x14ac:dyDescent="0.15">
      <c r="A38" s="22"/>
      <c r="B38" s="35"/>
      <c r="C38" s="1175" t="s">
        <v>527</v>
      </c>
      <c r="D38" s="1176"/>
      <c r="E38" s="1177"/>
      <c r="F38" s="36">
        <v>0.05</v>
      </c>
      <c r="G38" s="37">
        <v>0.04</v>
      </c>
      <c r="H38" s="37">
        <v>0.04</v>
      </c>
      <c r="I38" s="37">
        <v>0.03</v>
      </c>
      <c r="J38" s="38">
        <v>0.02</v>
      </c>
      <c r="K38" s="22"/>
      <c r="L38" s="22"/>
      <c r="M38" s="22"/>
      <c r="N38" s="22"/>
      <c r="O38" s="22"/>
      <c r="P38" s="22"/>
    </row>
    <row r="39" spans="1:16" ht="39" customHeight="1" x14ac:dyDescent="0.15">
      <c r="A39" s="22"/>
      <c r="B39" s="35"/>
      <c r="C39" s="1175" t="s">
        <v>528</v>
      </c>
      <c r="D39" s="1176"/>
      <c r="E39" s="1177"/>
      <c r="F39" s="36">
        <v>0.02</v>
      </c>
      <c r="G39" s="37">
        <v>0.05</v>
      </c>
      <c r="H39" s="37">
        <v>0.01</v>
      </c>
      <c r="I39" s="37">
        <v>0</v>
      </c>
      <c r="J39" s="38">
        <v>0.02</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529</v>
      </c>
      <c r="D42" s="1176"/>
      <c r="E42" s="1177"/>
      <c r="F42" s="36" t="s">
        <v>477</v>
      </c>
      <c r="G42" s="37" t="s">
        <v>477</v>
      </c>
      <c r="H42" s="37" t="s">
        <v>477</v>
      </c>
      <c r="I42" s="37" t="s">
        <v>477</v>
      </c>
      <c r="J42" s="38" t="s">
        <v>477</v>
      </c>
      <c r="K42" s="22"/>
      <c r="L42" s="22"/>
      <c r="M42" s="22"/>
      <c r="N42" s="22"/>
      <c r="O42" s="22"/>
      <c r="P42" s="22"/>
    </row>
    <row r="43" spans="1:16" ht="39" customHeight="1" thickBot="1" x14ac:dyDescent="0.2">
      <c r="A43" s="22"/>
      <c r="B43" s="40"/>
      <c r="C43" s="1178" t="s">
        <v>530</v>
      </c>
      <c r="D43" s="1179"/>
      <c r="E43" s="1180"/>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333</v>
      </c>
      <c r="L45" s="60">
        <v>305</v>
      </c>
      <c r="M45" s="60">
        <v>287</v>
      </c>
      <c r="N45" s="60">
        <v>285</v>
      </c>
      <c r="O45" s="61">
        <v>282</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x14ac:dyDescent="0.15">
      <c r="A48" s="48"/>
      <c r="B48" s="1193"/>
      <c r="C48" s="1194"/>
      <c r="D48" s="62"/>
      <c r="E48" s="1185" t="s">
        <v>15</v>
      </c>
      <c r="F48" s="1185"/>
      <c r="G48" s="1185"/>
      <c r="H48" s="1185"/>
      <c r="I48" s="1185"/>
      <c r="J48" s="1186"/>
      <c r="K48" s="63">
        <v>1</v>
      </c>
      <c r="L48" s="64" t="s">
        <v>477</v>
      </c>
      <c r="M48" s="64" t="s">
        <v>477</v>
      </c>
      <c r="N48" s="64" t="s">
        <v>477</v>
      </c>
      <c r="O48" s="65" t="s">
        <v>477</v>
      </c>
      <c r="P48" s="48"/>
      <c r="Q48" s="48"/>
      <c r="R48" s="48"/>
      <c r="S48" s="48"/>
      <c r="T48" s="48"/>
      <c r="U48" s="48"/>
    </row>
    <row r="49" spans="1:21" ht="30.75" customHeight="1" x14ac:dyDescent="0.15">
      <c r="A49" s="48"/>
      <c r="B49" s="1193"/>
      <c r="C49" s="1194"/>
      <c r="D49" s="62"/>
      <c r="E49" s="1185" t="s">
        <v>16</v>
      </c>
      <c r="F49" s="1185"/>
      <c r="G49" s="1185"/>
      <c r="H49" s="1185"/>
      <c r="I49" s="1185"/>
      <c r="J49" s="1186"/>
      <c r="K49" s="63">
        <v>86</v>
      </c>
      <c r="L49" s="64">
        <v>71</v>
      </c>
      <c r="M49" s="64">
        <v>56</v>
      </c>
      <c r="N49" s="64">
        <v>38</v>
      </c>
      <c r="O49" s="65">
        <v>39</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477</v>
      </c>
      <c r="L50" s="64" t="s">
        <v>477</v>
      </c>
      <c r="M50" s="64" t="s">
        <v>477</v>
      </c>
      <c r="N50" s="64" t="s">
        <v>477</v>
      </c>
      <c r="O50" s="65" t="s">
        <v>477</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264</v>
      </c>
      <c r="L52" s="64">
        <v>262</v>
      </c>
      <c r="M52" s="64">
        <v>266</v>
      </c>
      <c r="N52" s="64">
        <v>276</v>
      </c>
      <c r="O52" s="65">
        <v>265</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156</v>
      </c>
      <c r="L53" s="69">
        <v>114</v>
      </c>
      <c r="M53" s="69">
        <v>77</v>
      </c>
      <c r="N53" s="69">
        <v>47</v>
      </c>
      <c r="O53" s="70">
        <v>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1" t="s">
        <v>24</v>
      </c>
      <c r="C41" s="1212"/>
      <c r="D41" s="81"/>
      <c r="E41" s="1213" t="s">
        <v>25</v>
      </c>
      <c r="F41" s="1213"/>
      <c r="G41" s="1213"/>
      <c r="H41" s="1214"/>
      <c r="I41" s="82">
        <v>3208</v>
      </c>
      <c r="J41" s="83">
        <v>3215</v>
      </c>
      <c r="K41" s="83">
        <v>3378</v>
      </c>
      <c r="L41" s="83">
        <v>3440</v>
      </c>
      <c r="M41" s="84">
        <v>4363</v>
      </c>
    </row>
    <row r="42" spans="2:13" ht="27.75" customHeight="1" x14ac:dyDescent="0.15">
      <c r="B42" s="1201"/>
      <c r="C42" s="1202"/>
      <c r="D42" s="85"/>
      <c r="E42" s="1205" t="s">
        <v>26</v>
      </c>
      <c r="F42" s="1205"/>
      <c r="G42" s="1205"/>
      <c r="H42" s="1206"/>
      <c r="I42" s="86" t="s">
        <v>477</v>
      </c>
      <c r="J42" s="87" t="s">
        <v>477</v>
      </c>
      <c r="K42" s="87" t="s">
        <v>477</v>
      </c>
      <c r="L42" s="87" t="s">
        <v>477</v>
      </c>
      <c r="M42" s="88" t="s">
        <v>477</v>
      </c>
    </row>
    <row r="43" spans="2:13" ht="27.75" customHeight="1" x14ac:dyDescent="0.15">
      <c r="B43" s="1201"/>
      <c r="C43" s="1202"/>
      <c r="D43" s="85"/>
      <c r="E43" s="1205" t="s">
        <v>27</v>
      </c>
      <c r="F43" s="1205"/>
      <c r="G43" s="1205"/>
      <c r="H43" s="1206"/>
      <c r="I43" s="86">
        <v>1</v>
      </c>
      <c r="J43" s="87" t="s">
        <v>477</v>
      </c>
      <c r="K43" s="87" t="s">
        <v>477</v>
      </c>
      <c r="L43" s="87" t="s">
        <v>477</v>
      </c>
      <c r="M43" s="88" t="s">
        <v>477</v>
      </c>
    </row>
    <row r="44" spans="2:13" ht="27.75" customHeight="1" x14ac:dyDescent="0.15">
      <c r="B44" s="1201"/>
      <c r="C44" s="1202"/>
      <c r="D44" s="85"/>
      <c r="E44" s="1205" t="s">
        <v>28</v>
      </c>
      <c r="F44" s="1205"/>
      <c r="G44" s="1205"/>
      <c r="H44" s="1206"/>
      <c r="I44" s="86">
        <v>413</v>
      </c>
      <c r="J44" s="87">
        <v>361</v>
      </c>
      <c r="K44" s="87">
        <v>334</v>
      </c>
      <c r="L44" s="87">
        <v>311</v>
      </c>
      <c r="M44" s="88">
        <v>295</v>
      </c>
    </row>
    <row r="45" spans="2:13" ht="27.75" customHeight="1" x14ac:dyDescent="0.15">
      <c r="B45" s="1201"/>
      <c r="C45" s="1202"/>
      <c r="D45" s="85"/>
      <c r="E45" s="1205" t="s">
        <v>29</v>
      </c>
      <c r="F45" s="1205"/>
      <c r="G45" s="1205"/>
      <c r="H45" s="1206"/>
      <c r="I45" s="86">
        <v>1584</v>
      </c>
      <c r="J45" s="87">
        <v>1620</v>
      </c>
      <c r="K45" s="87">
        <v>1434</v>
      </c>
      <c r="L45" s="87">
        <v>1562</v>
      </c>
      <c r="M45" s="88">
        <v>1609</v>
      </c>
    </row>
    <row r="46" spans="2:13" ht="27.75" customHeight="1" x14ac:dyDescent="0.15">
      <c r="B46" s="1201"/>
      <c r="C46" s="1202"/>
      <c r="D46" s="85"/>
      <c r="E46" s="1205" t="s">
        <v>30</v>
      </c>
      <c r="F46" s="1205"/>
      <c r="G46" s="1205"/>
      <c r="H46" s="1206"/>
      <c r="I46" s="86" t="s">
        <v>477</v>
      </c>
      <c r="J46" s="87" t="s">
        <v>477</v>
      </c>
      <c r="K46" s="87" t="s">
        <v>477</v>
      </c>
      <c r="L46" s="87" t="s">
        <v>477</v>
      </c>
      <c r="M46" s="88" t="s">
        <v>477</v>
      </c>
    </row>
    <row r="47" spans="2:13" ht="27.75" customHeight="1" x14ac:dyDescent="0.15">
      <c r="B47" s="1201"/>
      <c r="C47" s="1202"/>
      <c r="D47" s="85"/>
      <c r="E47" s="1205" t="s">
        <v>31</v>
      </c>
      <c r="F47" s="1205"/>
      <c r="G47" s="1205"/>
      <c r="H47" s="1206"/>
      <c r="I47" s="86" t="s">
        <v>477</v>
      </c>
      <c r="J47" s="87" t="s">
        <v>477</v>
      </c>
      <c r="K47" s="87" t="s">
        <v>477</v>
      </c>
      <c r="L47" s="87" t="s">
        <v>477</v>
      </c>
      <c r="M47" s="88" t="s">
        <v>477</v>
      </c>
    </row>
    <row r="48" spans="2:13" ht="27.75" customHeight="1" x14ac:dyDescent="0.15">
      <c r="B48" s="1203"/>
      <c r="C48" s="1204"/>
      <c r="D48" s="85"/>
      <c r="E48" s="1205" t="s">
        <v>32</v>
      </c>
      <c r="F48" s="1205"/>
      <c r="G48" s="1205"/>
      <c r="H48" s="1206"/>
      <c r="I48" s="86" t="s">
        <v>477</v>
      </c>
      <c r="J48" s="87" t="s">
        <v>477</v>
      </c>
      <c r="K48" s="87" t="s">
        <v>477</v>
      </c>
      <c r="L48" s="87" t="s">
        <v>477</v>
      </c>
      <c r="M48" s="88" t="s">
        <v>477</v>
      </c>
    </row>
    <row r="49" spans="2:13" ht="27.75" customHeight="1" x14ac:dyDescent="0.15">
      <c r="B49" s="1199" t="s">
        <v>33</v>
      </c>
      <c r="C49" s="1200"/>
      <c r="D49" s="89"/>
      <c r="E49" s="1205" t="s">
        <v>34</v>
      </c>
      <c r="F49" s="1205"/>
      <c r="G49" s="1205"/>
      <c r="H49" s="1206"/>
      <c r="I49" s="86">
        <v>1717</v>
      </c>
      <c r="J49" s="87">
        <v>1688</v>
      </c>
      <c r="K49" s="87">
        <v>1847</v>
      </c>
      <c r="L49" s="87">
        <v>1620</v>
      </c>
      <c r="M49" s="88">
        <v>1671</v>
      </c>
    </row>
    <row r="50" spans="2:13" ht="27.75" customHeight="1" x14ac:dyDescent="0.15">
      <c r="B50" s="1201"/>
      <c r="C50" s="1202"/>
      <c r="D50" s="85"/>
      <c r="E50" s="1205" t="s">
        <v>35</v>
      </c>
      <c r="F50" s="1205"/>
      <c r="G50" s="1205"/>
      <c r="H50" s="1206"/>
      <c r="I50" s="86" t="s">
        <v>477</v>
      </c>
      <c r="J50" s="87" t="s">
        <v>477</v>
      </c>
      <c r="K50" s="87" t="s">
        <v>477</v>
      </c>
      <c r="L50" s="87" t="s">
        <v>477</v>
      </c>
      <c r="M50" s="88" t="s">
        <v>477</v>
      </c>
    </row>
    <row r="51" spans="2:13" ht="27.75" customHeight="1" x14ac:dyDescent="0.15">
      <c r="B51" s="1203"/>
      <c r="C51" s="1204"/>
      <c r="D51" s="85"/>
      <c r="E51" s="1205" t="s">
        <v>36</v>
      </c>
      <c r="F51" s="1205"/>
      <c r="G51" s="1205"/>
      <c r="H51" s="1206"/>
      <c r="I51" s="86">
        <v>2896</v>
      </c>
      <c r="J51" s="87">
        <v>3147</v>
      </c>
      <c r="K51" s="87">
        <v>3148</v>
      </c>
      <c r="L51" s="87">
        <v>3170</v>
      </c>
      <c r="M51" s="88">
        <v>3381</v>
      </c>
    </row>
    <row r="52" spans="2:13" ht="27.75" customHeight="1" thickBot="1" x14ac:dyDescent="0.2">
      <c r="B52" s="1207" t="s">
        <v>37</v>
      </c>
      <c r="C52" s="1208"/>
      <c r="D52" s="90"/>
      <c r="E52" s="1209" t="s">
        <v>38</v>
      </c>
      <c r="F52" s="1209"/>
      <c r="G52" s="1209"/>
      <c r="H52" s="1210"/>
      <c r="I52" s="91">
        <v>593</v>
      </c>
      <c r="J52" s="92">
        <v>361</v>
      </c>
      <c r="K52" s="92">
        <v>151</v>
      </c>
      <c r="L52" s="92">
        <v>523</v>
      </c>
      <c r="M52" s="93">
        <v>1214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551</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552</v>
      </c>
    </row>
    <row r="50" spans="1:17" x14ac:dyDescent="0.15">
      <c r="B50" s="248"/>
      <c r="C50" s="244"/>
      <c r="D50" s="244"/>
      <c r="E50" s="244"/>
      <c r="F50" s="244"/>
      <c r="G50" s="1238"/>
      <c r="H50" s="1239"/>
      <c r="I50" s="1239"/>
      <c r="J50" s="1240"/>
      <c r="K50" s="354" t="s">
        <v>516</v>
      </c>
      <c r="L50" s="354" t="s">
        <v>517</v>
      </c>
      <c r="M50" s="354" t="s">
        <v>518</v>
      </c>
      <c r="N50" s="354" t="s">
        <v>519</v>
      </c>
      <c r="O50" s="354" t="s">
        <v>520</v>
      </c>
    </row>
    <row r="51" spans="1:17" x14ac:dyDescent="0.15">
      <c r="B51" s="248"/>
      <c r="C51" s="244"/>
      <c r="D51" s="244"/>
      <c r="E51" s="244"/>
      <c r="F51" s="244"/>
      <c r="G51" s="1241" t="s">
        <v>553</v>
      </c>
      <c r="H51" s="1242"/>
      <c r="I51" s="1247" t="s">
        <v>554</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555</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556</v>
      </c>
      <c r="H55" s="1222"/>
      <c r="I55" s="1227" t="s">
        <v>554</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557</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558</v>
      </c>
      <c r="C63" s="244"/>
      <c r="D63" s="244"/>
      <c r="E63" s="244"/>
      <c r="F63" s="244"/>
      <c r="G63" s="244"/>
      <c r="H63" s="244"/>
      <c r="I63" s="244"/>
      <c r="J63" s="244"/>
      <c r="K63" s="244"/>
      <c r="L63" s="244"/>
      <c r="M63" s="244"/>
      <c r="N63" s="244"/>
      <c r="O63" s="244"/>
    </row>
    <row r="64" spans="1:17" x14ac:dyDescent="0.15">
      <c r="B64" s="248"/>
      <c r="C64" s="244"/>
      <c r="D64" s="244"/>
      <c r="E64" s="244"/>
      <c r="F64" s="244"/>
      <c r="G64" s="351" t="s">
        <v>551</v>
      </c>
      <c r="I64" s="352"/>
      <c r="J64" s="352"/>
      <c r="K64" s="352"/>
      <c r="L64" s="244"/>
      <c r="M64" s="244"/>
      <c r="N64" s="244"/>
      <c r="O64" s="244"/>
    </row>
    <row r="65" spans="2:30" x14ac:dyDescent="0.15">
      <c r="B65" s="248"/>
      <c r="C65" s="244"/>
      <c r="D65" s="244"/>
      <c r="E65" s="244"/>
      <c r="F65" s="244"/>
      <c r="G65" s="1229" t="s">
        <v>561</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559</v>
      </c>
      <c r="I71" s="368"/>
      <c r="J71" s="364"/>
      <c r="K71" s="364"/>
      <c r="L71" s="365"/>
      <c r="M71" s="364"/>
      <c r="N71" s="365"/>
      <c r="O71" s="366"/>
    </row>
    <row r="72" spans="2:30" x14ac:dyDescent="0.15">
      <c r="B72" s="248"/>
      <c r="C72" s="244"/>
      <c r="D72" s="244"/>
      <c r="E72" s="244"/>
      <c r="F72" s="244"/>
      <c r="G72" s="1238"/>
      <c r="H72" s="1239"/>
      <c r="I72" s="1239"/>
      <c r="J72" s="1240"/>
      <c r="K72" s="354" t="s">
        <v>516</v>
      </c>
      <c r="L72" s="354" t="s">
        <v>517</v>
      </c>
      <c r="M72" s="354" t="s">
        <v>518</v>
      </c>
      <c r="N72" s="354" t="s">
        <v>519</v>
      </c>
      <c r="O72" s="354" t="s">
        <v>520</v>
      </c>
    </row>
    <row r="73" spans="2:30" x14ac:dyDescent="0.15">
      <c r="B73" s="248"/>
      <c r="C73" s="244"/>
      <c r="D73" s="244"/>
      <c r="E73" s="244"/>
      <c r="F73" s="244"/>
      <c r="G73" s="1241" t="s">
        <v>553</v>
      </c>
      <c r="H73" s="1242"/>
      <c r="I73" s="1247" t="s">
        <v>554</v>
      </c>
      <c r="J73" s="1247"/>
      <c r="K73" s="1228">
        <v>21.4</v>
      </c>
      <c r="L73" s="1228">
        <v>13.4</v>
      </c>
      <c r="M73" s="1215">
        <v>5.6</v>
      </c>
      <c r="N73" s="1215">
        <v>19.7</v>
      </c>
      <c r="O73" s="1215">
        <v>43</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560</v>
      </c>
      <c r="J75" s="1227"/>
      <c r="K75" s="1219">
        <v>6.8</v>
      </c>
      <c r="L75" s="1219">
        <v>5.4</v>
      </c>
      <c r="M75" s="1219">
        <v>4.2</v>
      </c>
      <c r="N75" s="1219">
        <v>2.9</v>
      </c>
      <c r="O75" s="1219">
        <v>2.2000000000000002</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556</v>
      </c>
      <c r="H77" s="1222"/>
      <c r="I77" s="1227" t="s">
        <v>554</v>
      </c>
      <c r="J77" s="1227"/>
      <c r="K77" s="1228">
        <v>35.299999999999997</v>
      </c>
      <c r="L77" s="1228">
        <v>29.4</v>
      </c>
      <c r="M77" s="1215">
        <v>18.899999999999999</v>
      </c>
      <c r="N77" s="1215">
        <v>10.199999999999999</v>
      </c>
      <c r="O77" s="1215">
        <v>20.2</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560</v>
      </c>
      <c r="J79" s="1217"/>
      <c r="K79" s="1218">
        <v>11.6</v>
      </c>
      <c r="L79" s="1218">
        <v>10.9</v>
      </c>
      <c r="M79" s="1218">
        <v>10.1</v>
      </c>
      <c r="N79" s="1218">
        <v>9.1</v>
      </c>
      <c r="O79" s="1218">
        <v>9.3000000000000007</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42507</v>
      </c>
      <c r="E3" s="116"/>
      <c r="F3" s="117">
        <v>70897</v>
      </c>
      <c r="G3" s="118"/>
      <c r="H3" s="119"/>
    </row>
    <row r="4" spans="1:8" x14ac:dyDescent="0.15">
      <c r="A4" s="120"/>
      <c r="B4" s="121"/>
      <c r="C4" s="122"/>
      <c r="D4" s="123">
        <v>32896</v>
      </c>
      <c r="E4" s="124"/>
      <c r="F4" s="125">
        <v>39878</v>
      </c>
      <c r="G4" s="126"/>
      <c r="H4" s="127"/>
    </row>
    <row r="5" spans="1:8" x14ac:dyDescent="0.15">
      <c r="A5" s="108" t="s">
        <v>510</v>
      </c>
      <c r="B5" s="113"/>
      <c r="C5" s="114"/>
      <c r="D5" s="115">
        <v>41655</v>
      </c>
      <c r="E5" s="116"/>
      <c r="F5" s="117">
        <v>66496</v>
      </c>
      <c r="G5" s="118"/>
      <c r="H5" s="119"/>
    </row>
    <row r="6" spans="1:8" x14ac:dyDescent="0.15">
      <c r="A6" s="120"/>
      <c r="B6" s="121"/>
      <c r="C6" s="122"/>
      <c r="D6" s="123">
        <v>30027</v>
      </c>
      <c r="E6" s="124"/>
      <c r="F6" s="125">
        <v>36530</v>
      </c>
      <c r="G6" s="126"/>
      <c r="H6" s="127"/>
    </row>
    <row r="7" spans="1:8" x14ac:dyDescent="0.15">
      <c r="A7" s="108" t="s">
        <v>511</v>
      </c>
      <c r="B7" s="113"/>
      <c r="C7" s="114"/>
      <c r="D7" s="115">
        <v>64967</v>
      </c>
      <c r="E7" s="116"/>
      <c r="F7" s="117">
        <v>82748</v>
      </c>
      <c r="G7" s="118"/>
      <c r="H7" s="119"/>
    </row>
    <row r="8" spans="1:8" x14ac:dyDescent="0.15">
      <c r="A8" s="120"/>
      <c r="B8" s="121"/>
      <c r="C8" s="122"/>
      <c r="D8" s="123">
        <v>25089</v>
      </c>
      <c r="E8" s="124"/>
      <c r="F8" s="125">
        <v>44732</v>
      </c>
      <c r="G8" s="126"/>
      <c r="H8" s="127"/>
    </row>
    <row r="9" spans="1:8" x14ac:dyDescent="0.15">
      <c r="A9" s="108" t="s">
        <v>512</v>
      </c>
      <c r="B9" s="113"/>
      <c r="C9" s="114"/>
      <c r="D9" s="115">
        <v>50734</v>
      </c>
      <c r="E9" s="116"/>
      <c r="F9" s="117">
        <v>91837</v>
      </c>
      <c r="G9" s="118"/>
      <c r="H9" s="119"/>
    </row>
    <row r="10" spans="1:8" x14ac:dyDescent="0.15">
      <c r="A10" s="120"/>
      <c r="B10" s="121"/>
      <c r="C10" s="122"/>
      <c r="D10" s="123">
        <v>27914</v>
      </c>
      <c r="E10" s="124"/>
      <c r="F10" s="125">
        <v>54439</v>
      </c>
      <c r="G10" s="126"/>
      <c r="H10" s="127"/>
    </row>
    <row r="11" spans="1:8" x14ac:dyDescent="0.15">
      <c r="A11" s="108" t="s">
        <v>513</v>
      </c>
      <c r="B11" s="113"/>
      <c r="C11" s="114"/>
      <c r="D11" s="115">
        <v>109736</v>
      </c>
      <c r="E11" s="116"/>
      <c r="F11" s="117">
        <v>106092</v>
      </c>
      <c r="G11" s="118"/>
      <c r="H11" s="119"/>
    </row>
    <row r="12" spans="1:8" x14ac:dyDescent="0.15">
      <c r="A12" s="120"/>
      <c r="B12" s="121"/>
      <c r="C12" s="128"/>
      <c r="D12" s="123">
        <v>70756</v>
      </c>
      <c r="E12" s="124"/>
      <c r="F12" s="125">
        <v>44299</v>
      </c>
      <c r="G12" s="126"/>
      <c r="H12" s="127"/>
    </row>
    <row r="13" spans="1:8" x14ac:dyDescent="0.15">
      <c r="A13" s="108"/>
      <c r="B13" s="113"/>
      <c r="C13" s="129"/>
      <c r="D13" s="130">
        <v>61920</v>
      </c>
      <c r="E13" s="131"/>
      <c r="F13" s="132">
        <v>83614</v>
      </c>
      <c r="G13" s="133"/>
      <c r="H13" s="119"/>
    </row>
    <row r="14" spans="1:8" x14ac:dyDescent="0.15">
      <c r="A14" s="120"/>
      <c r="B14" s="121"/>
      <c r="C14" s="122"/>
      <c r="D14" s="123">
        <v>37336</v>
      </c>
      <c r="E14" s="124"/>
      <c r="F14" s="125">
        <v>43976</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5.9</v>
      </c>
      <c r="C19" s="134">
        <f>ROUND(VALUE(SUBSTITUTE(実質収支比率等に係る経年分析!G$48,"▲","-")),2)</f>
        <v>5.63</v>
      </c>
      <c r="D19" s="134">
        <f>ROUND(VALUE(SUBSTITUTE(実質収支比率等に係る経年分析!H$48,"▲","-")),2)</f>
        <v>6.87</v>
      </c>
      <c r="E19" s="134">
        <f>ROUND(VALUE(SUBSTITUTE(実質収支比率等に係る経年分析!I$48,"▲","-")),2)</f>
        <v>5.18</v>
      </c>
      <c r="F19" s="134">
        <f>ROUND(VALUE(SUBSTITUTE(実質収支比率等に係る経年分析!J$48,"▲","-")),2)</f>
        <v>5.03</v>
      </c>
    </row>
    <row r="20" spans="1:11" x14ac:dyDescent="0.15">
      <c r="A20" s="134" t="s">
        <v>43</v>
      </c>
      <c r="B20" s="134">
        <f>ROUND(VALUE(SUBSTITUTE(実質収支比率等に係る経年分析!F$47,"▲","-")),2)</f>
        <v>36.36</v>
      </c>
      <c r="C20" s="134">
        <f>ROUND(VALUE(SUBSTITUTE(実質収支比率等に係る経年分析!G$47,"▲","-")),2)</f>
        <v>36.229999999999997</v>
      </c>
      <c r="D20" s="134">
        <f>ROUND(VALUE(SUBSTITUTE(実質収支比率等に係る経年分析!H$47,"▲","-")),2)</f>
        <v>41.81</v>
      </c>
      <c r="E20" s="134">
        <f>ROUND(VALUE(SUBSTITUTE(実質収支比率等に係る経年分析!I$47,"▲","-")),2)</f>
        <v>36.18</v>
      </c>
      <c r="F20" s="134">
        <f>ROUND(VALUE(SUBSTITUTE(実質収支比率等に係る経年分析!J$47,"▲","-")),2)</f>
        <v>35.96</v>
      </c>
    </row>
    <row r="21" spans="1:11" x14ac:dyDescent="0.15">
      <c r="A21" s="134" t="s">
        <v>44</v>
      </c>
      <c r="B21" s="134">
        <f>IF(ISNUMBER(VALUE(SUBSTITUTE(実質収支比率等に係る経年分析!F$49,"▲","-"))),ROUND(VALUE(SUBSTITUTE(実質収支比率等に係る経年分析!F$49,"▲","-")),2),NA())</f>
        <v>0.95</v>
      </c>
      <c r="C21" s="134">
        <f>IF(ISNUMBER(VALUE(SUBSTITUTE(実質収支比率等に係る経年分析!G$49,"▲","-"))),ROUND(VALUE(SUBSTITUTE(実質収支比率等に係る経年分析!G$49,"▲","-")),2),NA())</f>
        <v>-1.43</v>
      </c>
      <c r="D21" s="134">
        <f>IF(ISNUMBER(VALUE(SUBSTITUTE(実質収支比率等に係る経年分析!H$49,"▲","-"))),ROUND(VALUE(SUBSTITUTE(実質収支比率等に係る経年分析!H$49,"▲","-")),2),NA())</f>
        <v>6.91</v>
      </c>
      <c r="E21" s="134">
        <f>IF(ISNUMBER(VALUE(SUBSTITUTE(実質収支比率等に係る経年分析!I$49,"▲","-"))),ROUND(VALUE(SUBSTITUTE(実質収支比率等に係る経年分析!I$49,"▲","-")),2),NA())</f>
        <v>-7.76</v>
      </c>
      <c r="F21" s="134">
        <f>IF(ISNUMBER(VALUE(SUBSTITUTE(実質収支比率等に係る経年分析!J$49,"▲","-"))),ROUND(VALUE(SUBSTITUTE(実質収支比率等に係る経年分析!J$49,"▲","-")),2),NA())</f>
        <v>1.71</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白子町後期高齢者事業特別会計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白子町休養施設事業特別会計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白子町介護保険事業特別会計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1.76</v>
      </c>
    </row>
    <row r="34" spans="1:16" x14ac:dyDescent="0.15">
      <c r="A34" s="135" t="str">
        <f>IF(連結実質赤字比率に係る赤字・黒字の構成分析!C$36="",NA(),連結実質赤字比率に係る赤字・黒字の構成分析!C$36)</f>
        <v>白子町国民健康保険事業特別会計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4.8600000000000003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5.63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6.86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5.0199999999999996</v>
      </c>
    </row>
    <row r="36" spans="1:16" x14ac:dyDescent="0.15">
      <c r="A36" s="135" t="str">
        <f>IF(連結実質赤字比率に係る赤字・黒字の構成分析!C$34="",NA(),連結実質赤字比率に係る赤字・黒字の構成分析!C$34)</f>
        <v>白子町ガス事業特別会計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8.11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8.36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8.26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8.4</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264</v>
      </c>
      <c r="E42" s="136"/>
      <c r="F42" s="136"/>
      <c r="G42" s="136">
        <f>'実質公債費比率（分子）の構造'!L$52</f>
        <v>262</v>
      </c>
      <c r="H42" s="136"/>
      <c r="I42" s="136"/>
      <c r="J42" s="136">
        <f>'実質公債費比率（分子）の構造'!M$52</f>
        <v>266</v>
      </c>
      <c r="K42" s="136"/>
      <c r="L42" s="136"/>
      <c r="M42" s="136">
        <f>'実質公債費比率（分子）の構造'!N$52</f>
        <v>276</v>
      </c>
      <c r="N42" s="136"/>
      <c r="O42" s="136"/>
      <c r="P42" s="136">
        <f>'実質公債費比率（分子）の構造'!O$52</f>
        <v>265</v>
      </c>
    </row>
    <row r="43" spans="1:16" x14ac:dyDescent="0.15">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86</v>
      </c>
      <c r="C45" s="136"/>
      <c r="D45" s="136"/>
      <c r="E45" s="136">
        <f>'実質公債費比率（分子）の構造'!L$49</f>
        <v>71</v>
      </c>
      <c r="F45" s="136"/>
      <c r="G45" s="136"/>
      <c r="H45" s="136">
        <f>'実質公債費比率（分子）の構造'!M$49</f>
        <v>56</v>
      </c>
      <c r="I45" s="136"/>
      <c r="J45" s="136"/>
      <c r="K45" s="136">
        <f>'実質公債費比率（分子）の構造'!N$49</f>
        <v>38</v>
      </c>
      <c r="L45" s="136"/>
      <c r="M45" s="136"/>
      <c r="N45" s="136">
        <f>'実質公債費比率（分子）の構造'!O$49</f>
        <v>39</v>
      </c>
      <c r="O45" s="136"/>
      <c r="P45" s="136"/>
    </row>
    <row r="46" spans="1:16" x14ac:dyDescent="0.15">
      <c r="A46" s="136" t="s">
        <v>54</v>
      </c>
      <c r="B46" s="136">
        <f>'実質公債費比率（分子）の構造'!K$48</f>
        <v>1</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333</v>
      </c>
      <c r="C49" s="136"/>
      <c r="D49" s="136"/>
      <c r="E49" s="136">
        <f>'実質公債費比率（分子）の構造'!L$45</f>
        <v>305</v>
      </c>
      <c r="F49" s="136"/>
      <c r="G49" s="136"/>
      <c r="H49" s="136">
        <f>'実質公債費比率（分子）の構造'!M$45</f>
        <v>287</v>
      </c>
      <c r="I49" s="136"/>
      <c r="J49" s="136"/>
      <c r="K49" s="136">
        <f>'実質公債費比率（分子）の構造'!N$45</f>
        <v>285</v>
      </c>
      <c r="L49" s="136"/>
      <c r="M49" s="136"/>
      <c r="N49" s="136">
        <f>'実質公債費比率（分子）の構造'!O$45</f>
        <v>282</v>
      </c>
      <c r="O49" s="136"/>
      <c r="P49" s="136"/>
    </row>
    <row r="50" spans="1:16" x14ac:dyDescent="0.15">
      <c r="A50" s="136" t="s">
        <v>58</v>
      </c>
      <c r="B50" s="136" t="e">
        <f>NA()</f>
        <v>#N/A</v>
      </c>
      <c r="C50" s="136">
        <f>IF(ISNUMBER('実質公債費比率（分子）の構造'!K$53),'実質公債費比率（分子）の構造'!K$53,NA())</f>
        <v>156</v>
      </c>
      <c r="D50" s="136" t="e">
        <f>NA()</f>
        <v>#N/A</v>
      </c>
      <c r="E50" s="136" t="e">
        <f>NA()</f>
        <v>#N/A</v>
      </c>
      <c r="F50" s="136">
        <f>IF(ISNUMBER('実質公債費比率（分子）の構造'!L$53),'実質公債費比率（分子）の構造'!L$53,NA())</f>
        <v>114</v>
      </c>
      <c r="G50" s="136" t="e">
        <f>NA()</f>
        <v>#N/A</v>
      </c>
      <c r="H50" s="136" t="e">
        <f>NA()</f>
        <v>#N/A</v>
      </c>
      <c r="I50" s="136">
        <f>IF(ISNUMBER('実質公債費比率（分子）の構造'!M$53),'実質公債費比率（分子）の構造'!M$53,NA())</f>
        <v>77</v>
      </c>
      <c r="J50" s="136" t="e">
        <f>NA()</f>
        <v>#N/A</v>
      </c>
      <c r="K50" s="136" t="e">
        <f>NA()</f>
        <v>#N/A</v>
      </c>
      <c r="L50" s="136">
        <f>IF(ISNUMBER('実質公債費比率（分子）の構造'!N$53),'実質公債費比率（分子）の構造'!N$53,NA())</f>
        <v>47</v>
      </c>
      <c r="M50" s="136" t="e">
        <f>NA()</f>
        <v>#N/A</v>
      </c>
      <c r="N50" s="136" t="e">
        <f>NA()</f>
        <v>#N/A</v>
      </c>
      <c r="O50" s="136">
        <f>IF(ISNUMBER('実質公債費比率（分子）の構造'!O$53),'実質公債費比率（分子）の構造'!O$53,NA())</f>
        <v>56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2896</v>
      </c>
      <c r="E56" s="135"/>
      <c r="F56" s="135"/>
      <c r="G56" s="135">
        <f>'将来負担比率（分子）の構造'!J$51</f>
        <v>3147</v>
      </c>
      <c r="H56" s="135"/>
      <c r="I56" s="135"/>
      <c r="J56" s="135">
        <f>'将来負担比率（分子）の構造'!K$51</f>
        <v>3148</v>
      </c>
      <c r="K56" s="135"/>
      <c r="L56" s="135"/>
      <c r="M56" s="135">
        <f>'将来負担比率（分子）の構造'!L$51</f>
        <v>3170</v>
      </c>
      <c r="N56" s="135"/>
      <c r="O56" s="135"/>
      <c r="P56" s="135">
        <f>'将来負担比率（分子）の構造'!M$51</f>
        <v>3381</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1717</v>
      </c>
      <c r="E58" s="135"/>
      <c r="F58" s="135"/>
      <c r="G58" s="135">
        <f>'将来負担比率（分子）の構造'!J$49</f>
        <v>1688</v>
      </c>
      <c r="H58" s="135"/>
      <c r="I58" s="135"/>
      <c r="J58" s="135">
        <f>'将来負担比率（分子）の構造'!K$49</f>
        <v>1847</v>
      </c>
      <c r="K58" s="135"/>
      <c r="L58" s="135"/>
      <c r="M58" s="135">
        <f>'将来負担比率（分子）の構造'!L$49</f>
        <v>1620</v>
      </c>
      <c r="N58" s="135"/>
      <c r="O58" s="135"/>
      <c r="P58" s="135">
        <f>'将来負担比率（分子）の構造'!M$49</f>
        <v>1671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1584</v>
      </c>
      <c r="C62" s="135"/>
      <c r="D62" s="135"/>
      <c r="E62" s="135">
        <f>'将来負担比率（分子）の構造'!J$45</f>
        <v>1620</v>
      </c>
      <c r="F62" s="135"/>
      <c r="G62" s="135"/>
      <c r="H62" s="135">
        <f>'将来負担比率（分子）の構造'!K$45</f>
        <v>1434</v>
      </c>
      <c r="I62" s="135"/>
      <c r="J62" s="135"/>
      <c r="K62" s="135">
        <f>'将来負担比率（分子）の構造'!L$45</f>
        <v>1562</v>
      </c>
      <c r="L62" s="135"/>
      <c r="M62" s="135"/>
      <c r="N62" s="135">
        <f>'将来負担比率（分子）の構造'!M$45</f>
        <v>1609</v>
      </c>
      <c r="O62" s="135"/>
      <c r="P62" s="135"/>
    </row>
    <row r="63" spans="1:16" x14ac:dyDescent="0.15">
      <c r="A63" s="135" t="s">
        <v>28</v>
      </c>
      <c r="B63" s="135">
        <f>'将来負担比率（分子）の構造'!I$44</f>
        <v>413</v>
      </c>
      <c r="C63" s="135"/>
      <c r="D63" s="135"/>
      <c r="E63" s="135">
        <f>'将来負担比率（分子）の構造'!J$44</f>
        <v>361</v>
      </c>
      <c r="F63" s="135"/>
      <c r="G63" s="135"/>
      <c r="H63" s="135">
        <f>'将来負担比率（分子）の構造'!K$44</f>
        <v>334</v>
      </c>
      <c r="I63" s="135"/>
      <c r="J63" s="135"/>
      <c r="K63" s="135">
        <f>'将来負担比率（分子）の構造'!L$44</f>
        <v>311</v>
      </c>
      <c r="L63" s="135"/>
      <c r="M63" s="135"/>
      <c r="N63" s="135">
        <f>'将来負担比率（分子）の構造'!M$44</f>
        <v>295</v>
      </c>
      <c r="O63" s="135"/>
      <c r="P63" s="135"/>
    </row>
    <row r="64" spans="1:16" x14ac:dyDescent="0.15">
      <c r="A64" s="135" t="s">
        <v>27</v>
      </c>
      <c r="B64" s="135">
        <f>'将来負担比率（分子）の構造'!I$43</f>
        <v>1</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3208</v>
      </c>
      <c r="C66" s="135"/>
      <c r="D66" s="135"/>
      <c r="E66" s="135">
        <f>'将来負担比率（分子）の構造'!J$41</f>
        <v>3215</v>
      </c>
      <c r="F66" s="135"/>
      <c r="G66" s="135"/>
      <c r="H66" s="135">
        <f>'将来負担比率（分子）の構造'!K$41</f>
        <v>3378</v>
      </c>
      <c r="I66" s="135"/>
      <c r="J66" s="135"/>
      <c r="K66" s="135">
        <f>'将来負担比率（分子）の構造'!L$41</f>
        <v>3440</v>
      </c>
      <c r="L66" s="135"/>
      <c r="M66" s="135"/>
      <c r="N66" s="135">
        <f>'将来負担比率（分子）の構造'!M$41</f>
        <v>4363</v>
      </c>
      <c r="O66" s="135"/>
      <c r="P66" s="135"/>
    </row>
    <row r="67" spans="1:16" x14ac:dyDescent="0.15">
      <c r="A67" s="135" t="s">
        <v>62</v>
      </c>
      <c r="B67" s="135" t="e">
        <f>NA()</f>
        <v>#N/A</v>
      </c>
      <c r="C67" s="135">
        <f>IF(ISNUMBER('将来負担比率（分子）の構造'!I$52), IF('将来負担比率（分子）の構造'!I$52 &lt; 0, 0, '将来負担比率（分子）の構造'!I$52), NA())</f>
        <v>593</v>
      </c>
      <c r="D67" s="135" t="e">
        <f>NA()</f>
        <v>#N/A</v>
      </c>
      <c r="E67" s="135" t="e">
        <f>NA()</f>
        <v>#N/A</v>
      </c>
      <c r="F67" s="135">
        <f>IF(ISNUMBER('将来負担比率（分子）の構造'!J$52), IF('将来負担比率（分子）の構造'!J$52 &lt; 0, 0, '将来負担比率（分子）の構造'!J$52), NA())</f>
        <v>361</v>
      </c>
      <c r="G67" s="135" t="e">
        <f>NA()</f>
        <v>#N/A</v>
      </c>
      <c r="H67" s="135" t="e">
        <f>NA()</f>
        <v>#N/A</v>
      </c>
      <c r="I67" s="135">
        <f>IF(ISNUMBER('将来負担比率（分子）の構造'!K$52), IF('将来負担比率（分子）の構造'!K$52 &lt; 0, 0, '将来負担比率（分子）の構造'!K$52), NA())</f>
        <v>151</v>
      </c>
      <c r="J67" s="135" t="e">
        <f>NA()</f>
        <v>#N/A</v>
      </c>
      <c r="K67" s="135" t="e">
        <f>NA()</f>
        <v>#N/A</v>
      </c>
      <c r="L67" s="135">
        <f>IF(ISNUMBER('将来負担比率（分子）の構造'!L$52), IF('将来負担比率（分子）の構造'!L$52 &lt; 0, 0, '将来負担比率（分子）の構造'!L$52), NA())</f>
        <v>523</v>
      </c>
      <c r="M67" s="135" t="e">
        <f>NA()</f>
        <v>#N/A</v>
      </c>
      <c r="N67" s="135" t="e">
        <f>NA()</f>
        <v>#N/A</v>
      </c>
      <c r="O67" s="135">
        <f>IF(ISNUMBER('将来負担比率（分子）の構造'!M$52), IF('将来負担比率（分子）の構造'!M$52 &lt; 0, 0, '将来負担比率（分子）の構造'!M$52), NA())</f>
        <v>1214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1295742</v>
      </c>
      <c r="S5" s="669"/>
      <c r="T5" s="669"/>
      <c r="U5" s="669"/>
      <c r="V5" s="669"/>
      <c r="W5" s="669"/>
      <c r="X5" s="669"/>
      <c r="Y5" s="716"/>
      <c r="Z5" s="729">
        <v>21.3</v>
      </c>
      <c r="AA5" s="729"/>
      <c r="AB5" s="729"/>
      <c r="AC5" s="729"/>
      <c r="AD5" s="730">
        <v>1295742</v>
      </c>
      <c r="AE5" s="730"/>
      <c r="AF5" s="730"/>
      <c r="AG5" s="730"/>
      <c r="AH5" s="730"/>
      <c r="AI5" s="730"/>
      <c r="AJ5" s="730"/>
      <c r="AK5" s="730"/>
      <c r="AL5" s="717">
        <v>43.5</v>
      </c>
      <c r="AM5" s="686"/>
      <c r="AN5" s="686"/>
      <c r="AO5" s="718"/>
      <c r="AP5" s="705" t="s">
        <v>205</v>
      </c>
      <c r="AQ5" s="706"/>
      <c r="AR5" s="706"/>
      <c r="AS5" s="706"/>
      <c r="AT5" s="706"/>
      <c r="AU5" s="706"/>
      <c r="AV5" s="706"/>
      <c r="AW5" s="706"/>
      <c r="AX5" s="706"/>
      <c r="AY5" s="706"/>
      <c r="AZ5" s="706"/>
      <c r="BA5" s="706"/>
      <c r="BB5" s="706"/>
      <c r="BC5" s="706"/>
      <c r="BD5" s="706"/>
      <c r="BE5" s="706"/>
      <c r="BF5" s="707"/>
      <c r="BG5" s="618">
        <v>1275266</v>
      </c>
      <c r="BH5" s="619"/>
      <c r="BI5" s="619"/>
      <c r="BJ5" s="619"/>
      <c r="BK5" s="619"/>
      <c r="BL5" s="619"/>
      <c r="BM5" s="619"/>
      <c r="BN5" s="620"/>
      <c r="BO5" s="671">
        <v>98.4</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71443</v>
      </c>
      <c r="S6" s="619"/>
      <c r="T6" s="619"/>
      <c r="U6" s="619"/>
      <c r="V6" s="619"/>
      <c r="W6" s="619"/>
      <c r="X6" s="619"/>
      <c r="Y6" s="620"/>
      <c r="Z6" s="671">
        <v>1.2</v>
      </c>
      <c r="AA6" s="671"/>
      <c r="AB6" s="671"/>
      <c r="AC6" s="671"/>
      <c r="AD6" s="672">
        <v>71443</v>
      </c>
      <c r="AE6" s="672"/>
      <c r="AF6" s="672"/>
      <c r="AG6" s="672"/>
      <c r="AH6" s="672"/>
      <c r="AI6" s="672"/>
      <c r="AJ6" s="672"/>
      <c r="AK6" s="672"/>
      <c r="AL6" s="641">
        <v>2.4</v>
      </c>
      <c r="AM6" s="673"/>
      <c r="AN6" s="673"/>
      <c r="AO6" s="674"/>
      <c r="AP6" s="615" t="s">
        <v>211</v>
      </c>
      <c r="AQ6" s="616"/>
      <c r="AR6" s="616"/>
      <c r="AS6" s="616"/>
      <c r="AT6" s="616"/>
      <c r="AU6" s="616"/>
      <c r="AV6" s="616"/>
      <c r="AW6" s="616"/>
      <c r="AX6" s="616"/>
      <c r="AY6" s="616"/>
      <c r="AZ6" s="616"/>
      <c r="BA6" s="616"/>
      <c r="BB6" s="616"/>
      <c r="BC6" s="616"/>
      <c r="BD6" s="616"/>
      <c r="BE6" s="616"/>
      <c r="BF6" s="617"/>
      <c r="BG6" s="618">
        <v>1275266</v>
      </c>
      <c r="BH6" s="619"/>
      <c r="BI6" s="619"/>
      <c r="BJ6" s="619"/>
      <c r="BK6" s="619"/>
      <c r="BL6" s="619"/>
      <c r="BM6" s="619"/>
      <c r="BN6" s="620"/>
      <c r="BO6" s="671">
        <v>98.4</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87546</v>
      </c>
      <c r="CS6" s="619"/>
      <c r="CT6" s="619"/>
      <c r="CU6" s="619"/>
      <c r="CV6" s="619"/>
      <c r="CW6" s="619"/>
      <c r="CX6" s="619"/>
      <c r="CY6" s="620"/>
      <c r="CZ6" s="671">
        <v>1.5</v>
      </c>
      <c r="DA6" s="671"/>
      <c r="DB6" s="671"/>
      <c r="DC6" s="671"/>
      <c r="DD6" s="624" t="s">
        <v>206</v>
      </c>
      <c r="DE6" s="619"/>
      <c r="DF6" s="619"/>
      <c r="DG6" s="619"/>
      <c r="DH6" s="619"/>
      <c r="DI6" s="619"/>
      <c r="DJ6" s="619"/>
      <c r="DK6" s="619"/>
      <c r="DL6" s="619"/>
      <c r="DM6" s="619"/>
      <c r="DN6" s="619"/>
      <c r="DO6" s="619"/>
      <c r="DP6" s="620"/>
      <c r="DQ6" s="624">
        <v>87546</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1901</v>
      </c>
      <c r="S7" s="619"/>
      <c r="T7" s="619"/>
      <c r="U7" s="619"/>
      <c r="V7" s="619"/>
      <c r="W7" s="619"/>
      <c r="X7" s="619"/>
      <c r="Y7" s="620"/>
      <c r="Z7" s="671">
        <v>0</v>
      </c>
      <c r="AA7" s="671"/>
      <c r="AB7" s="671"/>
      <c r="AC7" s="671"/>
      <c r="AD7" s="672">
        <v>1901</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544670</v>
      </c>
      <c r="BH7" s="619"/>
      <c r="BI7" s="619"/>
      <c r="BJ7" s="619"/>
      <c r="BK7" s="619"/>
      <c r="BL7" s="619"/>
      <c r="BM7" s="619"/>
      <c r="BN7" s="620"/>
      <c r="BO7" s="671">
        <v>42</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725683</v>
      </c>
      <c r="CS7" s="619"/>
      <c r="CT7" s="619"/>
      <c r="CU7" s="619"/>
      <c r="CV7" s="619"/>
      <c r="CW7" s="619"/>
      <c r="CX7" s="619"/>
      <c r="CY7" s="620"/>
      <c r="CZ7" s="671">
        <v>12.6</v>
      </c>
      <c r="DA7" s="671"/>
      <c r="DB7" s="671"/>
      <c r="DC7" s="671"/>
      <c r="DD7" s="624">
        <v>27086</v>
      </c>
      <c r="DE7" s="619"/>
      <c r="DF7" s="619"/>
      <c r="DG7" s="619"/>
      <c r="DH7" s="619"/>
      <c r="DI7" s="619"/>
      <c r="DJ7" s="619"/>
      <c r="DK7" s="619"/>
      <c r="DL7" s="619"/>
      <c r="DM7" s="619"/>
      <c r="DN7" s="619"/>
      <c r="DO7" s="619"/>
      <c r="DP7" s="620"/>
      <c r="DQ7" s="624">
        <v>659180</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6916</v>
      </c>
      <c r="S8" s="619"/>
      <c r="T8" s="619"/>
      <c r="U8" s="619"/>
      <c r="V8" s="619"/>
      <c r="W8" s="619"/>
      <c r="X8" s="619"/>
      <c r="Y8" s="620"/>
      <c r="Z8" s="671">
        <v>0.1</v>
      </c>
      <c r="AA8" s="671"/>
      <c r="AB8" s="671"/>
      <c r="AC8" s="671"/>
      <c r="AD8" s="672">
        <v>6916</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22485</v>
      </c>
      <c r="BH8" s="619"/>
      <c r="BI8" s="619"/>
      <c r="BJ8" s="619"/>
      <c r="BK8" s="619"/>
      <c r="BL8" s="619"/>
      <c r="BM8" s="619"/>
      <c r="BN8" s="620"/>
      <c r="BO8" s="671">
        <v>1.7</v>
      </c>
      <c r="BP8" s="671"/>
      <c r="BQ8" s="671"/>
      <c r="BR8" s="671"/>
      <c r="BS8" s="624" t="s">
        <v>107</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1311603</v>
      </c>
      <c r="CS8" s="619"/>
      <c r="CT8" s="619"/>
      <c r="CU8" s="619"/>
      <c r="CV8" s="619"/>
      <c r="CW8" s="619"/>
      <c r="CX8" s="619"/>
      <c r="CY8" s="620"/>
      <c r="CZ8" s="671">
        <v>22.8</v>
      </c>
      <c r="DA8" s="671"/>
      <c r="DB8" s="671"/>
      <c r="DC8" s="671"/>
      <c r="DD8" s="624">
        <v>3341</v>
      </c>
      <c r="DE8" s="619"/>
      <c r="DF8" s="619"/>
      <c r="DG8" s="619"/>
      <c r="DH8" s="619"/>
      <c r="DI8" s="619"/>
      <c r="DJ8" s="619"/>
      <c r="DK8" s="619"/>
      <c r="DL8" s="619"/>
      <c r="DM8" s="619"/>
      <c r="DN8" s="619"/>
      <c r="DO8" s="619"/>
      <c r="DP8" s="620"/>
      <c r="DQ8" s="624">
        <v>865382</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7224</v>
      </c>
      <c r="S9" s="619"/>
      <c r="T9" s="619"/>
      <c r="U9" s="619"/>
      <c r="V9" s="619"/>
      <c r="W9" s="619"/>
      <c r="X9" s="619"/>
      <c r="Y9" s="620"/>
      <c r="Z9" s="671">
        <v>0.1</v>
      </c>
      <c r="AA9" s="671"/>
      <c r="AB9" s="671"/>
      <c r="AC9" s="671"/>
      <c r="AD9" s="672">
        <v>7224</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436706</v>
      </c>
      <c r="BH9" s="619"/>
      <c r="BI9" s="619"/>
      <c r="BJ9" s="619"/>
      <c r="BK9" s="619"/>
      <c r="BL9" s="619"/>
      <c r="BM9" s="619"/>
      <c r="BN9" s="620"/>
      <c r="BO9" s="671">
        <v>33.700000000000003</v>
      </c>
      <c r="BP9" s="671"/>
      <c r="BQ9" s="671"/>
      <c r="BR9" s="671"/>
      <c r="BS9" s="624" t="s">
        <v>107</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478547</v>
      </c>
      <c r="CS9" s="619"/>
      <c r="CT9" s="619"/>
      <c r="CU9" s="619"/>
      <c r="CV9" s="619"/>
      <c r="CW9" s="619"/>
      <c r="CX9" s="619"/>
      <c r="CY9" s="620"/>
      <c r="CZ9" s="671">
        <v>8.3000000000000007</v>
      </c>
      <c r="DA9" s="671"/>
      <c r="DB9" s="671"/>
      <c r="DC9" s="671"/>
      <c r="DD9" s="624">
        <v>20304</v>
      </c>
      <c r="DE9" s="619"/>
      <c r="DF9" s="619"/>
      <c r="DG9" s="619"/>
      <c r="DH9" s="619"/>
      <c r="DI9" s="619"/>
      <c r="DJ9" s="619"/>
      <c r="DK9" s="619"/>
      <c r="DL9" s="619"/>
      <c r="DM9" s="619"/>
      <c r="DN9" s="619"/>
      <c r="DO9" s="619"/>
      <c r="DP9" s="620"/>
      <c r="DQ9" s="624">
        <v>403803</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199737</v>
      </c>
      <c r="S10" s="619"/>
      <c r="T10" s="619"/>
      <c r="U10" s="619"/>
      <c r="V10" s="619"/>
      <c r="W10" s="619"/>
      <c r="X10" s="619"/>
      <c r="Y10" s="620"/>
      <c r="Z10" s="671">
        <v>3.3</v>
      </c>
      <c r="AA10" s="671"/>
      <c r="AB10" s="671"/>
      <c r="AC10" s="671"/>
      <c r="AD10" s="672">
        <v>199737</v>
      </c>
      <c r="AE10" s="672"/>
      <c r="AF10" s="672"/>
      <c r="AG10" s="672"/>
      <c r="AH10" s="672"/>
      <c r="AI10" s="672"/>
      <c r="AJ10" s="672"/>
      <c r="AK10" s="672"/>
      <c r="AL10" s="641">
        <v>6.7</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25633</v>
      </c>
      <c r="BH10" s="619"/>
      <c r="BI10" s="619"/>
      <c r="BJ10" s="619"/>
      <c r="BK10" s="619"/>
      <c r="BL10" s="619"/>
      <c r="BM10" s="619"/>
      <c r="BN10" s="620"/>
      <c r="BO10" s="671">
        <v>2</v>
      </c>
      <c r="BP10" s="671"/>
      <c r="BQ10" s="671"/>
      <c r="BR10" s="671"/>
      <c r="BS10" s="624" t="s">
        <v>107</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4728</v>
      </c>
      <c r="CS10" s="619"/>
      <c r="CT10" s="619"/>
      <c r="CU10" s="619"/>
      <c r="CV10" s="619"/>
      <c r="CW10" s="619"/>
      <c r="CX10" s="619"/>
      <c r="CY10" s="620"/>
      <c r="CZ10" s="671">
        <v>0.1</v>
      </c>
      <c r="DA10" s="671"/>
      <c r="DB10" s="671"/>
      <c r="DC10" s="671"/>
      <c r="DD10" s="624" t="s">
        <v>107</v>
      </c>
      <c r="DE10" s="619"/>
      <c r="DF10" s="619"/>
      <c r="DG10" s="619"/>
      <c r="DH10" s="619"/>
      <c r="DI10" s="619"/>
      <c r="DJ10" s="619"/>
      <c r="DK10" s="619"/>
      <c r="DL10" s="619"/>
      <c r="DM10" s="619"/>
      <c r="DN10" s="619"/>
      <c r="DO10" s="619"/>
      <c r="DP10" s="620"/>
      <c r="DQ10" s="624">
        <v>4728</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t="s">
        <v>107</v>
      </c>
      <c r="S11" s="619"/>
      <c r="T11" s="619"/>
      <c r="U11" s="619"/>
      <c r="V11" s="619"/>
      <c r="W11" s="619"/>
      <c r="X11" s="619"/>
      <c r="Y11" s="620"/>
      <c r="Z11" s="671" t="s">
        <v>107</v>
      </c>
      <c r="AA11" s="671"/>
      <c r="AB11" s="671"/>
      <c r="AC11" s="671"/>
      <c r="AD11" s="672" t="s">
        <v>107</v>
      </c>
      <c r="AE11" s="672"/>
      <c r="AF11" s="672"/>
      <c r="AG11" s="672"/>
      <c r="AH11" s="672"/>
      <c r="AI11" s="672"/>
      <c r="AJ11" s="672"/>
      <c r="AK11" s="672"/>
      <c r="AL11" s="641" t="s">
        <v>107</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59846</v>
      </c>
      <c r="BH11" s="619"/>
      <c r="BI11" s="619"/>
      <c r="BJ11" s="619"/>
      <c r="BK11" s="619"/>
      <c r="BL11" s="619"/>
      <c r="BM11" s="619"/>
      <c r="BN11" s="620"/>
      <c r="BO11" s="671">
        <v>4.5999999999999996</v>
      </c>
      <c r="BP11" s="671"/>
      <c r="BQ11" s="671"/>
      <c r="BR11" s="671"/>
      <c r="BS11" s="624" t="s">
        <v>107</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803371</v>
      </c>
      <c r="CS11" s="619"/>
      <c r="CT11" s="619"/>
      <c r="CU11" s="619"/>
      <c r="CV11" s="619"/>
      <c r="CW11" s="619"/>
      <c r="CX11" s="619"/>
      <c r="CY11" s="620"/>
      <c r="CZ11" s="671">
        <v>13.9</v>
      </c>
      <c r="DA11" s="671"/>
      <c r="DB11" s="671"/>
      <c r="DC11" s="671"/>
      <c r="DD11" s="624">
        <v>41896</v>
      </c>
      <c r="DE11" s="619"/>
      <c r="DF11" s="619"/>
      <c r="DG11" s="619"/>
      <c r="DH11" s="619"/>
      <c r="DI11" s="619"/>
      <c r="DJ11" s="619"/>
      <c r="DK11" s="619"/>
      <c r="DL11" s="619"/>
      <c r="DM11" s="619"/>
      <c r="DN11" s="619"/>
      <c r="DO11" s="619"/>
      <c r="DP11" s="620"/>
      <c r="DQ11" s="624">
        <v>245905</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619987</v>
      </c>
      <c r="BH12" s="619"/>
      <c r="BI12" s="619"/>
      <c r="BJ12" s="619"/>
      <c r="BK12" s="619"/>
      <c r="BL12" s="619"/>
      <c r="BM12" s="619"/>
      <c r="BN12" s="620"/>
      <c r="BO12" s="671">
        <v>47.8</v>
      </c>
      <c r="BP12" s="671"/>
      <c r="BQ12" s="671"/>
      <c r="BR12" s="671"/>
      <c r="BS12" s="624" t="s">
        <v>107</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129181</v>
      </c>
      <c r="CS12" s="619"/>
      <c r="CT12" s="619"/>
      <c r="CU12" s="619"/>
      <c r="CV12" s="619"/>
      <c r="CW12" s="619"/>
      <c r="CX12" s="619"/>
      <c r="CY12" s="620"/>
      <c r="CZ12" s="671">
        <v>2.2000000000000002</v>
      </c>
      <c r="DA12" s="671"/>
      <c r="DB12" s="671"/>
      <c r="DC12" s="671"/>
      <c r="DD12" s="624">
        <v>8774</v>
      </c>
      <c r="DE12" s="619"/>
      <c r="DF12" s="619"/>
      <c r="DG12" s="619"/>
      <c r="DH12" s="619"/>
      <c r="DI12" s="619"/>
      <c r="DJ12" s="619"/>
      <c r="DK12" s="619"/>
      <c r="DL12" s="619"/>
      <c r="DM12" s="619"/>
      <c r="DN12" s="619"/>
      <c r="DO12" s="619"/>
      <c r="DP12" s="620"/>
      <c r="DQ12" s="624">
        <v>119644</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19018</v>
      </c>
      <c r="S13" s="619"/>
      <c r="T13" s="619"/>
      <c r="U13" s="619"/>
      <c r="V13" s="619"/>
      <c r="W13" s="619"/>
      <c r="X13" s="619"/>
      <c r="Y13" s="620"/>
      <c r="Z13" s="671">
        <v>0.3</v>
      </c>
      <c r="AA13" s="671"/>
      <c r="AB13" s="671"/>
      <c r="AC13" s="671"/>
      <c r="AD13" s="672">
        <v>19018</v>
      </c>
      <c r="AE13" s="672"/>
      <c r="AF13" s="672"/>
      <c r="AG13" s="672"/>
      <c r="AH13" s="672"/>
      <c r="AI13" s="672"/>
      <c r="AJ13" s="672"/>
      <c r="AK13" s="672"/>
      <c r="AL13" s="641">
        <v>0.6</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618189</v>
      </c>
      <c r="BH13" s="619"/>
      <c r="BI13" s="619"/>
      <c r="BJ13" s="619"/>
      <c r="BK13" s="619"/>
      <c r="BL13" s="619"/>
      <c r="BM13" s="619"/>
      <c r="BN13" s="620"/>
      <c r="BO13" s="671">
        <v>47.7</v>
      </c>
      <c r="BP13" s="671"/>
      <c r="BQ13" s="671"/>
      <c r="BR13" s="671"/>
      <c r="BS13" s="624" t="s">
        <v>107</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1037623</v>
      </c>
      <c r="CS13" s="619"/>
      <c r="CT13" s="619"/>
      <c r="CU13" s="619"/>
      <c r="CV13" s="619"/>
      <c r="CW13" s="619"/>
      <c r="CX13" s="619"/>
      <c r="CY13" s="620"/>
      <c r="CZ13" s="671">
        <v>18</v>
      </c>
      <c r="DA13" s="671"/>
      <c r="DB13" s="671"/>
      <c r="DC13" s="671"/>
      <c r="DD13" s="624">
        <v>830828</v>
      </c>
      <c r="DE13" s="619"/>
      <c r="DF13" s="619"/>
      <c r="DG13" s="619"/>
      <c r="DH13" s="619"/>
      <c r="DI13" s="619"/>
      <c r="DJ13" s="619"/>
      <c r="DK13" s="619"/>
      <c r="DL13" s="619"/>
      <c r="DM13" s="619"/>
      <c r="DN13" s="619"/>
      <c r="DO13" s="619"/>
      <c r="DP13" s="620"/>
      <c r="DQ13" s="624">
        <v>239040</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29152</v>
      </c>
      <c r="BH14" s="619"/>
      <c r="BI14" s="619"/>
      <c r="BJ14" s="619"/>
      <c r="BK14" s="619"/>
      <c r="BL14" s="619"/>
      <c r="BM14" s="619"/>
      <c r="BN14" s="620"/>
      <c r="BO14" s="671">
        <v>2.2000000000000002</v>
      </c>
      <c r="BP14" s="671"/>
      <c r="BQ14" s="671"/>
      <c r="BR14" s="671"/>
      <c r="BS14" s="624" t="s">
        <v>107</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264344</v>
      </c>
      <c r="CS14" s="619"/>
      <c r="CT14" s="619"/>
      <c r="CU14" s="619"/>
      <c r="CV14" s="619"/>
      <c r="CW14" s="619"/>
      <c r="CX14" s="619"/>
      <c r="CY14" s="620"/>
      <c r="CZ14" s="671">
        <v>4.5999999999999996</v>
      </c>
      <c r="DA14" s="671"/>
      <c r="DB14" s="671"/>
      <c r="DC14" s="671"/>
      <c r="DD14" s="624">
        <v>57243</v>
      </c>
      <c r="DE14" s="619"/>
      <c r="DF14" s="619"/>
      <c r="DG14" s="619"/>
      <c r="DH14" s="619"/>
      <c r="DI14" s="619"/>
      <c r="DJ14" s="619"/>
      <c r="DK14" s="619"/>
      <c r="DL14" s="619"/>
      <c r="DM14" s="619"/>
      <c r="DN14" s="619"/>
      <c r="DO14" s="619"/>
      <c r="DP14" s="620"/>
      <c r="DQ14" s="624">
        <v>201132</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3187</v>
      </c>
      <c r="S15" s="619"/>
      <c r="T15" s="619"/>
      <c r="U15" s="619"/>
      <c r="V15" s="619"/>
      <c r="W15" s="619"/>
      <c r="X15" s="619"/>
      <c r="Y15" s="620"/>
      <c r="Z15" s="671">
        <v>0.1</v>
      </c>
      <c r="AA15" s="671"/>
      <c r="AB15" s="671"/>
      <c r="AC15" s="671"/>
      <c r="AD15" s="672">
        <v>3187</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77984</v>
      </c>
      <c r="BH15" s="619"/>
      <c r="BI15" s="619"/>
      <c r="BJ15" s="619"/>
      <c r="BK15" s="619"/>
      <c r="BL15" s="619"/>
      <c r="BM15" s="619"/>
      <c r="BN15" s="620"/>
      <c r="BO15" s="671">
        <v>6</v>
      </c>
      <c r="BP15" s="671"/>
      <c r="BQ15" s="671"/>
      <c r="BR15" s="671"/>
      <c r="BS15" s="624" t="s">
        <v>107</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634594</v>
      </c>
      <c r="CS15" s="619"/>
      <c r="CT15" s="619"/>
      <c r="CU15" s="619"/>
      <c r="CV15" s="619"/>
      <c r="CW15" s="619"/>
      <c r="CX15" s="619"/>
      <c r="CY15" s="620"/>
      <c r="CZ15" s="671">
        <v>11</v>
      </c>
      <c r="DA15" s="671"/>
      <c r="DB15" s="671"/>
      <c r="DC15" s="671"/>
      <c r="DD15" s="624">
        <v>308699</v>
      </c>
      <c r="DE15" s="619"/>
      <c r="DF15" s="619"/>
      <c r="DG15" s="619"/>
      <c r="DH15" s="619"/>
      <c r="DI15" s="619"/>
      <c r="DJ15" s="619"/>
      <c r="DK15" s="619"/>
      <c r="DL15" s="619"/>
      <c r="DM15" s="619"/>
      <c r="DN15" s="619"/>
      <c r="DO15" s="619"/>
      <c r="DP15" s="620"/>
      <c r="DQ15" s="624">
        <v>297185</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1594613</v>
      </c>
      <c r="S16" s="619"/>
      <c r="T16" s="619"/>
      <c r="U16" s="619"/>
      <c r="V16" s="619"/>
      <c r="W16" s="619"/>
      <c r="X16" s="619"/>
      <c r="Y16" s="620"/>
      <c r="Z16" s="671">
        <v>26.2</v>
      </c>
      <c r="AA16" s="671"/>
      <c r="AB16" s="671"/>
      <c r="AC16" s="671"/>
      <c r="AD16" s="672">
        <v>1328501</v>
      </c>
      <c r="AE16" s="672"/>
      <c r="AF16" s="672"/>
      <c r="AG16" s="672"/>
      <c r="AH16" s="672"/>
      <c r="AI16" s="672"/>
      <c r="AJ16" s="672"/>
      <c r="AK16" s="672"/>
      <c r="AL16" s="641">
        <v>44.6</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v>3473</v>
      </c>
      <c r="BH16" s="619"/>
      <c r="BI16" s="619"/>
      <c r="BJ16" s="619"/>
      <c r="BK16" s="619"/>
      <c r="BL16" s="619"/>
      <c r="BM16" s="619"/>
      <c r="BN16" s="620"/>
      <c r="BO16" s="671">
        <v>0.3</v>
      </c>
      <c r="BP16" s="671"/>
      <c r="BQ16" s="671"/>
      <c r="BR16" s="671"/>
      <c r="BS16" s="624" t="s">
        <v>107</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107</v>
      </c>
      <c r="CS16" s="619"/>
      <c r="CT16" s="619"/>
      <c r="CU16" s="619"/>
      <c r="CV16" s="619"/>
      <c r="CW16" s="619"/>
      <c r="CX16" s="619"/>
      <c r="CY16" s="620"/>
      <c r="CZ16" s="671" t="s">
        <v>107</v>
      </c>
      <c r="DA16" s="671"/>
      <c r="DB16" s="671"/>
      <c r="DC16" s="671"/>
      <c r="DD16" s="624" t="s">
        <v>107</v>
      </c>
      <c r="DE16" s="619"/>
      <c r="DF16" s="619"/>
      <c r="DG16" s="619"/>
      <c r="DH16" s="619"/>
      <c r="DI16" s="619"/>
      <c r="DJ16" s="619"/>
      <c r="DK16" s="619"/>
      <c r="DL16" s="619"/>
      <c r="DM16" s="619"/>
      <c r="DN16" s="619"/>
      <c r="DO16" s="619"/>
      <c r="DP16" s="620"/>
      <c r="DQ16" s="624" t="s">
        <v>107</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1328501</v>
      </c>
      <c r="S17" s="619"/>
      <c r="T17" s="619"/>
      <c r="U17" s="619"/>
      <c r="V17" s="619"/>
      <c r="W17" s="619"/>
      <c r="X17" s="619"/>
      <c r="Y17" s="620"/>
      <c r="Z17" s="671">
        <v>21.8</v>
      </c>
      <c r="AA17" s="671"/>
      <c r="AB17" s="671"/>
      <c r="AC17" s="671"/>
      <c r="AD17" s="672">
        <v>1328501</v>
      </c>
      <c r="AE17" s="672"/>
      <c r="AF17" s="672"/>
      <c r="AG17" s="672"/>
      <c r="AH17" s="672"/>
      <c r="AI17" s="672"/>
      <c r="AJ17" s="672"/>
      <c r="AK17" s="672"/>
      <c r="AL17" s="641">
        <v>44.6</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282431</v>
      </c>
      <c r="CS17" s="619"/>
      <c r="CT17" s="619"/>
      <c r="CU17" s="619"/>
      <c r="CV17" s="619"/>
      <c r="CW17" s="619"/>
      <c r="CX17" s="619"/>
      <c r="CY17" s="620"/>
      <c r="CZ17" s="671">
        <v>4.9000000000000004</v>
      </c>
      <c r="DA17" s="671"/>
      <c r="DB17" s="671"/>
      <c r="DC17" s="671"/>
      <c r="DD17" s="624" t="s">
        <v>107</v>
      </c>
      <c r="DE17" s="619"/>
      <c r="DF17" s="619"/>
      <c r="DG17" s="619"/>
      <c r="DH17" s="619"/>
      <c r="DI17" s="619"/>
      <c r="DJ17" s="619"/>
      <c r="DK17" s="619"/>
      <c r="DL17" s="619"/>
      <c r="DM17" s="619"/>
      <c r="DN17" s="619"/>
      <c r="DO17" s="619"/>
      <c r="DP17" s="620"/>
      <c r="DQ17" s="624">
        <v>282431</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123967</v>
      </c>
      <c r="S18" s="619"/>
      <c r="T18" s="619"/>
      <c r="U18" s="619"/>
      <c r="V18" s="619"/>
      <c r="W18" s="619"/>
      <c r="X18" s="619"/>
      <c r="Y18" s="620"/>
      <c r="Z18" s="671">
        <v>2</v>
      </c>
      <c r="AA18" s="671"/>
      <c r="AB18" s="671"/>
      <c r="AC18" s="671"/>
      <c r="AD18" s="672" t="s">
        <v>107</v>
      </c>
      <c r="AE18" s="672"/>
      <c r="AF18" s="672"/>
      <c r="AG18" s="672"/>
      <c r="AH18" s="672"/>
      <c r="AI18" s="672"/>
      <c r="AJ18" s="672"/>
      <c r="AK18" s="672"/>
      <c r="AL18" s="641" t="s">
        <v>107</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v>5000</v>
      </c>
      <c r="CS18" s="619"/>
      <c r="CT18" s="619"/>
      <c r="CU18" s="619"/>
      <c r="CV18" s="619"/>
      <c r="CW18" s="619"/>
      <c r="CX18" s="619"/>
      <c r="CY18" s="620"/>
      <c r="CZ18" s="671">
        <v>0.1</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142145</v>
      </c>
      <c r="S19" s="619"/>
      <c r="T19" s="619"/>
      <c r="U19" s="619"/>
      <c r="V19" s="619"/>
      <c r="W19" s="619"/>
      <c r="X19" s="619"/>
      <c r="Y19" s="620"/>
      <c r="Z19" s="671">
        <v>2.2999999999999998</v>
      </c>
      <c r="AA19" s="671"/>
      <c r="AB19" s="671"/>
      <c r="AC19" s="671"/>
      <c r="AD19" s="672" t="s">
        <v>107</v>
      </c>
      <c r="AE19" s="672"/>
      <c r="AF19" s="672"/>
      <c r="AG19" s="672"/>
      <c r="AH19" s="672"/>
      <c r="AI19" s="672"/>
      <c r="AJ19" s="672"/>
      <c r="AK19" s="672"/>
      <c r="AL19" s="641" t="s">
        <v>107</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20476</v>
      </c>
      <c r="BH19" s="619"/>
      <c r="BI19" s="619"/>
      <c r="BJ19" s="619"/>
      <c r="BK19" s="619"/>
      <c r="BL19" s="619"/>
      <c r="BM19" s="619"/>
      <c r="BN19" s="620"/>
      <c r="BO19" s="671">
        <v>1.6</v>
      </c>
      <c r="BP19" s="671"/>
      <c r="BQ19" s="671"/>
      <c r="BR19" s="671"/>
      <c r="BS19" s="624" t="s">
        <v>107</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3199781</v>
      </c>
      <c r="S20" s="619"/>
      <c r="T20" s="619"/>
      <c r="U20" s="619"/>
      <c r="V20" s="619"/>
      <c r="W20" s="619"/>
      <c r="X20" s="619"/>
      <c r="Y20" s="620"/>
      <c r="Z20" s="671">
        <v>52.5</v>
      </c>
      <c r="AA20" s="671"/>
      <c r="AB20" s="671"/>
      <c r="AC20" s="671"/>
      <c r="AD20" s="672">
        <v>2933669</v>
      </c>
      <c r="AE20" s="672"/>
      <c r="AF20" s="672"/>
      <c r="AG20" s="672"/>
      <c r="AH20" s="672"/>
      <c r="AI20" s="672"/>
      <c r="AJ20" s="672"/>
      <c r="AK20" s="672"/>
      <c r="AL20" s="641">
        <v>98.6</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20476</v>
      </c>
      <c r="BH20" s="619"/>
      <c r="BI20" s="619"/>
      <c r="BJ20" s="619"/>
      <c r="BK20" s="619"/>
      <c r="BL20" s="619"/>
      <c r="BM20" s="619"/>
      <c r="BN20" s="620"/>
      <c r="BO20" s="671">
        <v>1.6</v>
      </c>
      <c r="BP20" s="671"/>
      <c r="BQ20" s="671"/>
      <c r="BR20" s="671"/>
      <c r="BS20" s="624" t="s">
        <v>107</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5764651</v>
      </c>
      <c r="CS20" s="619"/>
      <c r="CT20" s="619"/>
      <c r="CU20" s="619"/>
      <c r="CV20" s="619"/>
      <c r="CW20" s="619"/>
      <c r="CX20" s="619"/>
      <c r="CY20" s="620"/>
      <c r="CZ20" s="671">
        <v>100</v>
      </c>
      <c r="DA20" s="671"/>
      <c r="DB20" s="671"/>
      <c r="DC20" s="671"/>
      <c r="DD20" s="624">
        <v>1298171</v>
      </c>
      <c r="DE20" s="619"/>
      <c r="DF20" s="619"/>
      <c r="DG20" s="619"/>
      <c r="DH20" s="619"/>
      <c r="DI20" s="619"/>
      <c r="DJ20" s="619"/>
      <c r="DK20" s="619"/>
      <c r="DL20" s="619"/>
      <c r="DM20" s="619"/>
      <c r="DN20" s="619"/>
      <c r="DO20" s="619"/>
      <c r="DP20" s="620"/>
      <c r="DQ20" s="624">
        <v>3405976</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2610</v>
      </c>
      <c r="S21" s="619"/>
      <c r="T21" s="619"/>
      <c r="U21" s="619"/>
      <c r="V21" s="619"/>
      <c r="W21" s="619"/>
      <c r="X21" s="619"/>
      <c r="Y21" s="620"/>
      <c r="Z21" s="671">
        <v>0</v>
      </c>
      <c r="AA21" s="671"/>
      <c r="AB21" s="671"/>
      <c r="AC21" s="671"/>
      <c r="AD21" s="672">
        <v>2610</v>
      </c>
      <c r="AE21" s="672"/>
      <c r="AF21" s="672"/>
      <c r="AG21" s="672"/>
      <c r="AH21" s="672"/>
      <c r="AI21" s="672"/>
      <c r="AJ21" s="672"/>
      <c r="AK21" s="672"/>
      <c r="AL21" s="641">
        <v>0.1</v>
      </c>
      <c r="AM21" s="673"/>
      <c r="AN21" s="673"/>
      <c r="AO21" s="674"/>
      <c r="AP21" s="712" t="s">
        <v>256</v>
      </c>
      <c r="AQ21" s="719"/>
      <c r="AR21" s="719"/>
      <c r="AS21" s="719"/>
      <c r="AT21" s="719"/>
      <c r="AU21" s="719"/>
      <c r="AV21" s="719"/>
      <c r="AW21" s="719"/>
      <c r="AX21" s="719"/>
      <c r="AY21" s="719"/>
      <c r="AZ21" s="719"/>
      <c r="BA21" s="719"/>
      <c r="BB21" s="719"/>
      <c r="BC21" s="719"/>
      <c r="BD21" s="719"/>
      <c r="BE21" s="719"/>
      <c r="BF21" s="714"/>
      <c r="BG21" s="618">
        <v>20476</v>
      </c>
      <c r="BH21" s="619"/>
      <c r="BI21" s="619"/>
      <c r="BJ21" s="619"/>
      <c r="BK21" s="619"/>
      <c r="BL21" s="619"/>
      <c r="BM21" s="619"/>
      <c r="BN21" s="620"/>
      <c r="BO21" s="671">
        <v>1.6</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10193</v>
      </c>
      <c r="S22" s="619"/>
      <c r="T22" s="619"/>
      <c r="U22" s="619"/>
      <c r="V22" s="619"/>
      <c r="W22" s="619"/>
      <c r="X22" s="619"/>
      <c r="Y22" s="620"/>
      <c r="Z22" s="671">
        <v>0.2</v>
      </c>
      <c r="AA22" s="671"/>
      <c r="AB22" s="671"/>
      <c r="AC22" s="671"/>
      <c r="AD22" s="672" t="s">
        <v>107</v>
      </c>
      <c r="AE22" s="672"/>
      <c r="AF22" s="672"/>
      <c r="AG22" s="672"/>
      <c r="AH22" s="672"/>
      <c r="AI22" s="672"/>
      <c r="AJ22" s="672"/>
      <c r="AK22" s="672"/>
      <c r="AL22" s="641" t="s">
        <v>107</v>
      </c>
      <c r="AM22" s="673"/>
      <c r="AN22" s="673"/>
      <c r="AO22" s="674"/>
      <c r="AP22" s="712" t="s">
        <v>258</v>
      </c>
      <c r="AQ22" s="719"/>
      <c r="AR22" s="719"/>
      <c r="AS22" s="719"/>
      <c r="AT22" s="719"/>
      <c r="AU22" s="719"/>
      <c r="AV22" s="719"/>
      <c r="AW22" s="719"/>
      <c r="AX22" s="719"/>
      <c r="AY22" s="719"/>
      <c r="AZ22" s="719"/>
      <c r="BA22" s="719"/>
      <c r="BB22" s="719"/>
      <c r="BC22" s="719"/>
      <c r="BD22" s="719"/>
      <c r="BE22" s="719"/>
      <c r="BF22" s="714"/>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110767</v>
      </c>
      <c r="S23" s="619"/>
      <c r="T23" s="619"/>
      <c r="U23" s="619"/>
      <c r="V23" s="619"/>
      <c r="W23" s="619"/>
      <c r="X23" s="619"/>
      <c r="Y23" s="620"/>
      <c r="Z23" s="671">
        <v>1.8</v>
      </c>
      <c r="AA23" s="671"/>
      <c r="AB23" s="671"/>
      <c r="AC23" s="671"/>
      <c r="AD23" s="672">
        <v>39135</v>
      </c>
      <c r="AE23" s="672"/>
      <c r="AF23" s="672"/>
      <c r="AG23" s="672"/>
      <c r="AH23" s="672"/>
      <c r="AI23" s="672"/>
      <c r="AJ23" s="672"/>
      <c r="AK23" s="672"/>
      <c r="AL23" s="641">
        <v>1.3</v>
      </c>
      <c r="AM23" s="673"/>
      <c r="AN23" s="673"/>
      <c r="AO23" s="674"/>
      <c r="AP23" s="712" t="s">
        <v>261</v>
      </c>
      <c r="AQ23" s="719"/>
      <c r="AR23" s="719"/>
      <c r="AS23" s="719"/>
      <c r="AT23" s="719"/>
      <c r="AU23" s="719"/>
      <c r="AV23" s="719"/>
      <c r="AW23" s="719"/>
      <c r="AX23" s="719"/>
      <c r="AY23" s="719"/>
      <c r="AZ23" s="719"/>
      <c r="BA23" s="719"/>
      <c r="BB23" s="719"/>
      <c r="BC23" s="719"/>
      <c r="BD23" s="719"/>
      <c r="BE23" s="719"/>
      <c r="BF23" s="714"/>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7600</v>
      </c>
      <c r="S24" s="619"/>
      <c r="T24" s="619"/>
      <c r="U24" s="619"/>
      <c r="V24" s="619"/>
      <c r="W24" s="619"/>
      <c r="X24" s="619"/>
      <c r="Y24" s="620"/>
      <c r="Z24" s="671">
        <v>0.1</v>
      </c>
      <c r="AA24" s="671"/>
      <c r="AB24" s="671"/>
      <c r="AC24" s="671"/>
      <c r="AD24" s="672" t="s">
        <v>107</v>
      </c>
      <c r="AE24" s="672"/>
      <c r="AF24" s="672"/>
      <c r="AG24" s="672"/>
      <c r="AH24" s="672"/>
      <c r="AI24" s="672"/>
      <c r="AJ24" s="672"/>
      <c r="AK24" s="672"/>
      <c r="AL24" s="641" t="s">
        <v>107</v>
      </c>
      <c r="AM24" s="673"/>
      <c r="AN24" s="673"/>
      <c r="AO24" s="674"/>
      <c r="AP24" s="712" t="s">
        <v>268</v>
      </c>
      <c r="AQ24" s="719"/>
      <c r="AR24" s="719"/>
      <c r="AS24" s="719"/>
      <c r="AT24" s="719"/>
      <c r="AU24" s="719"/>
      <c r="AV24" s="719"/>
      <c r="AW24" s="719"/>
      <c r="AX24" s="719"/>
      <c r="AY24" s="719"/>
      <c r="AZ24" s="719"/>
      <c r="BA24" s="719"/>
      <c r="BB24" s="719"/>
      <c r="BC24" s="719"/>
      <c r="BD24" s="719"/>
      <c r="BE24" s="719"/>
      <c r="BF24" s="714"/>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1835885</v>
      </c>
      <c r="CS24" s="669"/>
      <c r="CT24" s="669"/>
      <c r="CU24" s="669"/>
      <c r="CV24" s="669"/>
      <c r="CW24" s="669"/>
      <c r="CX24" s="669"/>
      <c r="CY24" s="716"/>
      <c r="CZ24" s="720">
        <v>31.8</v>
      </c>
      <c r="DA24" s="721"/>
      <c r="DB24" s="721"/>
      <c r="DC24" s="722"/>
      <c r="DD24" s="715">
        <v>1471024</v>
      </c>
      <c r="DE24" s="669"/>
      <c r="DF24" s="669"/>
      <c r="DG24" s="669"/>
      <c r="DH24" s="669"/>
      <c r="DI24" s="669"/>
      <c r="DJ24" s="669"/>
      <c r="DK24" s="716"/>
      <c r="DL24" s="715">
        <v>1468169</v>
      </c>
      <c r="DM24" s="669"/>
      <c r="DN24" s="669"/>
      <c r="DO24" s="669"/>
      <c r="DP24" s="669"/>
      <c r="DQ24" s="669"/>
      <c r="DR24" s="669"/>
      <c r="DS24" s="669"/>
      <c r="DT24" s="669"/>
      <c r="DU24" s="669"/>
      <c r="DV24" s="716"/>
      <c r="DW24" s="717">
        <v>46.5</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574673</v>
      </c>
      <c r="S25" s="619"/>
      <c r="T25" s="619"/>
      <c r="U25" s="619"/>
      <c r="V25" s="619"/>
      <c r="W25" s="619"/>
      <c r="X25" s="619"/>
      <c r="Y25" s="620"/>
      <c r="Z25" s="671">
        <v>9.4</v>
      </c>
      <c r="AA25" s="671"/>
      <c r="AB25" s="671"/>
      <c r="AC25" s="671"/>
      <c r="AD25" s="672" t="s">
        <v>107</v>
      </c>
      <c r="AE25" s="672"/>
      <c r="AF25" s="672"/>
      <c r="AG25" s="672"/>
      <c r="AH25" s="672"/>
      <c r="AI25" s="672"/>
      <c r="AJ25" s="672"/>
      <c r="AK25" s="672"/>
      <c r="AL25" s="641" t="s">
        <v>107</v>
      </c>
      <c r="AM25" s="673"/>
      <c r="AN25" s="673"/>
      <c r="AO25" s="674"/>
      <c r="AP25" s="712" t="s">
        <v>271</v>
      </c>
      <c r="AQ25" s="719"/>
      <c r="AR25" s="719"/>
      <c r="AS25" s="719"/>
      <c r="AT25" s="719"/>
      <c r="AU25" s="719"/>
      <c r="AV25" s="719"/>
      <c r="AW25" s="719"/>
      <c r="AX25" s="719"/>
      <c r="AY25" s="719"/>
      <c r="AZ25" s="719"/>
      <c r="BA25" s="719"/>
      <c r="BB25" s="719"/>
      <c r="BC25" s="719"/>
      <c r="BD25" s="719"/>
      <c r="BE25" s="719"/>
      <c r="BF25" s="714"/>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1078740</v>
      </c>
      <c r="CS25" s="637"/>
      <c r="CT25" s="637"/>
      <c r="CU25" s="637"/>
      <c r="CV25" s="637"/>
      <c r="CW25" s="637"/>
      <c r="CX25" s="637"/>
      <c r="CY25" s="638"/>
      <c r="CZ25" s="621">
        <v>18.7</v>
      </c>
      <c r="DA25" s="639"/>
      <c r="DB25" s="639"/>
      <c r="DC25" s="640"/>
      <c r="DD25" s="624">
        <v>1037244</v>
      </c>
      <c r="DE25" s="637"/>
      <c r="DF25" s="637"/>
      <c r="DG25" s="637"/>
      <c r="DH25" s="637"/>
      <c r="DI25" s="637"/>
      <c r="DJ25" s="637"/>
      <c r="DK25" s="638"/>
      <c r="DL25" s="624">
        <v>1034774</v>
      </c>
      <c r="DM25" s="637"/>
      <c r="DN25" s="637"/>
      <c r="DO25" s="637"/>
      <c r="DP25" s="637"/>
      <c r="DQ25" s="637"/>
      <c r="DR25" s="637"/>
      <c r="DS25" s="637"/>
      <c r="DT25" s="637"/>
      <c r="DU25" s="637"/>
      <c r="DV25" s="638"/>
      <c r="DW25" s="641">
        <v>32.799999999999997</v>
      </c>
      <c r="DX25" s="642"/>
      <c r="DY25" s="642"/>
      <c r="DZ25" s="642"/>
      <c r="EA25" s="642"/>
      <c r="EB25" s="642"/>
      <c r="EC25" s="643"/>
    </row>
    <row r="26" spans="2:133" ht="11.25" customHeight="1" x14ac:dyDescent="0.15">
      <c r="B26" s="709" t="s">
        <v>273</v>
      </c>
      <c r="C26" s="710"/>
      <c r="D26" s="710"/>
      <c r="E26" s="710"/>
      <c r="F26" s="710"/>
      <c r="G26" s="710"/>
      <c r="H26" s="710"/>
      <c r="I26" s="710"/>
      <c r="J26" s="710"/>
      <c r="K26" s="710"/>
      <c r="L26" s="710"/>
      <c r="M26" s="710"/>
      <c r="N26" s="710"/>
      <c r="O26" s="710"/>
      <c r="P26" s="710"/>
      <c r="Q26" s="711"/>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12" t="s">
        <v>274</v>
      </c>
      <c r="AQ26" s="713"/>
      <c r="AR26" s="713"/>
      <c r="AS26" s="713"/>
      <c r="AT26" s="713"/>
      <c r="AU26" s="713"/>
      <c r="AV26" s="713"/>
      <c r="AW26" s="713"/>
      <c r="AX26" s="713"/>
      <c r="AY26" s="713"/>
      <c r="AZ26" s="713"/>
      <c r="BA26" s="713"/>
      <c r="BB26" s="713"/>
      <c r="BC26" s="713"/>
      <c r="BD26" s="713"/>
      <c r="BE26" s="713"/>
      <c r="BF26" s="714"/>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692604</v>
      </c>
      <c r="CS26" s="619"/>
      <c r="CT26" s="619"/>
      <c r="CU26" s="619"/>
      <c r="CV26" s="619"/>
      <c r="CW26" s="619"/>
      <c r="CX26" s="619"/>
      <c r="CY26" s="620"/>
      <c r="CZ26" s="621">
        <v>12</v>
      </c>
      <c r="DA26" s="639"/>
      <c r="DB26" s="639"/>
      <c r="DC26" s="640"/>
      <c r="DD26" s="624">
        <v>656913</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441631</v>
      </c>
      <c r="S27" s="619"/>
      <c r="T27" s="619"/>
      <c r="U27" s="619"/>
      <c r="V27" s="619"/>
      <c r="W27" s="619"/>
      <c r="X27" s="619"/>
      <c r="Y27" s="620"/>
      <c r="Z27" s="671">
        <v>7.2</v>
      </c>
      <c r="AA27" s="671"/>
      <c r="AB27" s="671"/>
      <c r="AC27" s="671"/>
      <c r="AD27" s="672" t="s">
        <v>107</v>
      </c>
      <c r="AE27" s="672"/>
      <c r="AF27" s="672"/>
      <c r="AG27" s="672"/>
      <c r="AH27" s="672"/>
      <c r="AI27" s="672"/>
      <c r="AJ27" s="672"/>
      <c r="AK27" s="672"/>
      <c r="AL27" s="641" t="s">
        <v>107</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1295742</v>
      </c>
      <c r="BH27" s="619"/>
      <c r="BI27" s="619"/>
      <c r="BJ27" s="619"/>
      <c r="BK27" s="619"/>
      <c r="BL27" s="619"/>
      <c r="BM27" s="619"/>
      <c r="BN27" s="620"/>
      <c r="BO27" s="671">
        <v>100</v>
      </c>
      <c r="BP27" s="671"/>
      <c r="BQ27" s="671"/>
      <c r="BR27" s="671"/>
      <c r="BS27" s="624" t="s">
        <v>107</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474714</v>
      </c>
      <c r="CS27" s="637"/>
      <c r="CT27" s="637"/>
      <c r="CU27" s="637"/>
      <c r="CV27" s="637"/>
      <c r="CW27" s="637"/>
      <c r="CX27" s="637"/>
      <c r="CY27" s="638"/>
      <c r="CZ27" s="621">
        <v>8.1999999999999993</v>
      </c>
      <c r="DA27" s="639"/>
      <c r="DB27" s="639"/>
      <c r="DC27" s="640"/>
      <c r="DD27" s="624">
        <v>151349</v>
      </c>
      <c r="DE27" s="637"/>
      <c r="DF27" s="637"/>
      <c r="DG27" s="637"/>
      <c r="DH27" s="637"/>
      <c r="DI27" s="637"/>
      <c r="DJ27" s="637"/>
      <c r="DK27" s="638"/>
      <c r="DL27" s="624">
        <v>150964</v>
      </c>
      <c r="DM27" s="637"/>
      <c r="DN27" s="637"/>
      <c r="DO27" s="637"/>
      <c r="DP27" s="637"/>
      <c r="DQ27" s="637"/>
      <c r="DR27" s="637"/>
      <c r="DS27" s="637"/>
      <c r="DT27" s="637"/>
      <c r="DU27" s="637"/>
      <c r="DV27" s="638"/>
      <c r="DW27" s="641">
        <v>4.8</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3441</v>
      </c>
      <c r="S28" s="619"/>
      <c r="T28" s="619"/>
      <c r="U28" s="619"/>
      <c r="V28" s="619"/>
      <c r="W28" s="619"/>
      <c r="X28" s="619"/>
      <c r="Y28" s="620"/>
      <c r="Z28" s="671">
        <v>0.1</v>
      </c>
      <c r="AA28" s="671"/>
      <c r="AB28" s="671"/>
      <c r="AC28" s="671"/>
      <c r="AD28" s="672">
        <v>394</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282431</v>
      </c>
      <c r="CS28" s="619"/>
      <c r="CT28" s="619"/>
      <c r="CU28" s="619"/>
      <c r="CV28" s="619"/>
      <c r="CW28" s="619"/>
      <c r="CX28" s="619"/>
      <c r="CY28" s="620"/>
      <c r="CZ28" s="621">
        <v>4.9000000000000004</v>
      </c>
      <c r="DA28" s="639"/>
      <c r="DB28" s="639"/>
      <c r="DC28" s="640"/>
      <c r="DD28" s="624">
        <v>282431</v>
      </c>
      <c r="DE28" s="619"/>
      <c r="DF28" s="619"/>
      <c r="DG28" s="619"/>
      <c r="DH28" s="619"/>
      <c r="DI28" s="619"/>
      <c r="DJ28" s="619"/>
      <c r="DK28" s="620"/>
      <c r="DL28" s="624">
        <v>282431</v>
      </c>
      <c r="DM28" s="619"/>
      <c r="DN28" s="619"/>
      <c r="DO28" s="619"/>
      <c r="DP28" s="619"/>
      <c r="DQ28" s="619"/>
      <c r="DR28" s="619"/>
      <c r="DS28" s="619"/>
      <c r="DT28" s="619"/>
      <c r="DU28" s="619"/>
      <c r="DV28" s="620"/>
      <c r="DW28" s="641">
        <v>8.9</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9777</v>
      </c>
      <c r="S29" s="619"/>
      <c r="T29" s="619"/>
      <c r="U29" s="619"/>
      <c r="V29" s="619"/>
      <c r="W29" s="619"/>
      <c r="X29" s="619"/>
      <c r="Y29" s="620"/>
      <c r="Z29" s="671">
        <v>0.2</v>
      </c>
      <c r="AA29" s="671"/>
      <c r="AB29" s="671"/>
      <c r="AC29" s="671"/>
      <c r="AD29" s="672" t="s">
        <v>107</v>
      </c>
      <c r="AE29" s="672"/>
      <c r="AF29" s="672"/>
      <c r="AG29" s="672"/>
      <c r="AH29" s="672"/>
      <c r="AI29" s="672"/>
      <c r="AJ29" s="672"/>
      <c r="AK29" s="672"/>
      <c r="AL29" s="641" t="s">
        <v>107</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282431</v>
      </c>
      <c r="CS29" s="637"/>
      <c r="CT29" s="637"/>
      <c r="CU29" s="637"/>
      <c r="CV29" s="637"/>
      <c r="CW29" s="637"/>
      <c r="CX29" s="637"/>
      <c r="CY29" s="638"/>
      <c r="CZ29" s="621">
        <v>4.9000000000000004</v>
      </c>
      <c r="DA29" s="639"/>
      <c r="DB29" s="639"/>
      <c r="DC29" s="640"/>
      <c r="DD29" s="624">
        <v>282431</v>
      </c>
      <c r="DE29" s="637"/>
      <c r="DF29" s="637"/>
      <c r="DG29" s="637"/>
      <c r="DH29" s="637"/>
      <c r="DI29" s="637"/>
      <c r="DJ29" s="637"/>
      <c r="DK29" s="638"/>
      <c r="DL29" s="624">
        <v>282431</v>
      </c>
      <c r="DM29" s="637"/>
      <c r="DN29" s="637"/>
      <c r="DO29" s="637"/>
      <c r="DP29" s="637"/>
      <c r="DQ29" s="637"/>
      <c r="DR29" s="637"/>
      <c r="DS29" s="637"/>
      <c r="DT29" s="637"/>
      <c r="DU29" s="637"/>
      <c r="DV29" s="638"/>
      <c r="DW29" s="641">
        <v>8.9</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56350</v>
      </c>
      <c r="S30" s="619"/>
      <c r="T30" s="619"/>
      <c r="U30" s="619"/>
      <c r="V30" s="619"/>
      <c r="W30" s="619"/>
      <c r="X30" s="619"/>
      <c r="Y30" s="620"/>
      <c r="Z30" s="671">
        <v>0.9</v>
      </c>
      <c r="AA30" s="671"/>
      <c r="AB30" s="671"/>
      <c r="AC30" s="671"/>
      <c r="AD30" s="672" t="s">
        <v>107</v>
      </c>
      <c r="AE30" s="672"/>
      <c r="AF30" s="672"/>
      <c r="AG30" s="672"/>
      <c r="AH30" s="672"/>
      <c r="AI30" s="672"/>
      <c r="AJ30" s="672"/>
      <c r="AK30" s="672"/>
      <c r="AL30" s="641" t="s">
        <v>107</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97.8</v>
      </c>
      <c r="BH30" s="685"/>
      <c r="BI30" s="685"/>
      <c r="BJ30" s="685"/>
      <c r="BK30" s="685"/>
      <c r="BL30" s="685"/>
      <c r="BM30" s="686">
        <v>87.3</v>
      </c>
      <c r="BN30" s="685"/>
      <c r="BO30" s="685"/>
      <c r="BP30" s="685"/>
      <c r="BQ30" s="687"/>
      <c r="BR30" s="684">
        <v>97.2</v>
      </c>
      <c r="BS30" s="685"/>
      <c r="BT30" s="685"/>
      <c r="BU30" s="685"/>
      <c r="BV30" s="685"/>
      <c r="BW30" s="685"/>
      <c r="BX30" s="686">
        <v>84.2</v>
      </c>
      <c r="BY30" s="685"/>
      <c r="BZ30" s="685"/>
      <c r="CA30" s="685"/>
      <c r="CB30" s="687"/>
      <c r="CD30" s="690"/>
      <c r="CE30" s="691"/>
      <c r="CF30" s="655" t="s">
        <v>289</v>
      </c>
      <c r="CG30" s="652"/>
      <c r="CH30" s="652"/>
      <c r="CI30" s="652"/>
      <c r="CJ30" s="652"/>
      <c r="CK30" s="652"/>
      <c r="CL30" s="652"/>
      <c r="CM30" s="652"/>
      <c r="CN30" s="652"/>
      <c r="CO30" s="652"/>
      <c r="CP30" s="652"/>
      <c r="CQ30" s="653"/>
      <c r="CR30" s="618">
        <v>246272</v>
      </c>
      <c r="CS30" s="619"/>
      <c r="CT30" s="619"/>
      <c r="CU30" s="619"/>
      <c r="CV30" s="619"/>
      <c r="CW30" s="619"/>
      <c r="CX30" s="619"/>
      <c r="CY30" s="620"/>
      <c r="CZ30" s="621">
        <v>4.3</v>
      </c>
      <c r="DA30" s="639"/>
      <c r="DB30" s="639"/>
      <c r="DC30" s="640"/>
      <c r="DD30" s="624">
        <v>246272</v>
      </c>
      <c r="DE30" s="619"/>
      <c r="DF30" s="619"/>
      <c r="DG30" s="619"/>
      <c r="DH30" s="619"/>
      <c r="DI30" s="619"/>
      <c r="DJ30" s="619"/>
      <c r="DK30" s="620"/>
      <c r="DL30" s="624">
        <v>246272</v>
      </c>
      <c r="DM30" s="619"/>
      <c r="DN30" s="619"/>
      <c r="DO30" s="619"/>
      <c r="DP30" s="619"/>
      <c r="DQ30" s="619"/>
      <c r="DR30" s="619"/>
      <c r="DS30" s="619"/>
      <c r="DT30" s="619"/>
      <c r="DU30" s="619"/>
      <c r="DV30" s="620"/>
      <c r="DW30" s="641">
        <v>7.8</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373289</v>
      </c>
      <c r="S31" s="619"/>
      <c r="T31" s="619"/>
      <c r="U31" s="619"/>
      <c r="V31" s="619"/>
      <c r="W31" s="619"/>
      <c r="X31" s="619"/>
      <c r="Y31" s="620"/>
      <c r="Z31" s="671">
        <v>6.1</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97.9</v>
      </c>
      <c r="BH31" s="637"/>
      <c r="BI31" s="637"/>
      <c r="BJ31" s="637"/>
      <c r="BK31" s="637"/>
      <c r="BL31" s="637"/>
      <c r="BM31" s="673">
        <v>88.6</v>
      </c>
      <c r="BN31" s="683"/>
      <c r="BO31" s="683"/>
      <c r="BP31" s="683"/>
      <c r="BQ31" s="647"/>
      <c r="BR31" s="682">
        <v>97.2</v>
      </c>
      <c r="BS31" s="637"/>
      <c r="BT31" s="637"/>
      <c r="BU31" s="637"/>
      <c r="BV31" s="637"/>
      <c r="BW31" s="637"/>
      <c r="BX31" s="673">
        <v>88.1</v>
      </c>
      <c r="BY31" s="683"/>
      <c r="BZ31" s="683"/>
      <c r="CA31" s="683"/>
      <c r="CB31" s="647"/>
      <c r="CD31" s="690"/>
      <c r="CE31" s="691"/>
      <c r="CF31" s="655" t="s">
        <v>293</v>
      </c>
      <c r="CG31" s="652"/>
      <c r="CH31" s="652"/>
      <c r="CI31" s="652"/>
      <c r="CJ31" s="652"/>
      <c r="CK31" s="652"/>
      <c r="CL31" s="652"/>
      <c r="CM31" s="652"/>
      <c r="CN31" s="652"/>
      <c r="CO31" s="652"/>
      <c r="CP31" s="652"/>
      <c r="CQ31" s="653"/>
      <c r="CR31" s="618">
        <v>36159</v>
      </c>
      <c r="CS31" s="637"/>
      <c r="CT31" s="637"/>
      <c r="CU31" s="637"/>
      <c r="CV31" s="637"/>
      <c r="CW31" s="637"/>
      <c r="CX31" s="637"/>
      <c r="CY31" s="638"/>
      <c r="CZ31" s="621">
        <v>0.6</v>
      </c>
      <c r="DA31" s="639"/>
      <c r="DB31" s="639"/>
      <c r="DC31" s="640"/>
      <c r="DD31" s="624">
        <v>36159</v>
      </c>
      <c r="DE31" s="637"/>
      <c r="DF31" s="637"/>
      <c r="DG31" s="637"/>
      <c r="DH31" s="637"/>
      <c r="DI31" s="637"/>
      <c r="DJ31" s="637"/>
      <c r="DK31" s="638"/>
      <c r="DL31" s="624">
        <v>36159</v>
      </c>
      <c r="DM31" s="637"/>
      <c r="DN31" s="637"/>
      <c r="DO31" s="637"/>
      <c r="DP31" s="637"/>
      <c r="DQ31" s="637"/>
      <c r="DR31" s="637"/>
      <c r="DS31" s="637"/>
      <c r="DT31" s="637"/>
      <c r="DU31" s="637"/>
      <c r="DV31" s="638"/>
      <c r="DW31" s="641">
        <v>1.1000000000000001</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134341</v>
      </c>
      <c r="S32" s="619"/>
      <c r="T32" s="619"/>
      <c r="U32" s="619"/>
      <c r="V32" s="619"/>
      <c r="W32" s="619"/>
      <c r="X32" s="619"/>
      <c r="Y32" s="620"/>
      <c r="Z32" s="671">
        <v>2.2000000000000002</v>
      </c>
      <c r="AA32" s="671"/>
      <c r="AB32" s="671"/>
      <c r="AC32" s="671"/>
      <c r="AD32" s="672">
        <v>274</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97.3</v>
      </c>
      <c r="BH32" s="603"/>
      <c r="BI32" s="603"/>
      <c r="BJ32" s="603"/>
      <c r="BK32" s="603"/>
      <c r="BL32" s="603"/>
      <c r="BM32" s="666">
        <v>84.3</v>
      </c>
      <c r="BN32" s="603"/>
      <c r="BO32" s="603"/>
      <c r="BP32" s="603"/>
      <c r="BQ32" s="660"/>
      <c r="BR32" s="681">
        <v>96.8</v>
      </c>
      <c r="BS32" s="603"/>
      <c r="BT32" s="603"/>
      <c r="BU32" s="603"/>
      <c r="BV32" s="603"/>
      <c r="BW32" s="603"/>
      <c r="BX32" s="666">
        <v>79.400000000000006</v>
      </c>
      <c r="BY32" s="603"/>
      <c r="BZ32" s="603"/>
      <c r="CA32" s="603"/>
      <c r="CB32" s="660"/>
      <c r="CD32" s="692"/>
      <c r="CE32" s="693"/>
      <c r="CF32" s="655" t="s">
        <v>296</v>
      </c>
      <c r="CG32" s="652"/>
      <c r="CH32" s="652"/>
      <c r="CI32" s="652"/>
      <c r="CJ32" s="652"/>
      <c r="CK32" s="652"/>
      <c r="CL32" s="652"/>
      <c r="CM32" s="652"/>
      <c r="CN32" s="652"/>
      <c r="CO32" s="652"/>
      <c r="CP32" s="652"/>
      <c r="CQ32" s="653"/>
      <c r="CR32" s="618" t="s">
        <v>107</v>
      </c>
      <c r="CS32" s="619"/>
      <c r="CT32" s="619"/>
      <c r="CU32" s="619"/>
      <c r="CV32" s="619"/>
      <c r="CW32" s="619"/>
      <c r="CX32" s="619"/>
      <c r="CY32" s="620"/>
      <c r="CZ32" s="621" t="s">
        <v>107</v>
      </c>
      <c r="DA32" s="639"/>
      <c r="DB32" s="639"/>
      <c r="DC32" s="640"/>
      <c r="DD32" s="624" t="s">
        <v>107</v>
      </c>
      <c r="DE32" s="619"/>
      <c r="DF32" s="619"/>
      <c r="DG32" s="619"/>
      <c r="DH32" s="619"/>
      <c r="DI32" s="619"/>
      <c r="DJ32" s="619"/>
      <c r="DK32" s="620"/>
      <c r="DL32" s="624" t="s">
        <v>107</v>
      </c>
      <c r="DM32" s="619"/>
      <c r="DN32" s="619"/>
      <c r="DO32" s="619"/>
      <c r="DP32" s="619"/>
      <c r="DQ32" s="619"/>
      <c r="DR32" s="619"/>
      <c r="DS32" s="619"/>
      <c r="DT32" s="619"/>
      <c r="DU32" s="619"/>
      <c r="DV32" s="620"/>
      <c r="DW32" s="641" t="s">
        <v>107</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1169000</v>
      </c>
      <c r="S33" s="619"/>
      <c r="T33" s="619"/>
      <c r="U33" s="619"/>
      <c r="V33" s="619"/>
      <c r="W33" s="619"/>
      <c r="X33" s="619"/>
      <c r="Y33" s="620"/>
      <c r="Z33" s="671">
        <v>19.2</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2630595</v>
      </c>
      <c r="CS33" s="637"/>
      <c r="CT33" s="637"/>
      <c r="CU33" s="637"/>
      <c r="CV33" s="637"/>
      <c r="CW33" s="637"/>
      <c r="CX33" s="637"/>
      <c r="CY33" s="638"/>
      <c r="CZ33" s="621">
        <v>45.6</v>
      </c>
      <c r="DA33" s="639"/>
      <c r="DB33" s="639"/>
      <c r="DC33" s="640"/>
      <c r="DD33" s="624">
        <v>1700857</v>
      </c>
      <c r="DE33" s="637"/>
      <c r="DF33" s="637"/>
      <c r="DG33" s="637"/>
      <c r="DH33" s="637"/>
      <c r="DI33" s="637"/>
      <c r="DJ33" s="637"/>
      <c r="DK33" s="638"/>
      <c r="DL33" s="624">
        <v>1107383</v>
      </c>
      <c r="DM33" s="637"/>
      <c r="DN33" s="637"/>
      <c r="DO33" s="637"/>
      <c r="DP33" s="637"/>
      <c r="DQ33" s="637"/>
      <c r="DR33" s="637"/>
      <c r="DS33" s="637"/>
      <c r="DT33" s="637"/>
      <c r="DU33" s="637"/>
      <c r="DV33" s="638"/>
      <c r="DW33" s="641">
        <v>35.1</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751329</v>
      </c>
      <c r="CS34" s="619"/>
      <c r="CT34" s="619"/>
      <c r="CU34" s="619"/>
      <c r="CV34" s="619"/>
      <c r="CW34" s="619"/>
      <c r="CX34" s="619"/>
      <c r="CY34" s="620"/>
      <c r="CZ34" s="621">
        <v>13</v>
      </c>
      <c r="DA34" s="639"/>
      <c r="DB34" s="639"/>
      <c r="DC34" s="640"/>
      <c r="DD34" s="624">
        <v>465717</v>
      </c>
      <c r="DE34" s="619"/>
      <c r="DF34" s="619"/>
      <c r="DG34" s="619"/>
      <c r="DH34" s="619"/>
      <c r="DI34" s="619"/>
      <c r="DJ34" s="619"/>
      <c r="DK34" s="620"/>
      <c r="DL34" s="624">
        <v>267834</v>
      </c>
      <c r="DM34" s="619"/>
      <c r="DN34" s="619"/>
      <c r="DO34" s="619"/>
      <c r="DP34" s="619"/>
      <c r="DQ34" s="619"/>
      <c r="DR34" s="619"/>
      <c r="DS34" s="619"/>
      <c r="DT34" s="619"/>
      <c r="DU34" s="619"/>
      <c r="DV34" s="620"/>
      <c r="DW34" s="641">
        <v>8.5</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180000</v>
      </c>
      <c r="S35" s="619"/>
      <c r="T35" s="619"/>
      <c r="U35" s="619"/>
      <c r="V35" s="619"/>
      <c r="W35" s="619"/>
      <c r="X35" s="619"/>
      <c r="Y35" s="620"/>
      <c r="Z35" s="671">
        <v>3</v>
      </c>
      <c r="AA35" s="671"/>
      <c r="AB35" s="671"/>
      <c r="AC35" s="671"/>
      <c r="AD35" s="672" t="s">
        <v>107</v>
      </c>
      <c r="AE35" s="672"/>
      <c r="AF35" s="672"/>
      <c r="AG35" s="672"/>
      <c r="AH35" s="672"/>
      <c r="AI35" s="672"/>
      <c r="AJ35" s="672"/>
      <c r="AK35" s="672"/>
      <c r="AL35" s="641" t="s">
        <v>107</v>
      </c>
      <c r="AM35" s="673"/>
      <c r="AN35" s="673"/>
      <c r="AO35" s="674"/>
      <c r="AP35" s="186"/>
      <c r="AQ35" s="675" t="s">
        <v>304</v>
      </c>
      <c r="AR35" s="676"/>
      <c r="AS35" s="676"/>
      <c r="AT35" s="676"/>
      <c r="AU35" s="676"/>
      <c r="AV35" s="676"/>
      <c r="AW35" s="676"/>
      <c r="AX35" s="676"/>
      <c r="AY35" s="677"/>
      <c r="AZ35" s="668">
        <v>597762</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79274</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23518</v>
      </c>
      <c r="CS35" s="637"/>
      <c r="CT35" s="637"/>
      <c r="CU35" s="637"/>
      <c r="CV35" s="637"/>
      <c r="CW35" s="637"/>
      <c r="CX35" s="637"/>
      <c r="CY35" s="638"/>
      <c r="CZ35" s="621">
        <v>0.4</v>
      </c>
      <c r="DA35" s="639"/>
      <c r="DB35" s="639"/>
      <c r="DC35" s="640"/>
      <c r="DD35" s="624">
        <v>21331</v>
      </c>
      <c r="DE35" s="637"/>
      <c r="DF35" s="637"/>
      <c r="DG35" s="637"/>
      <c r="DH35" s="637"/>
      <c r="DI35" s="637"/>
      <c r="DJ35" s="637"/>
      <c r="DK35" s="638"/>
      <c r="DL35" s="624">
        <v>21331</v>
      </c>
      <c r="DM35" s="637"/>
      <c r="DN35" s="637"/>
      <c r="DO35" s="637"/>
      <c r="DP35" s="637"/>
      <c r="DQ35" s="637"/>
      <c r="DR35" s="637"/>
      <c r="DS35" s="637"/>
      <c r="DT35" s="637"/>
      <c r="DU35" s="637"/>
      <c r="DV35" s="638"/>
      <c r="DW35" s="641">
        <v>0.7</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6093453</v>
      </c>
      <c r="S36" s="659"/>
      <c r="T36" s="659"/>
      <c r="U36" s="659"/>
      <c r="V36" s="659"/>
      <c r="W36" s="659"/>
      <c r="X36" s="659"/>
      <c r="Y36" s="662"/>
      <c r="Z36" s="663">
        <v>100</v>
      </c>
      <c r="AA36" s="663"/>
      <c r="AB36" s="663"/>
      <c r="AC36" s="663"/>
      <c r="AD36" s="664">
        <v>2976082</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46892</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46068</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1245987</v>
      </c>
      <c r="CS36" s="619"/>
      <c r="CT36" s="619"/>
      <c r="CU36" s="619"/>
      <c r="CV36" s="619"/>
      <c r="CW36" s="619"/>
      <c r="CX36" s="619"/>
      <c r="CY36" s="620"/>
      <c r="CZ36" s="621">
        <v>21.6</v>
      </c>
      <c r="DA36" s="639"/>
      <c r="DB36" s="639"/>
      <c r="DC36" s="640"/>
      <c r="DD36" s="624">
        <v>705937</v>
      </c>
      <c r="DE36" s="619"/>
      <c r="DF36" s="619"/>
      <c r="DG36" s="619"/>
      <c r="DH36" s="619"/>
      <c r="DI36" s="619"/>
      <c r="DJ36" s="619"/>
      <c r="DK36" s="620"/>
      <c r="DL36" s="624">
        <v>424577</v>
      </c>
      <c r="DM36" s="619"/>
      <c r="DN36" s="619"/>
      <c r="DO36" s="619"/>
      <c r="DP36" s="619"/>
      <c r="DQ36" s="619"/>
      <c r="DR36" s="619"/>
      <c r="DS36" s="619"/>
      <c r="DT36" s="619"/>
      <c r="DU36" s="619"/>
      <c r="DV36" s="620"/>
      <c r="DW36" s="641">
        <v>13.5</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37033</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2459</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308471</v>
      </c>
      <c r="CS37" s="637"/>
      <c r="CT37" s="637"/>
      <c r="CU37" s="637"/>
      <c r="CV37" s="637"/>
      <c r="CW37" s="637"/>
      <c r="CX37" s="637"/>
      <c r="CY37" s="638"/>
      <c r="CZ37" s="621">
        <v>5.4</v>
      </c>
      <c r="DA37" s="639"/>
      <c r="DB37" s="639"/>
      <c r="DC37" s="640"/>
      <c r="DD37" s="624">
        <v>308471</v>
      </c>
      <c r="DE37" s="637"/>
      <c r="DF37" s="637"/>
      <c r="DG37" s="637"/>
      <c r="DH37" s="637"/>
      <c r="DI37" s="637"/>
      <c r="DJ37" s="637"/>
      <c r="DK37" s="638"/>
      <c r="DL37" s="624">
        <v>264323</v>
      </c>
      <c r="DM37" s="637"/>
      <c r="DN37" s="637"/>
      <c r="DO37" s="637"/>
      <c r="DP37" s="637"/>
      <c r="DQ37" s="637"/>
      <c r="DR37" s="637"/>
      <c r="DS37" s="637"/>
      <c r="DT37" s="637"/>
      <c r="DU37" s="637"/>
      <c r="DV37" s="638"/>
      <c r="DW37" s="641">
        <v>8.4</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5000</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4215</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508837</v>
      </c>
      <c r="CS38" s="619"/>
      <c r="CT38" s="619"/>
      <c r="CU38" s="619"/>
      <c r="CV38" s="619"/>
      <c r="CW38" s="619"/>
      <c r="CX38" s="619"/>
      <c r="CY38" s="620"/>
      <c r="CZ38" s="621">
        <v>8.8000000000000007</v>
      </c>
      <c r="DA38" s="639"/>
      <c r="DB38" s="639"/>
      <c r="DC38" s="640"/>
      <c r="DD38" s="624">
        <v>417264</v>
      </c>
      <c r="DE38" s="619"/>
      <c r="DF38" s="619"/>
      <c r="DG38" s="619"/>
      <c r="DH38" s="619"/>
      <c r="DI38" s="619"/>
      <c r="DJ38" s="619"/>
      <c r="DK38" s="620"/>
      <c r="DL38" s="624">
        <v>391837</v>
      </c>
      <c r="DM38" s="619"/>
      <c r="DN38" s="619"/>
      <c r="DO38" s="619"/>
      <c r="DP38" s="619"/>
      <c r="DQ38" s="619"/>
      <c r="DR38" s="619"/>
      <c r="DS38" s="619"/>
      <c r="DT38" s="619"/>
      <c r="DU38" s="619"/>
      <c r="DV38" s="620"/>
      <c r="DW38" s="641">
        <v>12.4</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107</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95</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94120</v>
      </c>
      <c r="CS39" s="637"/>
      <c r="CT39" s="637"/>
      <c r="CU39" s="637"/>
      <c r="CV39" s="637"/>
      <c r="CW39" s="637"/>
      <c r="CX39" s="637"/>
      <c r="CY39" s="638"/>
      <c r="CZ39" s="621">
        <v>1.6</v>
      </c>
      <c r="DA39" s="639"/>
      <c r="DB39" s="639"/>
      <c r="DC39" s="640"/>
      <c r="DD39" s="624">
        <v>88804</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135623</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98</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6804</v>
      </c>
      <c r="CS40" s="619"/>
      <c r="CT40" s="619"/>
      <c r="CU40" s="619"/>
      <c r="CV40" s="619"/>
      <c r="CW40" s="619"/>
      <c r="CX40" s="619"/>
      <c r="CY40" s="620"/>
      <c r="CZ40" s="621">
        <v>0.1</v>
      </c>
      <c r="DA40" s="639"/>
      <c r="DB40" s="639"/>
      <c r="DC40" s="640"/>
      <c r="DD40" s="624">
        <v>1804</v>
      </c>
      <c r="DE40" s="619"/>
      <c r="DF40" s="619"/>
      <c r="DG40" s="619"/>
      <c r="DH40" s="619"/>
      <c r="DI40" s="619"/>
      <c r="DJ40" s="619"/>
      <c r="DK40" s="620"/>
      <c r="DL40" s="624">
        <v>1804</v>
      </c>
      <c r="DM40" s="619"/>
      <c r="DN40" s="619"/>
      <c r="DO40" s="619"/>
      <c r="DP40" s="619"/>
      <c r="DQ40" s="619"/>
      <c r="DR40" s="619"/>
      <c r="DS40" s="619"/>
      <c r="DT40" s="619"/>
      <c r="DU40" s="619"/>
      <c r="DV40" s="620"/>
      <c r="DW40" s="641">
        <v>0.1</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373214</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279</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1298171</v>
      </c>
      <c r="CS42" s="619"/>
      <c r="CT42" s="619"/>
      <c r="CU42" s="619"/>
      <c r="CV42" s="619"/>
      <c r="CW42" s="619"/>
      <c r="CX42" s="619"/>
      <c r="CY42" s="620"/>
      <c r="CZ42" s="621">
        <v>22.5</v>
      </c>
      <c r="DA42" s="622"/>
      <c r="DB42" s="622"/>
      <c r="DC42" s="623"/>
      <c r="DD42" s="624">
        <v>234095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15857</v>
      </c>
      <c r="CS43" s="637"/>
      <c r="CT43" s="637"/>
      <c r="CU43" s="637"/>
      <c r="CV43" s="637"/>
      <c r="CW43" s="637"/>
      <c r="CX43" s="637"/>
      <c r="CY43" s="638"/>
      <c r="CZ43" s="621">
        <v>0.3</v>
      </c>
      <c r="DA43" s="639"/>
      <c r="DB43" s="639"/>
      <c r="DC43" s="640"/>
      <c r="DD43" s="624">
        <v>15857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1298171</v>
      </c>
      <c r="CS44" s="619"/>
      <c r="CT44" s="619"/>
      <c r="CU44" s="619"/>
      <c r="CV44" s="619"/>
      <c r="CW44" s="619"/>
      <c r="CX44" s="619"/>
      <c r="CY44" s="620"/>
      <c r="CZ44" s="621">
        <v>22.5</v>
      </c>
      <c r="DA44" s="622"/>
      <c r="DB44" s="622"/>
      <c r="DC44" s="623"/>
      <c r="DD44" s="624">
        <v>234095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433988</v>
      </c>
      <c r="CS45" s="637"/>
      <c r="CT45" s="637"/>
      <c r="CU45" s="637"/>
      <c r="CV45" s="637"/>
      <c r="CW45" s="637"/>
      <c r="CX45" s="637"/>
      <c r="CY45" s="638"/>
      <c r="CZ45" s="621">
        <v>7.5</v>
      </c>
      <c r="DA45" s="639"/>
      <c r="DB45" s="639"/>
      <c r="DC45" s="640"/>
      <c r="DD45" s="624">
        <v>43353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837049</v>
      </c>
      <c r="CS46" s="619"/>
      <c r="CT46" s="619"/>
      <c r="CU46" s="619"/>
      <c r="CV46" s="619"/>
      <c r="CW46" s="619"/>
      <c r="CX46" s="619"/>
      <c r="CY46" s="620"/>
      <c r="CZ46" s="621">
        <v>14.5</v>
      </c>
      <c r="DA46" s="622"/>
      <c r="DB46" s="622"/>
      <c r="DC46" s="623"/>
      <c r="DD46" s="624">
        <v>183308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5764651</v>
      </c>
      <c r="CS49" s="603"/>
      <c r="CT49" s="603"/>
      <c r="CU49" s="603"/>
      <c r="CV49" s="603"/>
      <c r="CW49" s="603"/>
      <c r="CX49" s="603"/>
      <c r="CY49" s="604"/>
      <c r="CZ49" s="605">
        <v>100</v>
      </c>
      <c r="DA49" s="606"/>
      <c r="DB49" s="606"/>
      <c r="DC49" s="607"/>
      <c r="DD49" s="608">
        <v>3405976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6093</v>
      </c>
      <c r="R7" s="1131"/>
      <c r="S7" s="1131"/>
      <c r="T7" s="1131"/>
      <c r="U7" s="1131"/>
      <c r="V7" s="1131">
        <v>5765</v>
      </c>
      <c r="W7" s="1131"/>
      <c r="X7" s="1131"/>
      <c r="Y7" s="1131"/>
      <c r="Z7" s="1131"/>
      <c r="AA7" s="1131">
        <v>329</v>
      </c>
      <c r="AB7" s="1131"/>
      <c r="AC7" s="1131"/>
      <c r="AD7" s="1131"/>
      <c r="AE7" s="1132"/>
      <c r="AF7" s="1133">
        <v>155</v>
      </c>
      <c r="AG7" s="1134"/>
      <c r="AH7" s="1134"/>
      <c r="AI7" s="1134"/>
      <c r="AJ7" s="1135"/>
      <c r="AK7" s="1117">
        <v>56</v>
      </c>
      <c r="AL7" s="1118"/>
      <c r="AM7" s="1118"/>
      <c r="AN7" s="1118"/>
      <c r="AO7" s="1118"/>
      <c r="AP7" s="1118">
        <v>4363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361</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362</v>
      </c>
      <c r="B23" s="970" t="s">
        <v>363</v>
      </c>
      <c r="C23" s="971"/>
      <c r="D23" s="971"/>
      <c r="E23" s="971"/>
      <c r="F23" s="971"/>
      <c r="G23" s="971"/>
      <c r="H23" s="971"/>
      <c r="I23" s="971"/>
      <c r="J23" s="971"/>
      <c r="K23" s="971"/>
      <c r="L23" s="971"/>
      <c r="M23" s="971"/>
      <c r="N23" s="971"/>
      <c r="O23" s="971"/>
      <c r="P23" s="972"/>
      <c r="Q23" s="1094">
        <v>6093</v>
      </c>
      <c r="R23" s="1095"/>
      <c r="S23" s="1095"/>
      <c r="T23" s="1095"/>
      <c r="U23" s="1095"/>
      <c r="V23" s="1095">
        <v>5765</v>
      </c>
      <c r="W23" s="1095"/>
      <c r="X23" s="1095"/>
      <c r="Y23" s="1095"/>
      <c r="Z23" s="1095"/>
      <c r="AA23" s="1095">
        <v>329</v>
      </c>
      <c r="AB23" s="1095"/>
      <c r="AC23" s="1095"/>
      <c r="AD23" s="1095"/>
      <c r="AE23" s="1096"/>
      <c r="AF23" s="1097">
        <v>155</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107</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374</v>
      </c>
      <c r="C28" s="1077"/>
      <c r="D28" s="1077"/>
      <c r="E28" s="1077"/>
      <c r="F28" s="1077"/>
      <c r="G28" s="1077"/>
      <c r="H28" s="1077"/>
      <c r="I28" s="1077"/>
      <c r="J28" s="1077"/>
      <c r="K28" s="1077"/>
      <c r="L28" s="1077"/>
      <c r="M28" s="1077"/>
      <c r="N28" s="1077"/>
      <c r="O28" s="1077"/>
      <c r="P28" s="1078"/>
      <c r="Q28" s="1079">
        <v>2115</v>
      </c>
      <c r="R28" s="1080"/>
      <c r="S28" s="1080"/>
      <c r="T28" s="1080"/>
      <c r="U28" s="1080"/>
      <c r="V28" s="1080">
        <v>2036</v>
      </c>
      <c r="W28" s="1080"/>
      <c r="X28" s="1080"/>
      <c r="Y28" s="1080"/>
      <c r="Z28" s="1080"/>
      <c r="AA28" s="1080">
        <v>79</v>
      </c>
      <c r="AB28" s="1080"/>
      <c r="AC28" s="1080"/>
      <c r="AD28" s="1080"/>
      <c r="AE28" s="1081"/>
      <c r="AF28" s="1082">
        <v>79</v>
      </c>
      <c r="AG28" s="1080"/>
      <c r="AH28" s="1080"/>
      <c r="AI28" s="1080"/>
      <c r="AJ28" s="1083"/>
      <c r="AK28" s="1084">
        <v>140</v>
      </c>
      <c r="AL28" s="1072"/>
      <c r="AM28" s="1072"/>
      <c r="AN28" s="1072"/>
      <c r="AO28" s="1072"/>
      <c r="AP28" s="1072" t="s">
        <v>477</v>
      </c>
      <c r="AQ28" s="1072"/>
      <c r="AR28" s="1072"/>
      <c r="AS28" s="1072"/>
      <c r="AT28" s="1072"/>
      <c r="AU28" s="1072" t="s">
        <v>477</v>
      </c>
      <c r="AV28" s="1072"/>
      <c r="AW28" s="1072"/>
      <c r="AX28" s="1072"/>
      <c r="AY28" s="1072"/>
      <c r="AZ28" s="1073" t="s">
        <v>531</v>
      </c>
      <c r="BA28" s="1073"/>
      <c r="BB28" s="1073"/>
      <c r="BC28" s="1073"/>
      <c r="BD28" s="1073"/>
      <c r="BE28" s="1074" t="s">
        <v>531</v>
      </c>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375</v>
      </c>
      <c r="C29" s="1058"/>
      <c r="D29" s="1058"/>
      <c r="E29" s="1058"/>
      <c r="F29" s="1058"/>
      <c r="G29" s="1058"/>
      <c r="H29" s="1058"/>
      <c r="I29" s="1058"/>
      <c r="J29" s="1058"/>
      <c r="K29" s="1058"/>
      <c r="L29" s="1058"/>
      <c r="M29" s="1058"/>
      <c r="N29" s="1058"/>
      <c r="O29" s="1058"/>
      <c r="P29" s="1059"/>
      <c r="Q29" s="1069">
        <v>1277</v>
      </c>
      <c r="R29" s="1070"/>
      <c r="S29" s="1070"/>
      <c r="T29" s="1070"/>
      <c r="U29" s="1070"/>
      <c r="V29" s="1070">
        <v>1223</v>
      </c>
      <c r="W29" s="1070"/>
      <c r="X29" s="1070"/>
      <c r="Y29" s="1070"/>
      <c r="Z29" s="1070"/>
      <c r="AA29" s="1070">
        <v>54</v>
      </c>
      <c r="AB29" s="1070"/>
      <c r="AC29" s="1070"/>
      <c r="AD29" s="1070"/>
      <c r="AE29" s="1071"/>
      <c r="AF29" s="1063">
        <v>54</v>
      </c>
      <c r="AG29" s="1064"/>
      <c r="AH29" s="1064"/>
      <c r="AI29" s="1064"/>
      <c r="AJ29" s="1065"/>
      <c r="AK29" s="1006">
        <v>196</v>
      </c>
      <c r="AL29" s="997"/>
      <c r="AM29" s="997"/>
      <c r="AN29" s="997"/>
      <c r="AO29" s="997"/>
      <c r="AP29" s="997" t="s">
        <v>477</v>
      </c>
      <c r="AQ29" s="997"/>
      <c r="AR29" s="997"/>
      <c r="AS29" s="997"/>
      <c r="AT29" s="997"/>
      <c r="AU29" s="997" t="s">
        <v>477</v>
      </c>
      <c r="AV29" s="997"/>
      <c r="AW29" s="997"/>
      <c r="AX29" s="997"/>
      <c r="AY29" s="997"/>
      <c r="AZ29" s="1068" t="s">
        <v>531</v>
      </c>
      <c r="BA29" s="1068"/>
      <c r="BB29" s="1068"/>
      <c r="BC29" s="1068"/>
      <c r="BD29" s="1068"/>
      <c r="BE29" s="1052" t="s">
        <v>531</v>
      </c>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376</v>
      </c>
      <c r="C30" s="1058"/>
      <c r="D30" s="1058"/>
      <c r="E30" s="1058"/>
      <c r="F30" s="1058"/>
      <c r="G30" s="1058"/>
      <c r="H30" s="1058"/>
      <c r="I30" s="1058"/>
      <c r="J30" s="1058"/>
      <c r="K30" s="1058"/>
      <c r="L30" s="1058"/>
      <c r="M30" s="1058"/>
      <c r="N30" s="1058"/>
      <c r="O30" s="1058"/>
      <c r="P30" s="1059"/>
      <c r="Q30" s="1069">
        <v>120</v>
      </c>
      <c r="R30" s="1070"/>
      <c r="S30" s="1070"/>
      <c r="T30" s="1070"/>
      <c r="U30" s="1070"/>
      <c r="V30" s="1070">
        <v>119</v>
      </c>
      <c r="W30" s="1070"/>
      <c r="X30" s="1070"/>
      <c r="Y30" s="1070"/>
      <c r="Z30" s="1070"/>
      <c r="AA30" s="1070">
        <v>1</v>
      </c>
      <c r="AB30" s="1070"/>
      <c r="AC30" s="1070"/>
      <c r="AD30" s="1070"/>
      <c r="AE30" s="1071"/>
      <c r="AF30" s="1063">
        <v>1</v>
      </c>
      <c r="AG30" s="1064"/>
      <c r="AH30" s="1064"/>
      <c r="AI30" s="1064"/>
      <c r="AJ30" s="1065"/>
      <c r="AK30" s="1006">
        <v>34</v>
      </c>
      <c r="AL30" s="997"/>
      <c r="AM30" s="997"/>
      <c r="AN30" s="997"/>
      <c r="AO30" s="997"/>
      <c r="AP30" s="997" t="s">
        <v>477</v>
      </c>
      <c r="AQ30" s="997"/>
      <c r="AR30" s="997"/>
      <c r="AS30" s="997"/>
      <c r="AT30" s="997"/>
      <c r="AU30" s="997" t="s">
        <v>477</v>
      </c>
      <c r="AV30" s="997"/>
      <c r="AW30" s="997"/>
      <c r="AX30" s="997"/>
      <c r="AY30" s="997"/>
      <c r="AZ30" s="1068" t="s">
        <v>531</v>
      </c>
      <c r="BA30" s="1068"/>
      <c r="BB30" s="1068"/>
      <c r="BC30" s="1068"/>
      <c r="BD30" s="1068"/>
      <c r="BE30" s="1052" t="s">
        <v>531</v>
      </c>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377</v>
      </c>
      <c r="C31" s="1058"/>
      <c r="D31" s="1058"/>
      <c r="E31" s="1058"/>
      <c r="F31" s="1058"/>
      <c r="G31" s="1058"/>
      <c r="H31" s="1058"/>
      <c r="I31" s="1058"/>
      <c r="J31" s="1058"/>
      <c r="K31" s="1058"/>
      <c r="L31" s="1058"/>
      <c r="M31" s="1058"/>
      <c r="N31" s="1058"/>
      <c r="O31" s="1058"/>
      <c r="P31" s="1059"/>
      <c r="Q31" s="1069">
        <v>272</v>
      </c>
      <c r="R31" s="1070"/>
      <c r="S31" s="1070"/>
      <c r="T31" s="1070"/>
      <c r="U31" s="1070"/>
      <c r="V31" s="1070">
        <v>270</v>
      </c>
      <c r="W31" s="1070"/>
      <c r="X31" s="1070"/>
      <c r="Y31" s="1070"/>
      <c r="Z31" s="1070"/>
      <c r="AA31" s="1070">
        <v>2</v>
      </c>
      <c r="AB31" s="1070"/>
      <c r="AC31" s="1070"/>
      <c r="AD31" s="1070"/>
      <c r="AE31" s="1071"/>
      <c r="AF31" s="1063">
        <v>259</v>
      </c>
      <c r="AG31" s="1064"/>
      <c r="AH31" s="1064"/>
      <c r="AI31" s="1064"/>
      <c r="AJ31" s="1065"/>
      <c r="AK31" s="1006" t="s">
        <v>534</v>
      </c>
      <c r="AL31" s="997"/>
      <c r="AM31" s="997"/>
      <c r="AN31" s="997"/>
      <c r="AO31" s="997"/>
      <c r="AP31" s="997">
        <v>112</v>
      </c>
      <c r="AQ31" s="997"/>
      <c r="AR31" s="997"/>
      <c r="AS31" s="997"/>
      <c r="AT31" s="997"/>
      <c r="AU31" s="997" t="s">
        <v>477</v>
      </c>
      <c r="AV31" s="997"/>
      <c r="AW31" s="997"/>
      <c r="AX31" s="997"/>
      <c r="AY31" s="997"/>
      <c r="AZ31" s="1068" t="s">
        <v>477</v>
      </c>
      <c r="BA31" s="1068"/>
      <c r="BB31" s="1068"/>
      <c r="BC31" s="1068"/>
      <c r="BD31" s="1068"/>
      <c r="BE31" s="1052" t="s">
        <v>532</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378</v>
      </c>
      <c r="C32" s="1058"/>
      <c r="D32" s="1058"/>
      <c r="E32" s="1058"/>
      <c r="F32" s="1058"/>
      <c r="G32" s="1058"/>
      <c r="H32" s="1058"/>
      <c r="I32" s="1058"/>
      <c r="J32" s="1058"/>
      <c r="K32" s="1058"/>
      <c r="L32" s="1058"/>
      <c r="M32" s="1058"/>
      <c r="N32" s="1058"/>
      <c r="O32" s="1058"/>
      <c r="P32" s="1059"/>
      <c r="Q32" s="1069">
        <v>7</v>
      </c>
      <c r="R32" s="1070"/>
      <c r="S32" s="1070"/>
      <c r="T32" s="1070"/>
      <c r="U32" s="1070"/>
      <c r="V32" s="1070">
        <v>6</v>
      </c>
      <c r="W32" s="1070"/>
      <c r="X32" s="1070"/>
      <c r="Y32" s="1070"/>
      <c r="Z32" s="1070"/>
      <c r="AA32" s="1070">
        <v>1</v>
      </c>
      <c r="AB32" s="1070"/>
      <c r="AC32" s="1070"/>
      <c r="AD32" s="1070"/>
      <c r="AE32" s="1071"/>
      <c r="AF32" s="1063">
        <v>1</v>
      </c>
      <c r="AG32" s="1064"/>
      <c r="AH32" s="1064"/>
      <c r="AI32" s="1064"/>
      <c r="AJ32" s="1065"/>
      <c r="AK32" s="1006" t="s">
        <v>534</v>
      </c>
      <c r="AL32" s="997"/>
      <c r="AM32" s="997"/>
      <c r="AN32" s="997"/>
      <c r="AO32" s="997"/>
      <c r="AP32" s="997" t="s">
        <v>477</v>
      </c>
      <c r="AQ32" s="997"/>
      <c r="AR32" s="997"/>
      <c r="AS32" s="997"/>
      <c r="AT32" s="997"/>
      <c r="AU32" s="997" t="s">
        <v>477</v>
      </c>
      <c r="AV32" s="997"/>
      <c r="AW32" s="997"/>
      <c r="AX32" s="997"/>
      <c r="AY32" s="997"/>
      <c r="AZ32" s="1068" t="s">
        <v>477</v>
      </c>
      <c r="BA32" s="1068"/>
      <c r="BB32" s="1068"/>
      <c r="BC32" s="1068"/>
      <c r="BD32" s="1068"/>
      <c r="BE32" s="1052" t="s">
        <v>533</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c r="C33" s="1058"/>
      <c r="D33" s="1058"/>
      <c r="E33" s="1058"/>
      <c r="F33" s="1058"/>
      <c r="G33" s="1058"/>
      <c r="H33" s="1058"/>
      <c r="I33" s="1058"/>
      <c r="J33" s="1058"/>
      <c r="K33" s="1058"/>
      <c r="L33" s="1058"/>
      <c r="M33" s="1058"/>
      <c r="N33" s="1058"/>
      <c r="O33" s="1058"/>
      <c r="P33" s="1059"/>
      <c r="Q33" s="1069"/>
      <c r="R33" s="1070"/>
      <c r="S33" s="1070"/>
      <c r="T33" s="1070"/>
      <c r="U33" s="1070"/>
      <c r="V33" s="1070"/>
      <c r="W33" s="1070"/>
      <c r="X33" s="1070"/>
      <c r="Y33" s="1070"/>
      <c r="Z33" s="1070"/>
      <c r="AA33" s="1070"/>
      <c r="AB33" s="1070"/>
      <c r="AC33" s="1070"/>
      <c r="AD33" s="1070"/>
      <c r="AE33" s="1071"/>
      <c r="AF33" s="1063"/>
      <c r="AG33" s="1064"/>
      <c r="AH33" s="1064"/>
      <c r="AI33" s="1064"/>
      <c r="AJ33" s="1065"/>
      <c r="AK33" s="1006"/>
      <c r="AL33" s="997"/>
      <c r="AM33" s="997"/>
      <c r="AN33" s="997"/>
      <c r="AO33" s="997"/>
      <c r="AP33" s="997"/>
      <c r="AQ33" s="997"/>
      <c r="AR33" s="997"/>
      <c r="AS33" s="997"/>
      <c r="AT33" s="997"/>
      <c r="AU33" s="997"/>
      <c r="AV33" s="997"/>
      <c r="AW33" s="997"/>
      <c r="AX33" s="997"/>
      <c r="AY33" s="997"/>
      <c r="AZ33" s="1068"/>
      <c r="BA33" s="1068"/>
      <c r="BB33" s="1068"/>
      <c r="BC33" s="1068"/>
      <c r="BD33" s="1068"/>
      <c r="BE33" s="1052"/>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379</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362</v>
      </c>
      <c r="B63" s="970" t="s">
        <v>380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395</v>
      </c>
      <c r="AG63" s="985"/>
      <c r="AH63" s="985"/>
      <c r="AI63" s="985"/>
      <c r="AJ63" s="1050"/>
      <c r="AK63" s="1051"/>
      <c r="AL63" s="989"/>
      <c r="AM63" s="989"/>
      <c r="AN63" s="989"/>
      <c r="AO63" s="989"/>
      <c r="AP63" s="985">
        <v>112</v>
      </c>
      <c r="AQ63" s="985"/>
      <c r="AR63" s="985"/>
      <c r="AS63" s="985"/>
      <c r="AT63" s="985"/>
      <c r="AU63" s="985" t="s">
        <v>534</v>
      </c>
      <c r="AV63" s="985"/>
      <c r="AW63" s="985"/>
      <c r="AX63" s="985"/>
      <c r="AY63" s="985"/>
      <c r="AZ63" s="1045"/>
      <c r="BA63" s="1045"/>
      <c r="BB63" s="1045"/>
      <c r="BC63" s="1045"/>
      <c r="BD63" s="1045"/>
      <c r="BE63" s="986"/>
      <c r="BF63" s="986"/>
      <c r="BG63" s="986"/>
      <c r="BH63" s="986"/>
      <c r="BI63" s="987"/>
      <c r="BJ63" s="1046" t="s">
        <v>107</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382</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383</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535</v>
      </c>
      <c r="C68" s="1012"/>
      <c r="D68" s="1012"/>
      <c r="E68" s="1012"/>
      <c r="F68" s="1012"/>
      <c r="G68" s="1012"/>
      <c r="H68" s="1012"/>
      <c r="I68" s="1012"/>
      <c r="J68" s="1012"/>
      <c r="K68" s="1012"/>
      <c r="L68" s="1012"/>
      <c r="M68" s="1012"/>
      <c r="N68" s="1012"/>
      <c r="O68" s="1012"/>
      <c r="P68" s="1013"/>
      <c r="Q68" s="1014">
        <v>4685</v>
      </c>
      <c r="R68" s="1008"/>
      <c r="S68" s="1008"/>
      <c r="T68" s="1008"/>
      <c r="U68" s="1008"/>
      <c r="V68" s="1008">
        <v>4539</v>
      </c>
      <c r="W68" s="1008"/>
      <c r="X68" s="1008"/>
      <c r="Y68" s="1008"/>
      <c r="Z68" s="1008"/>
      <c r="AA68" s="1008">
        <v>145</v>
      </c>
      <c r="AB68" s="1008"/>
      <c r="AC68" s="1008"/>
      <c r="AD68" s="1008"/>
      <c r="AE68" s="1008"/>
      <c r="AF68" s="1008">
        <v>145</v>
      </c>
      <c r="AG68" s="1008"/>
      <c r="AH68" s="1008"/>
      <c r="AI68" s="1008"/>
      <c r="AJ68" s="1008"/>
      <c r="AK68" s="1008">
        <v>73</v>
      </c>
      <c r="AL68" s="1008"/>
      <c r="AM68" s="1008"/>
      <c r="AN68" s="1008"/>
      <c r="AO68" s="1008"/>
      <c r="AP68" s="1008" t="s">
        <v>477</v>
      </c>
      <c r="AQ68" s="1008"/>
      <c r="AR68" s="1008"/>
      <c r="AS68" s="1008"/>
      <c r="AT68" s="1008"/>
      <c r="AU68" s="1008" t="s">
        <v>477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536</v>
      </c>
      <c r="C69" s="1001"/>
      <c r="D69" s="1001"/>
      <c r="E69" s="1001"/>
      <c r="F69" s="1001"/>
      <c r="G69" s="1001"/>
      <c r="H69" s="1001"/>
      <c r="I69" s="1001"/>
      <c r="J69" s="1001"/>
      <c r="K69" s="1001"/>
      <c r="L69" s="1001"/>
      <c r="M69" s="1001"/>
      <c r="N69" s="1001"/>
      <c r="O69" s="1001"/>
      <c r="P69" s="1002"/>
      <c r="Q69" s="1003">
        <v>546090</v>
      </c>
      <c r="R69" s="997"/>
      <c r="S69" s="997"/>
      <c r="T69" s="997"/>
      <c r="U69" s="997"/>
      <c r="V69" s="997">
        <v>535514</v>
      </c>
      <c r="W69" s="997"/>
      <c r="X69" s="997"/>
      <c r="Y69" s="997"/>
      <c r="Z69" s="997"/>
      <c r="AA69" s="997">
        <v>10576</v>
      </c>
      <c r="AB69" s="997"/>
      <c r="AC69" s="997"/>
      <c r="AD69" s="997"/>
      <c r="AE69" s="997"/>
      <c r="AF69" s="997">
        <v>10576</v>
      </c>
      <c r="AG69" s="997"/>
      <c r="AH69" s="997"/>
      <c r="AI69" s="997"/>
      <c r="AJ69" s="997"/>
      <c r="AK69" s="997">
        <v>7248</v>
      </c>
      <c r="AL69" s="997"/>
      <c r="AM69" s="997"/>
      <c r="AN69" s="997"/>
      <c r="AO69" s="997"/>
      <c r="AP69" s="997" t="s">
        <v>477</v>
      </c>
      <c r="AQ69" s="997"/>
      <c r="AR69" s="997"/>
      <c r="AS69" s="997"/>
      <c r="AT69" s="997"/>
      <c r="AU69" s="997" t="s">
        <v>477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537</v>
      </c>
      <c r="C70" s="1001"/>
      <c r="D70" s="1001"/>
      <c r="E70" s="1001"/>
      <c r="F70" s="1001"/>
      <c r="G70" s="1001"/>
      <c r="H70" s="1001"/>
      <c r="I70" s="1001"/>
      <c r="J70" s="1001"/>
      <c r="K70" s="1001"/>
      <c r="L70" s="1001"/>
      <c r="M70" s="1001"/>
      <c r="N70" s="1001"/>
      <c r="O70" s="1001"/>
      <c r="P70" s="1002"/>
      <c r="Q70" s="1003">
        <v>26273</v>
      </c>
      <c r="R70" s="997"/>
      <c r="S70" s="997"/>
      <c r="T70" s="997"/>
      <c r="U70" s="997"/>
      <c r="V70" s="997">
        <v>25836</v>
      </c>
      <c r="W70" s="997"/>
      <c r="X70" s="997"/>
      <c r="Y70" s="997"/>
      <c r="Z70" s="997"/>
      <c r="AA70" s="997">
        <v>437</v>
      </c>
      <c r="AB70" s="997"/>
      <c r="AC70" s="997"/>
      <c r="AD70" s="997"/>
      <c r="AE70" s="997"/>
      <c r="AF70" s="997">
        <v>437</v>
      </c>
      <c r="AG70" s="997"/>
      <c r="AH70" s="997"/>
      <c r="AI70" s="997"/>
      <c r="AJ70" s="997"/>
      <c r="AK70" s="997">
        <v>2695</v>
      </c>
      <c r="AL70" s="997"/>
      <c r="AM70" s="997"/>
      <c r="AN70" s="997"/>
      <c r="AO70" s="997"/>
      <c r="AP70" s="997" t="s">
        <v>477</v>
      </c>
      <c r="AQ70" s="997"/>
      <c r="AR70" s="997"/>
      <c r="AS70" s="997"/>
      <c r="AT70" s="997"/>
      <c r="AU70" s="997" t="s">
        <v>477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538</v>
      </c>
      <c r="C71" s="1001"/>
      <c r="D71" s="1001"/>
      <c r="E71" s="1001"/>
      <c r="F71" s="1001"/>
      <c r="G71" s="1001"/>
      <c r="H71" s="1001"/>
      <c r="I71" s="1001"/>
      <c r="J71" s="1001"/>
      <c r="K71" s="1001"/>
      <c r="L71" s="1001"/>
      <c r="M71" s="1001"/>
      <c r="N71" s="1001"/>
      <c r="O71" s="1001"/>
      <c r="P71" s="1002"/>
      <c r="Q71" s="1003">
        <v>199</v>
      </c>
      <c r="R71" s="997"/>
      <c r="S71" s="997"/>
      <c r="T71" s="997"/>
      <c r="U71" s="997"/>
      <c r="V71" s="997">
        <v>159</v>
      </c>
      <c r="W71" s="997"/>
      <c r="X71" s="997"/>
      <c r="Y71" s="997"/>
      <c r="Z71" s="997"/>
      <c r="AA71" s="997">
        <v>40</v>
      </c>
      <c r="AB71" s="997"/>
      <c r="AC71" s="997"/>
      <c r="AD71" s="997"/>
      <c r="AE71" s="997"/>
      <c r="AF71" s="997">
        <v>40</v>
      </c>
      <c r="AG71" s="997"/>
      <c r="AH71" s="997"/>
      <c r="AI71" s="997"/>
      <c r="AJ71" s="997"/>
      <c r="AK71" s="997" t="s">
        <v>477</v>
      </c>
      <c r="AL71" s="997"/>
      <c r="AM71" s="997"/>
      <c r="AN71" s="997"/>
      <c r="AO71" s="997"/>
      <c r="AP71" s="997" t="s">
        <v>477</v>
      </c>
      <c r="AQ71" s="997"/>
      <c r="AR71" s="997"/>
      <c r="AS71" s="997"/>
      <c r="AT71" s="997"/>
      <c r="AU71" s="997" t="s">
        <v>477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539</v>
      </c>
      <c r="C72" s="1001"/>
      <c r="D72" s="1001"/>
      <c r="E72" s="1001"/>
      <c r="F72" s="1001"/>
      <c r="G72" s="1001"/>
      <c r="H72" s="1001"/>
      <c r="I72" s="1001"/>
      <c r="J72" s="1001"/>
      <c r="K72" s="1001"/>
      <c r="L72" s="1001"/>
      <c r="M72" s="1001"/>
      <c r="N72" s="1001"/>
      <c r="O72" s="1001"/>
      <c r="P72" s="1002"/>
      <c r="Q72" s="1003">
        <v>111</v>
      </c>
      <c r="R72" s="997"/>
      <c r="S72" s="997"/>
      <c r="T72" s="997"/>
      <c r="U72" s="997"/>
      <c r="V72" s="997">
        <v>104</v>
      </c>
      <c r="W72" s="997"/>
      <c r="X72" s="997"/>
      <c r="Y72" s="997"/>
      <c r="Z72" s="997"/>
      <c r="AA72" s="997">
        <v>7</v>
      </c>
      <c r="AB72" s="997"/>
      <c r="AC72" s="997"/>
      <c r="AD72" s="997"/>
      <c r="AE72" s="997"/>
      <c r="AF72" s="997">
        <v>7</v>
      </c>
      <c r="AG72" s="997"/>
      <c r="AH72" s="997"/>
      <c r="AI72" s="997"/>
      <c r="AJ72" s="997"/>
      <c r="AK72" s="997">
        <v>2</v>
      </c>
      <c r="AL72" s="997"/>
      <c r="AM72" s="997"/>
      <c r="AN72" s="997"/>
      <c r="AO72" s="997"/>
      <c r="AP72" s="997" t="s">
        <v>477</v>
      </c>
      <c r="AQ72" s="997"/>
      <c r="AR72" s="997"/>
      <c r="AS72" s="997"/>
      <c r="AT72" s="997"/>
      <c r="AU72" s="997" t="s">
        <v>477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540</v>
      </c>
      <c r="C73" s="1001"/>
      <c r="D73" s="1001"/>
      <c r="E73" s="1001"/>
      <c r="F73" s="1001"/>
      <c r="G73" s="1001"/>
      <c r="H73" s="1001"/>
      <c r="I73" s="1001"/>
      <c r="J73" s="1001"/>
      <c r="K73" s="1001"/>
      <c r="L73" s="1001"/>
      <c r="M73" s="1001"/>
      <c r="N73" s="1001"/>
      <c r="O73" s="1001"/>
      <c r="P73" s="1002"/>
      <c r="Q73" s="1003">
        <v>127</v>
      </c>
      <c r="R73" s="997"/>
      <c r="S73" s="997"/>
      <c r="T73" s="997"/>
      <c r="U73" s="997"/>
      <c r="V73" s="997">
        <v>104</v>
      </c>
      <c r="W73" s="997"/>
      <c r="X73" s="997"/>
      <c r="Y73" s="997"/>
      <c r="Z73" s="997"/>
      <c r="AA73" s="997">
        <v>23</v>
      </c>
      <c r="AB73" s="997"/>
      <c r="AC73" s="997"/>
      <c r="AD73" s="997"/>
      <c r="AE73" s="997"/>
      <c r="AF73" s="997">
        <v>23</v>
      </c>
      <c r="AG73" s="997"/>
      <c r="AH73" s="997"/>
      <c r="AI73" s="997"/>
      <c r="AJ73" s="997"/>
      <c r="AK73" s="997" t="s">
        <v>477</v>
      </c>
      <c r="AL73" s="997"/>
      <c r="AM73" s="997"/>
      <c r="AN73" s="997"/>
      <c r="AO73" s="997"/>
      <c r="AP73" s="997" t="s">
        <v>477</v>
      </c>
      <c r="AQ73" s="997"/>
      <c r="AR73" s="997"/>
      <c r="AS73" s="997"/>
      <c r="AT73" s="997"/>
      <c r="AU73" s="997" t="s">
        <v>477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541</v>
      </c>
      <c r="C74" s="1001"/>
      <c r="D74" s="1001"/>
      <c r="E74" s="1001"/>
      <c r="F74" s="1001"/>
      <c r="G74" s="1001"/>
      <c r="H74" s="1001"/>
      <c r="I74" s="1001"/>
      <c r="J74" s="1001"/>
      <c r="K74" s="1001"/>
      <c r="L74" s="1001"/>
      <c r="M74" s="1001"/>
      <c r="N74" s="1001"/>
      <c r="O74" s="1001"/>
      <c r="P74" s="1002"/>
      <c r="Q74" s="1003">
        <v>5314</v>
      </c>
      <c r="R74" s="997"/>
      <c r="S74" s="997"/>
      <c r="T74" s="997"/>
      <c r="U74" s="997"/>
      <c r="V74" s="997">
        <v>5184</v>
      </c>
      <c r="W74" s="997"/>
      <c r="X74" s="997"/>
      <c r="Y74" s="997"/>
      <c r="Z74" s="997"/>
      <c r="AA74" s="997">
        <v>130</v>
      </c>
      <c r="AB74" s="997"/>
      <c r="AC74" s="997"/>
      <c r="AD74" s="997"/>
      <c r="AE74" s="997"/>
      <c r="AF74" s="997">
        <v>130</v>
      </c>
      <c r="AG74" s="997"/>
      <c r="AH74" s="997"/>
      <c r="AI74" s="997"/>
      <c r="AJ74" s="997"/>
      <c r="AK74" s="997" t="s">
        <v>534</v>
      </c>
      <c r="AL74" s="997"/>
      <c r="AM74" s="997"/>
      <c r="AN74" s="997"/>
      <c r="AO74" s="997"/>
      <c r="AP74" s="997">
        <v>2304</v>
      </c>
      <c r="AQ74" s="997"/>
      <c r="AR74" s="997"/>
      <c r="AS74" s="997"/>
      <c r="AT74" s="997"/>
      <c r="AU74" s="997">
        <v>141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542</v>
      </c>
      <c r="C75" s="1001"/>
      <c r="D75" s="1001"/>
      <c r="E75" s="1001"/>
      <c r="F75" s="1001"/>
      <c r="G75" s="1001"/>
      <c r="H75" s="1001"/>
      <c r="I75" s="1001"/>
      <c r="J75" s="1001"/>
      <c r="K75" s="1001"/>
      <c r="L75" s="1001"/>
      <c r="M75" s="1001"/>
      <c r="N75" s="1001"/>
      <c r="O75" s="1001"/>
      <c r="P75" s="1002"/>
      <c r="Q75" s="1004">
        <v>4858</v>
      </c>
      <c r="R75" s="1005"/>
      <c r="S75" s="1005"/>
      <c r="T75" s="1005"/>
      <c r="U75" s="1006"/>
      <c r="V75" s="1007">
        <v>4835</v>
      </c>
      <c r="W75" s="1005"/>
      <c r="X75" s="1005"/>
      <c r="Y75" s="1005"/>
      <c r="Z75" s="1006"/>
      <c r="AA75" s="1007">
        <v>23201</v>
      </c>
      <c r="AB75" s="1005"/>
      <c r="AC75" s="1005"/>
      <c r="AD75" s="1005"/>
      <c r="AE75" s="1006"/>
      <c r="AF75" s="1007">
        <v>1978</v>
      </c>
      <c r="AG75" s="1005"/>
      <c r="AH75" s="1005"/>
      <c r="AI75" s="1005"/>
      <c r="AJ75" s="1006"/>
      <c r="AK75" s="1007" t="s">
        <v>547</v>
      </c>
      <c r="AL75" s="1005"/>
      <c r="AM75" s="1005"/>
      <c r="AN75" s="1005"/>
      <c r="AO75" s="1006"/>
      <c r="AP75" s="1007">
        <v>12095</v>
      </c>
      <c r="AQ75" s="1005"/>
      <c r="AR75" s="1005"/>
      <c r="AS75" s="1005"/>
      <c r="AT75" s="1006"/>
      <c r="AU75" s="1007">
        <v>85</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543</v>
      </c>
      <c r="C76" s="1001"/>
      <c r="D76" s="1001"/>
      <c r="E76" s="1001"/>
      <c r="F76" s="1001"/>
      <c r="G76" s="1001"/>
      <c r="H76" s="1001"/>
      <c r="I76" s="1001"/>
      <c r="J76" s="1001"/>
      <c r="K76" s="1001"/>
      <c r="L76" s="1001"/>
      <c r="M76" s="1001"/>
      <c r="N76" s="1001"/>
      <c r="O76" s="1001"/>
      <c r="P76" s="1002"/>
      <c r="Q76" s="1004">
        <v>3297</v>
      </c>
      <c r="R76" s="1005"/>
      <c r="S76" s="1005"/>
      <c r="T76" s="1005"/>
      <c r="U76" s="1006"/>
      <c r="V76" s="1007">
        <v>3341</v>
      </c>
      <c r="W76" s="1005"/>
      <c r="X76" s="1005"/>
      <c r="Y76" s="1005"/>
      <c r="Z76" s="1006"/>
      <c r="AA76" s="1007">
        <v>-44</v>
      </c>
      <c r="AB76" s="1005"/>
      <c r="AC76" s="1005"/>
      <c r="AD76" s="1005"/>
      <c r="AE76" s="1006"/>
      <c r="AF76" s="1007">
        <v>939</v>
      </c>
      <c r="AG76" s="1005"/>
      <c r="AH76" s="1005"/>
      <c r="AI76" s="1005"/>
      <c r="AJ76" s="1006"/>
      <c r="AK76" s="1007" t="s">
        <v>547</v>
      </c>
      <c r="AL76" s="1005"/>
      <c r="AM76" s="1005"/>
      <c r="AN76" s="1005"/>
      <c r="AO76" s="1006"/>
      <c r="AP76" s="1007">
        <v>1679</v>
      </c>
      <c r="AQ76" s="1005"/>
      <c r="AR76" s="1005"/>
      <c r="AS76" s="1005"/>
      <c r="AT76" s="1006"/>
      <c r="AU76" s="1007">
        <v>69</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544</v>
      </c>
      <c r="C77" s="1001"/>
      <c r="D77" s="1001"/>
      <c r="E77" s="1001"/>
      <c r="F77" s="1001"/>
      <c r="G77" s="1001"/>
      <c r="H77" s="1001"/>
      <c r="I77" s="1001"/>
      <c r="J77" s="1001"/>
      <c r="K77" s="1001"/>
      <c r="L77" s="1001"/>
      <c r="M77" s="1001"/>
      <c r="N77" s="1001"/>
      <c r="O77" s="1001"/>
      <c r="P77" s="1002"/>
      <c r="Q77" s="1004">
        <v>48</v>
      </c>
      <c r="R77" s="1005"/>
      <c r="S77" s="1005"/>
      <c r="T77" s="1005"/>
      <c r="U77" s="1006"/>
      <c r="V77" s="1007">
        <v>43</v>
      </c>
      <c r="W77" s="1005"/>
      <c r="X77" s="1005"/>
      <c r="Y77" s="1005"/>
      <c r="Z77" s="1006"/>
      <c r="AA77" s="1007">
        <v>4</v>
      </c>
      <c r="AB77" s="1005"/>
      <c r="AC77" s="1005"/>
      <c r="AD77" s="1005"/>
      <c r="AE77" s="1006"/>
      <c r="AF77" s="1007">
        <v>4</v>
      </c>
      <c r="AG77" s="1005"/>
      <c r="AH77" s="1005"/>
      <c r="AI77" s="1005"/>
      <c r="AJ77" s="1006"/>
      <c r="AK77" s="1007" t="s">
        <v>548</v>
      </c>
      <c r="AL77" s="1005"/>
      <c r="AM77" s="1005"/>
      <c r="AN77" s="1005"/>
      <c r="AO77" s="1006"/>
      <c r="AP77" s="1007" t="s">
        <v>477</v>
      </c>
      <c r="AQ77" s="1005"/>
      <c r="AR77" s="1005"/>
      <c r="AS77" s="1005"/>
      <c r="AT77" s="1006"/>
      <c r="AU77" s="1007" t="s">
        <v>477</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545</v>
      </c>
      <c r="C78" s="1001"/>
      <c r="D78" s="1001"/>
      <c r="E78" s="1001"/>
      <c r="F78" s="1001"/>
      <c r="G78" s="1001"/>
      <c r="H78" s="1001"/>
      <c r="I78" s="1001"/>
      <c r="J78" s="1001"/>
      <c r="K78" s="1001"/>
      <c r="L78" s="1001"/>
      <c r="M78" s="1001"/>
      <c r="N78" s="1001"/>
      <c r="O78" s="1001"/>
      <c r="P78" s="1002"/>
      <c r="Q78" s="1003">
        <v>7187</v>
      </c>
      <c r="R78" s="997"/>
      <c r="S78" s="997"/>
      <c r="T78" s="997"/>
      <c r="U78" s="997"/>
      <c r="V78" s="997">
        <v>5977</v>
      </c>
      <c r="W78" s="997"/>
      <c r="X78" s="997"/>
      <c r="Y78" s="997"/>
      <c r="Z78" s="997"/>
      <c r="AA78" s="997">
        <v>1210</v>
      </c>
      <c r="AB78" s="997"/>
      <c r="AC78" s="997"/>
      <c r="AD78" s="997"/>
      <c r="AE78" s="997"/>
      <c r="AF78" s="997">
        <v>5470</v>
      </c>
      <c r="AG78" s="997"/>
      <c r="AH78" s="997"/>
      <c r="AI78" s="997"/>
      <c r="AJ78" s="997"/>
      <c r="AK78" s="997" t="s">
        <v>546</v>
      </c>
      <c r="AL78" s="997"/>
      <c r="AM78" s="997"/>
      <c r="AN78" s="997"/>
      <c r="AO78" s="997"/>
      <c r="AP78" s="997">
        <v>8098</v>
      </c>
      <c r="AQ78" s="997"/>
      <c r="AR78" s="997"/>
      <c r="AS78" s="997"/>
      <c r="AT78" s="997"/>
      <c r="AU78" s="997">
        <v>0</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362</v>
      </c>
      <c r="B88" s="970" t="s">
        <v>384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19749</v>
      </c>
      <c r="AG88" s="985"/>
      <c r="AH88" s="985"/>
      <c r="AI88" s="985"/>
      <c r="AJ88" s="985"/>
      <c r="AK88" s="989"/>
      <c r="AL88" s="989"/>
      <c r="AM88" s="989"/>
      <c r="AN88" s="989"/>
      <c r="AO88" s="989"/>
      <c r="AP88" s="985">
        <v>24176</v>
      </c>
      <c r="AQ88" s="985"/>
      <c r="AR88" s="985"/>
      <c r="AS88" s="985"/>
      <c r="AT88" s="985"/>
      <c r="AU88" s="985">
        <v>295</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385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393</v>
      </c>
      <c r="AB109" s="918"/>
      <c r="AC109" s="918"/>
      <c r="AD109" s="918"/>
      <c r="AE109" s="919"/>
      <c r="AF109" s="920" t="s">
        <v>283</v>
      </c>
      <c r="AG109" s="918"/>
      <c r="AH109" s="918"/>
      <c r="AI109" s="918"/>
      <c r="AJ109" s="919"/>
      <c r="AK109" s="920" t="s">
        <v>282</v>
      </c>
      <c r="AL109" s="918"/>
      <c r="AM109" s="918"/>
      <c r="AN109" s="918"/>
      <c r="AO109" s="919"/>
      <c r="AP109" s="920" t="s">
        <v>394</v>
      </c>
      <c r="AQ109" s="918"/>
      <c r="AR109" s="918"/>
      <c r="AS109" s="918"/>
      <c r="AT109" s="949"/>
      <c r="AU109" s="917" t="s">
        <v>392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393</v>
      </c>
      <c r="BR109" s="918"/>
      <c r="BS109" s="918"/>
      <c r="BT109" s="918"/>
      <c r="BU109" s="919"/>
      <c r="BV109" s="920" t="s">
        <v>283</v>
      </c>
      <c r="BW109" s="918"/>
      <c r="BX109" s="918"/>
      <c r="BY109" s="918"/>
      <c r="BZ109" s="919"/>
      <c r="CA109" s="920" t="s">
        <v>282</v>
      </c>
      <c r="CB109" s="918"/>
      <c r="CC109" s="918"/>
      <c r="CD109" s="918"/>
      <c r="CE109" s="919"/>
      <c r="CF109" s="958" t="s">
        <v>394</v>
      </c>
      <c r="CG109" s="958"/>
      <c r="CH109" s="958"/>
      <c r="CI109" s="958"/>
      <c r="CJ109" s="958"/>
      <c r="CK109" s="920" t="s">
        <v>395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393</v>
      </c>
      <c r="DH109" s="918"/>
      <c r="DI109" s="918"/>
      <c r="DJ109" s="918"/>
      <c r="DK109" s="919"/>
      <c r="DL109" s="920" t="s">
        <v>283</v>
      </c>
      <c r="DM109" s="918"/>
      <c r="DN109" s="918"/>
      <c r="DO109" s="918"/>
      <c r="DP109" s="919"/>
      <c r="DQ109" s="920" t="s">
        <v>282</v>
      </c>
      <c r="DR109" s="918"/>
      <c r="DS109" s="918"/>
      <c r="DT109" s="918"/>
      <c r="DU109" s="919"/>
      <c r="DV109" s="920" t="s">
        <v>394</v>
      </c>
      <c r="DW109" s="918"/>
      <c r="DX109" s="918"/>
      <c r="DY109" s="918"/>
      <c r="DZ109" s="949"/>
    </row>
    <row r="110" spans="1:131" s="197" customFormat="1" ht="26.25" customHeight="1" x14ac:dyDescent="0.15">
      <c r="A110" s="787" t="s">
        <v>396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287332</v>
      </c>
      <c r="AB110" s="903"/>
      <c r="AC110" s="903"/>
      <c r="AD110" s="903"/>
      <c r="AE110" s="904"/>
      <c r="AF110" s="905">
        <v>284844</v>
      </c>
      <c r="AG110" s="903"/>
      <c r="AH110" s="903"/>
      <c r="AI110" s="903"/>
      <c r="AJ110" s="904"/>
      <c r="AK110" s="905">
        <v>282431</v>
      </c>
      <c r="AL110" s="903"/>
      <c r="AM110" s="903"/>
      <c r="AN110" s="903"/>
      <c r="AO110" s="904"/>
      <c r="AP110" s="906">
        <v>10</v>
      </c>
      <c r="AQ110" s="907"/>
      <c r="AR110" s="907"/>
      <c r="AS110" s="907"/>
      <c r="AT110" s="908"/>
      <c r="AU110" s="950" t="s">
        <v>60</v>
      </c>
      <c r="AV110" s="951"/>
      <c r="AW110" s="951"/>
      <c r="AX110" s="951"/>
      <c r="AY110" s="952"/>
      <c r="AZ110" s="846" t="s">
        <v>397</v>
      </c>
      <c r="BA110" s="788"/>
      <c r="BB110" s="788"/>
      <c r="BC110" s="788"/>
      <c r="BD110" s="788"/>
      <c r="BE110" s="788"/>
      <c r="BF110" s="788"/>
      <c r="BG110" s="788"/>
      <c r="BH110" s="788"/>
      <c r="BI110" s="788"/>
      <c r="BJ110" s="788"/>
      <c r="BK110" s="788"/>
      <c r="BL110" s="788"/>
      <c r="BM110" s="788"/>
      <c r="BN110" s="788"/>
      <c r="BO110" s="788"/>
      <c r="BP110" s="789"/>
      <c r="BQ110" s="829">
        <v>3378189</v>
      </c>
      <c r="BR110" s="830"/>
      <c r="BS110" s="830"/>
      <c r="BT110" s="830"/>
      <c r="BU110" s="830"/>
      <c r="BV110" s="830">
        <v>3440141</v>
      </c>
      <c r="BW110" s="830"/>
      <c r="BX110" s="830"/>
      <c r="BY110" s="830"/>
      <c r="BZ110" s="830"/>
      <c r="CA110" s="830">
        <v>4362869</v>
      </c>
      <c r="CB110" s="830"/>
      <c r="CC110" s="830"/>
      <c r="CD110" s="830"/>
      <c r="CE110" s="830"/>
      <c r="CF110" s="891">
        <v>154.6</v>
      </c>
      <c r="CG110" s="892"/>
      <c r="CH110" s="892"/>
      <c r="CI110" s="892"/>
      <c r="CJ110" s="892"/>
      <c r="CK110" s="946" t="s">
        <v>398</v>
      </c>
      <c r="CL110" s="894"/>
      <c r="CM110" s="899" t="s">
        <v>399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400</v>
      </c>
      <c r="DH110" s="830"/>
      <c r="DI110" s="830"/>
      <c r="DJ110" s="830"/>
      <c r="DK110" s="830"/>
      <c r="DL110" s="830" t="s">
        <v>400</v>
      </c>
      <c r="DM110" s="830"/>
      <c r="DN110" s="830"/>
      <c r="DO110" s="830"/>
      <c r="DP110" s="830"/>
      <c r="DQ110" s="830" t="s">
        <v>400</v>
      </c>
      <c r="DR110" s="830"/>
      <c r="DS110" s="830"/>
      <c r="DT110" s="830"/>
      <c r="DU110" s="830"/>
      <c r="DV110" s="831" t="s">
        <v>400</v>
      </c>
      <c r="DW110" s="831"/>
      <c r="DX110" s="831"/>
      <c r="DY110" s="831"/>
      <c r="DZ110" s="832"/>
    </row>
    <row r="111" spans="1:131" s="197" customFormat="1" ht="26.25" customHeight="1" x14ac:dyDescent="0.15">
      <c r="A111" s="808" t="s">
        <v>401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402</v>
      </c>
      <c r="AB111" s="939"/>
      <c r="AC111" s="939"/>
      <c r="AD111" s="939"/>
      <c r="AE111" s="940"/>
      <c r="AF111" s="941" t="s">
        <v>402</v>
      </c>
      <c r="AG111" s="939"/>
      <c r="AH111" s="939"/>
      <c r="AI111" s="939"/>
      <c r="AJ111" s="940"/>
      <c r="AK111" s="941" t="s">
        <v>402</v>
      </c>
      <c r="AL111" s="939"/>
      <c r="AM111" s="939"/>
      <c r="AN111" s="939"/>
      <c r="AO111" s="940"/>
      <c r="AP111" s="942" t="s">
        <v>402</v>
      </c>
      <c r="AQ111" s="943"/>
      <c r="AR111" s="943"/>
      <c r="AS111" s="943"/>
      <c r="AT111" s="944"/>
      <c r="AU111" s="953"/>
      <c r="AV111" s="954"/>
      <c r="AW111" s="954"/>
      <c r="AX111" s="954"/>
      <c r="AY111" s="955"/>
      <c r="AZ111" s="797" t="s">
        <v>403</v>
      </c>
      <c r="BA111" s="798"/>
      <c r="BB111" s="798"/>
      <c r="BC111" s="798"/>
      <c r="BD111" s="798"/>
      <c r="BE111" s="798"/>
      <c r="BF111" s="798"/>
      <c r="BG111" s="798"/>
      <c r="BH111" s="798"/>
      <c r="BI111" s="798"/>
      <c r="BJ111" s="798"/>
      <c r="BK111" s="798"/>
      <c r="BL111" s="798"/>
      <c r="BM111" s="798"/>
      <c r="BN111" s="798"/>
      <c r="BO111" s="798"/>
      <c r="BP111" s="799"/>
      <c r="BQ111" s="800" t="s">
        <v>404</v>
      </c>
      <c r="BR111" s="801"/>
      <c r="BS111" s="801"/>
      <c r="BT111" s="801"/>
      <c r="BU111" s="801"/>
      <c r="BV111" s="801" t="s">
        <v>404</v>
      </c>
      <c r="BW111" s="801"/>
      <c r="BX111" s="801"/>
      <c r="BY111" s="801"/>
      <c r="BZ111" s="801"/>
      <c r="CA111" s="801" t="s">
        <v>404</v>
      </c>
      <c r="CB111" s="801"/>
      <c r="CC111" s="801"/>
      <c r="CD111" s="801"/>
      <c r="CE111" s="801"/>
      <c r="CF111" s="878" t="s">
        <v>404</v>
      </c>
      <c r="CG111" s="879"/>
      <c r="CH111" s="879"/>
      <c r="CI111" s="879"/>
      <c r="CJ111" s="879"/>
      <c r="CK111" s="947"/>
      <c r="CL111" s="896"/>
      <c r="CM111" s="833" t="s">
        <v>405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404</v>
      </c>
      <c r="DH111" s="801"/>
      <c r="DI111" s="801"/>
      <c r="DJ111" s="801"/>
      <c r="DK111" s="801"/>
      <c r="DL111" s="801" t="s">
        <v>404</v>
      </c>
      <c r="DM111" s="801"/>
      <c r="DN111" s="801"/>
      <c r="DO111" s="801"/>
      <c r="DP111" s="801"/>
      <c r="DQ111" s="801" t="s">
        <v>404</v>
      </c>
      <c r="DR111" s="801"/>
      <c r="DS111" s="801"/>
      <c r="DT111" s="801"/>
      <c r="DU111" s="801"/>
      <c r="DV111" s="853" t="s">
        <v>404</v>
      </c>
      <c r="DW111" s="853"/>
      <c r="DX111" s="853"/>
      <c r="DY111" s="853"/>
      <c r="DZ111" s="854"/>
    </row>
    <row r="112" spans="1:131" s="197" customFormat="1" ht="26.25" customHeight="1" x14ac:dyDescent="0.15">
      <c r="A112" s="932" t="s">
        <v>406</v>
      </c>
      <c r="B112" s="933"/>
      <c r="C112" s="798" t="s">
        <v>407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404</v>
      </c>
      <c r="AB112" s="814"/>
      <c r="AC112" s="814"/>
      <c r="AD112" s="814"/>
      <c r="AE112" s="815"/>
      <c r="AF112" s="816" t="s">
        <v>404</v>
      </c>
      <c r="AG112" s="814"/>
      <c r="AH112" s="814"/>
      <c r="AI112" s="814"/>
      <c r="AJ112" s="815"/>
      <c r="AK112" s="816" t="s">
        <v>404</v>
      </c>
      <c r="AL112" s="814"/>
      <c r="AM112" s="814"/>
      <c r="AN112" s="814"/>
      <c r="AO112" s="815"/>
      <c r="AP112" s="784" t="s">
        <v>404</v>
      </c>
      <c r="AQ112" s="785"/>
      <c r="AR112" s="785"/>
      <c r="AS112" s="785"/>
      <c r="AT112" s="786"/>
      <c r="AU112" s="953"/>
      <c r="AV112" s="954"/>
      <c r="AW112" s="954"/>
      <c r="AX112" s="954"/>
      <c r="AY112" s="955"/>
      <c r="AZ112" s="797" t="s">
        <v>408</v>
      </c>
      <c r="BA112" s="798"/>
      <c r="BB112" s="798"/>
      <c r="BC112" s="798"/>
      <c r="BD112" s="798"/>
      <c r="BE112" s="798"/>
      <c r="BF112" s="798"/>
      <c r="BG112" s="798"/>
      <c r="BH112" s="798"/>
      <c r="BI112" s="798"/>
      <c r="BJ112" s="798"/>
      <c r="BK112" s="798"/>
      <c r="BL112" s="798"/>
      <c r="BM112" s="798"/>
      <c r="BN112" s="798"/>
      <c r="BO112" s="798"/>
      <c r="BP112" s="799"/>
      <c r="BQ112" s="800" t="s">
        <v>404</v>
      </c>
      <c r="BR112" s="801"/>
      <c r="BS112" s="801"/>
      <c r="BT112" s="801"/>
      <c r="BU112" s="801"/>
      <c r="BV112" s="801" t="s">
        <v>404</v>
      </c>
      <c r="BW112" s="801"/>
      <c r="BX112" s="801"/>
      <c r="BY112" s="801"/>
      <c r="BZ112" s="801"/>
      <c r="CA112" s="801" t="s">
        <v>404</v>
      </c>
      <c r="CB112" s="801"/>
      <c r="CC112" s="801"/>
      <c r="CD112" s="801"/>
      <c r="CE112" s="801"/>
      <c r="CF112" s="878" t="s">
        <v>404</v>
      </c>
      <c r="CG112" s="879"/>
      <c r="CH112" s="879"/>
      <c r="CI112" s="879"/>
      <c r="CJ112" s="879"/>
      <c r="CK112" s="947"/>
      <c r="CL112" s="896"/>
      <c r="CM112" s="833" t="s">
        <v>409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404</v>
      </c>
      <c r="DH112" s="801"/>
      <c r="DI112" s="801"/>
      <c r="DJ112" s="801"/>
      <c r="DK112" s="801"/>
      <c r="DL112" s="801" t="s">
        <v>404</v>
      </c>
      <c r="DM112" s="801"/>
      <c r="DN112" s="801"/>
      <c r="DO112" s="801"/>
      <c r="DP112" s="801"/>
      <c r="DQ112" s="801" t="s">
        <v>404</v>
      </c>
      <c r="DR112" s="801"/>
      <c r="DS112" s="801"/>
      <c r="DT112" s="801"/>
      <c r="DU112" s="801"/>
      <c r="DV112" s="853" t="s">
        <v>404</v>
      </c>
      <c r="DW112" s="853"/>
      <c r="DX112" s="853"/>
      <c r="DY112" s="853"/>
      <c r="DZ112" s="854"/>
    </row>
    <row r="113" spans="1:130" s="197" customFormat="1" ht="26.25" customHeight="1" x14ac:dyDescent="0.15">
      <c r="A113" s="934"/>
      <c r="B113" s="935"/>
      <c r="C113" s="798" t="s">
        <v>410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t="s">
        <v>404</v>
      </c>
      <c r="AB113" s="939"/>
      <c r="AC113" s="939"/>
      <c r="AD113" s="939"/>
      <c r="AE113" s="940"/>
      <c r="AF113" s="941" t="s">
        <v>404</v>
      </c>
      <c r="AG113" s="939"/>
      <c r="AH113" s="939"/>
      <c r="AI113" s="939"/>
      <c r="AJ113" s="940"/>
      <c r="AK113" s="941" t="s">
        <v>404</v>
      </c>
      <c r="AL113" s="939"/>
      <c r="AM113" s="939"/>
      <c r="AN113" s="939"/>
      <c r="AO113" s="940"/>
      <c r="AP113" s="942" t="s">
        <v>404</v>
      </c>
      <c r="AQ113" s="943"/>
      <c r="AR113" s="943"/>
      <c r="AS113" s="943"/>
      <c r="AT113" s="944"/>
      <c r="AU113" s="953"/>
      <c r="AV113" s="954"/>
      <c r="AW113" s="954"/>
      <c r="AX113" s="954"/>
      <c r="AY113" s="955"/>
      <c r="AZ113" s="797" t="s">
        <v>411</v>
      </c>
      <c r="BA113" s="798"/>
      <c r="BB113" s="798"/>
      <c r="BC113" s="798"/>
      <c r="BD113" s="798"/>
      <c r="BE113" s="798"/>
      <c r="BF113" s="798"/>
      <c r="BG113" s="798"/>
      <c r="BH113" s="798"/>
      <c r="BI113" s="798"/>
      <c r="BJ113" s="798"/>
      <c r="BK113" s="798"/>
      <c r="BL113" s="798"/>
      <c r="BM113" s="798"/>
      <c r="BN113" s="798"/>
      <c r="BO113" s="798"/>
      <c r="BP113" s="799"/>
      <c r="BQ113" s="800">
        <v>333888</v>
      </c>
      <c r="BR113" s="801"/>
      <c r="BS113" s="801"/>
      <c r="BT113" s="801"/>
      <c r="BU113" s="801"/>
      <c r="BV113" s="801">
        <v>311485</v>
      </c>
      <c r="BW113" s="801"/>
      <c r="BX113" s="801"/>
      <c r="BY113" s="801"/>
      <c r="BZ113" s="801"/>
      <c r="CA113" s="801">
        <v>294561</v>
      </c>
      <c r="CB113" s="801"/>
      <c r="CC113" s="801"/>
      <c r="CD113" s="801"/>
      <c r="CE113" s="801"/>
      <c r="CF113" s="878">
        <v>10.4</v>
      </c>
      <c r="CG113" s="879"/>
      <c r="CH113" s="879"/>
      <c r="CI113" s="879"/>
      <c r="CJ113" s="879"/>
      <c r="CK113" s="947"/>
      <c r="CL113" s="896"/>
      <c r="CM113" s="833" t="s">
        <v>412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404</v>
      </c>
      <c r="DH113" s="814"/>
      <c r="DI113" s="814"/>
      <c r="DJ113" s="814"/>
      <c r="DK113" s="815"/>
      <c r="DL113" s="816" t="s">
        <v>404</v>
      </c>
      <c r="DM113" s="814"/>
      <c r="DN113" s="814"/>
      <c r="DO113" s="814"/>
      <c r="DP113" s="815"/>
      <c r="DQ113" s="816" t="s">
        <v>404</v>
      </c>
      <c r="DR113" s="814"/>
      <c r="DS113" s="814"/>
      <c r="DT113" s="814"/>
      <c r="DU113" s="815"/>
      <c r="DV113" s="784" t="s">
        <v>404</v>
      </c>
      <c r="DW113" s="785"/>
      <c r="DX113" s="785"/>
      <c r="DY113" s="785"/>
      <c r="DZ113" s="786"/>
    </row>
    <row r="114" spans="1:130" s="197" customFormat="1" ht="26.25" customHeight="1" x14ac:dyDescent="0.15">
      <c r="A114" s="934"/>
      <c r="B114" s="935"/>
      <c r="C114" s="798" t="s">
        <v>413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56030</v>
      </c>
      <c r="AB114" s="814"/>
      <c r="AC114" s="814"/>
      <c r="AD114" s="814"/>
      <c r="AE114" s="815"/>
      <c r="AF114" s="816">
        <v>38418</v>
      </c>
      <c r="AG114" s="814"/>
      <c r="AH114" s="814"/>
      <c r="AI114" s="814"/>
      <c r="AJ114" s="815"/>
      <c r="AK114" s="816">
        <v>38859</v>
      </c>
      <c r="AL114" s="814"/>
      <c r="AM114" s="814"/>
      <c r="AN114" s="814"/>
      <c r="AO114" s="815"/>
      <c r="AP114" s="784">
        <v>1.4</v>
      </c>
      <c r="AQ114" s="785"/>
      <c r="AR114" s="785"/>
      <c r="AS114" s="785"/>
      <c r="AT114" s="786"/>
      <c r="AU114" s="953"/>
      <c r="AV114" s="954"/>
      <c r="AW114" s="954"/>
      <c r="AX114" s="954"/>
      <c r="AY114" s="955"/>
      <c r="AZ114" s="797" t="s">
        <v>414</v>
      </c>
      <c r="BA114" s="798"/>
      <c r="BB114" s="798"/>
      <c r="BC114" s="798"/>
      <c r="BD114" s="798"/>
      <c r="BE114" s="798"/>
      <c r="BF114" s="798"/>
      <c r="BG114" s="798"/>
      <c r="BH114" s="798"/>
      <c r="BI114" s="798"/>
      <c r="BJ114" s="798"/>
      <c r="BK114" s="798"/>
      <c r="BL114" s="798"/>
      <c r="BM114" s="798"/>
      <c r="BN114" s="798"/>
      <c r="BO114" s="798"/>
      <c r="BP114" s="799"/>
      <c r="BQ114" s="800">
        <v>1433513</v>
      </c>
      <c r="BR114" s="801"/>
      <c r="BS114" s="801"/>
      <c r="BT114" s="801"/>
      <c r="BU114" s="801"/>
      <c r="BV114" s="801">
        <v>1561776</v>
      </c>
      <c r="BW114" s="801"/>
      <c r="BX114" s="801"/>
      <c r="BY114" s="801"/>
      <c r="BZ114" s="801"/>
      <c r="CA114" s="801">
        <v>1608858</v>
      </c>
      <c r="CB114" s="801"/>
      <c r="CC114" s="801"/>
      <c r="CD114" s="801"/>
      <c r="CE114" s="801"/>
      <c r="CF114" s="878">
        <v>57</v>
      </c>
      <c r="CG114" s="879"/>
      <c r="CH114" s="879"/>
      <c r="CI114" s="879"/>
      <c r="CJ114" s="879"/>
      <c r="CK114" s="947"/>
      <c r="CL114" s="896"/>
      <c r="CM114" s="833" t="s">
        <v>415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404</v>
      </c>
      <c r="DH114" s="814"/>
      <c r="DI114" s="814"/>
      <c r="DJ114" s="814"/>
      <c r="DK114" s="815"/>
      <c r="DL114" s="816" t="s">
        <v>404</v>
      </c>
      <c r="DM114" s="814"/>
      <c r="DN114" s="814"/>
      <c r="DO114" s="814"/>
      <c r="DP114" s="815"/>
      <c r="DQ114" s="816" t="s">
        <v>404</v>
      </c>
      <c r="DR114" s="814"/>
      <c r="DS114" s="814"/>
      <c r="DT114" s="814"/>
      <c r="DU114" s="815"/>
      <c r="DV114" s="784" t="s">
        <v>404</v>
      </c>
      <c r="DW114" s="785"/>
      <c r="DX114" s="785"/>
      <c r="DY114" s="785"/>
      <c r="DZ114" s="786"/>
    </row>
    <row r="115" spans="1:130" s="197" customFormat="1" ht="26.25" customHeight="1" x14ac:dyDescent="0.15">
      <c r="A115" s="934"/>
      <c r="B115" s="935"/>
      <c r="C115" s="798" t="s">
        <v>416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404</v>
      </c>
      <c r="AB115" s="939"/>
      <c r="AC115" s="939"/>
      <c r="AD115" s="939"/>
      <c r="AE115" s="940"/>
      <c r="AF115" s="941" t="s">
        <v>404</v>
      </c>
      <c r="AG115" s="939"/>
      <c r="AH115" s="939"/>
      <c r="AI115" s="939"/>
      <c r="AJ115" s="940"/>
      <c r="AK115" s="941" t="s">
        <v>404</v>
      </c>
      <c r="AL115" s="939"/>
      <c r="AM115" s="939"/>
      <c r="AN115" s="939"/>
      <c r="AO115" s="940"/>
      <c r="AP115" s="942" t="s">
        <v>404</v>
      </c>
      <c r="AQ115" s="943"/>
      <c r="AR115" s="943"/>
      <c r="AS115" s="943"/>
      <c r="AT115" s="944"/>
      <c r="AU115" s="953"/>
      <c r="AV115" s="954"/>
      <c r="AW115" s="954"/>
      <c r="AX115" s="954"/>
      <c r="AY115" s="955"/>
      <c r="AZ115" s="797" t="s">
        <v>417</v>
      </c>
      <c r="BA115" s="798"/>
      <c r="BB115" s="798"/>
      <c r="BC115" s="798"/>
      <c r="BD115" s="798"/>
      <c r="BE115" s="798"/>
      <c r="BF115" s="798"/>
      <c r="BG115" s="798"/>
      <c r="BH115" s="798"/>
      <c r="BI115" s="798"/>
      <c r="BJ115" s="798"/>
      <c r="BK115" s="798"/>
      <c r="BL115" s="798"/>
      <c r="BM115" s="798"/>
      <c r="BN115" s="798"/>
      <c r="BO115" s="798"/>
      <c r="BP115" s="799"/>
      <c r="BQ115" s="800" t="s">
        <v>404</v>
      </c>
      <c r="BR115" s="801"/>
      <c r="BS115" s="801"/>
      <c r="BT115" s="801"/>
      <c r="BU115" s="801"/>
      <c r="BV115" s="801" t="s">
        <v>404</v>
      </c>
      <c r="BW115" s="801"/>
      <c r="BX115" s="801"/>
      <c r="BY115" s="801"/>
      <c r="BZ115" s="801"/>
      <c r="CA115" s="801" t="s">
        <v>404</v>
      </c>
      <c r="CB115" s="801"/>
      <c r="CC115" s="801"/>
      <c r="CD115" s="801"/>
      <c r="CE115" s="801"/>
      <c r="CF115" s="878" t="s">
        <v>404</v>
      </c>
      <c r="CG115" s="879"/>
      <c r="CH115" s="879"/>
      <c r="CI115" s="879"/>
      <c r="CJ115" s="879"/>
      <c r="CK115" s="947"/>
      <c r="CL115" s="896"/>
      <c r="CM115" s="797" t="s">
        <v>418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404</v>
      </c>
      <c r="DH115" s="814"/>
      <c r="DI115" s="814"/>
      <c r="DJ115" s="814"/>
      <c r="DK115" s="815"/>
      <c r="DL115" s="816" t="s">
        <v>404</v>
      </c>
      <c r="DM115" s="814"/>
      <c r="DN115" s="814"/>
      <c r="DO115" s="814"/>
      <c r="DP115" s="815"/>
      <c r="DQ115" s="816" t="s">
        <v>404</v>
      </c>
      <c r="DR115" s="814"/>
      <c r="DS115" s="814"/>
      <c r="DT115" s="814"/>
      <c r="DU115" s="815"/>
      <c r="DV115" s="784" t="s">
        <v>404</v>
      </c>
      <c r="DW115" s="785"/>
      <c r="DX115" s="785"/>
      <c r="DY115" s="785"/>
      <c r="DZ115" s="786"/>
    </row>
    <row r="116" spans="1:130" s="197" customFormat="1" ht="26.25" customHeight="1" x14ac:dyDescent="0.15">
      <c r="A116" s="936"/>
      <c r="B116" s="937"/>
      <c r="C116" s="876" t="s">
        <v>419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404</v>
      </c>
      <c r="AB116" s="814"/>
      <c r="AC116" s="814"/>
      <c r="AD116" s="814"/>
      <c r="AE116" s="815"/>
      <c r="AF116" s="816" t="s">
        <v>404</v>
      </c>
      <c r="AG116" s="814"/>
      <c r="AH116" s="814"/>
      <c r="AI116" s="814"/>
      <c r="AJ116" s="815"/>
      <c r="AK116" s="816" t="s">
        <v>404</v>
      </c>
      <c r="AL116" s="814"/>
      <c r="AM116" s="814"/>
      <c r="AN116" s="814"/>
      <c r="AO116" s="815"/>
      <c r="AP116" s="784" t="s">
        <v>404</v>
      </c>
      <c r="AQ116" s="785"/>
      <c r="AR116" s="785"/>
      <c r="AS116" s="785"/>
      <c r="AT116" s="786"/>
      <c r="AU116" s="953"/>
      <c r="AV116" s="954"/>
      <c r="AW116" s="954"/>
      <c r="AX116" s="954"/>
      <c r="AY116" s="955"/>
      <c r="AZ116" s="797" t="s">
        <v>420</v>
      </c>
      <c r="BA116" s="798"/>
      <c r="BB116" s="798"/>
      <c r="BC116" s="798"/>
      <c r="BD116" s="798"/>
      <c r="BE116" s="798"/>
      <c r="BF116" s="798"/>
      <c r="BG116" s="798"/>
      <c r="BH116" s="798"/>
      <c r="BI116" s="798"/>
      <c r="BJ116" s="798"/>
      <c r="BK116" s="798"/>
      <c r="BL116" s="798"/>
      <c r="BM116" s="798"/>
      <c r="BN116" s="798"/>
      <c r="BO116" s="798"/>
      <c r="BP116" s="799"/>
      <c r="BQ116" s="800" t="s">
        <v>404</v>
      </c>
      <c r="BR116" s="801"/>
      <c r="BS116" s="801"/>
      <c r="BT116" s="801"/>
      <c r="BU116" s="801"/>
      <c r="BV116" s="801" t="s">
        <v>404</v>
      </c>
      <c r="BW116" s="801"/>
      <c r="BX116" s="801"/>
      <c r="BY116" s="801"/>
      <c r="BZ116" s="801"/>
      <c r="CA116" s="801" t="s">
        <v>404</v>
      </c>
      <c r="CB116" s="801"/>
      <c r="CC116" s="801"/>
      <c r="CD116" s="801"/>
      <c r="CE116" s="801"/>
      <c r="CF116" s="878" t="s">
        <v>404</v>
      </c>
      <c r="CG116" s="879"/>
      <c r="CH116" s="879"/>
      <c r="CI116" s="879"/>
      <c r="CJ116" s="879"/>
      <c r="CK116" s="947"/>
      <c r="CL116" s="896"/>
      <c r="CM116" s="833" t="s">
        <v>421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404</v>
      </c>
      <c r="DH116" s="814"/>
      <c r="DI116" s="814"/>
      <c r="DJ116" s="814"/>
      <c r="DK116" s="815"/>
      <c r="DL116" s="816" t="s">
        <v>404</v>
      </c>
      <c r="DM116" s="814"/>
      <c r="DN116" s="814"/>
      <c r="DO116" s="814"/>
      <c r="DP116" s="815"/>
      <c r="DQ116" s="816" t="s">
        <v>404</v>
      </c>
      <c r="DR116" s="814"/>
      <c r="DS116" s="814"/>
      <c r="DT116" s="814"/>
      <c r="DU116" s="815"/>
      <c r="DV116" s="784" t="s">
        <v>404</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422</v>
      </c>
      <c r="Z117" s="919"/>
      <c r="AA117" s="924">
        <v>343362</v>
      </c>
      <c r="AB117" s="925"/>
      <c r="AC117" s="925"/>
      <c r="AD117" s="925"/>
      <c r="AE117" s="926"/>
      <c r="AF117" s="928">
        <v>323262</v>
      </c>
      <c r="AG117" s="925"/>
      <c r="AH117" s="925"/>
      <c r="AI117" s="925"/>
      <c r="AJ117" s="926"/>
      <c r="AK117" s="928">
        <v>321290</v>
      </c>
      <c r="AL117" s="925"/>
      <c r="AM117" s="925"/>
      <c r="AN117" s="925"/>
      <c r="AO117" s="926"/>
      <c r="AP117" s="929"/>
      <c r="AQ117" s="930"/>
      <c r="AR117" s="930"/>
      <c r="AS117" s="930"/>
      <c r="AT117" s="931"/>
      <c r="AU117" s="953"/>
      <c r="AV117" s="954"/>
      <c r="AW117" s="954"/>
      <c r="AX117" s="954"/>
      <c r="AY117" s="955"/>
      <c r="AZ117" s="875" t="s">
        <v>423</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424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x14ac:dyDescent="0.15">
      <c r="A118" s="917" t="s">
        <v>395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393</v>
      </c>
      <c r="AB118" s="918"/>
      <c r="AC118" s="918"/>
      <c r="AD118" s="918"/>
      <c r="AE118" s="919"/>
      <c r="AF118" s="920" t="s">
        <v>283</v>
      </c>
      <c r="AG118" s="918"/>
      <c r="AH118" s="918"/>
      <c r="AI118" s="918"/>
      <c r="AJ118" s="919"/>
      <c r="AK118" s="920" t="s">
        <v>282</v>
      </c>
      <c r="AL118" s="918"/>
      <c r="AM118" s="918"/>
      <c r="AN118" s="918"/>
      <c r="AO118" s="919"/>
      <c r="AP118" s="921" t="s">
        <v>394</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425</v>
      </c>
      <c r="BP118" s="868"/>
      <c r="BQ118" s="887">
        <v>5145590</v>
      </c>
      <c r="BR118" s="888"/>
      <c r="BS118" s="888"/>
      <c r="BT118" s="888"/>
      <c r="BU118" s="888"/>
      <c r="BV118" s="888">
        <v>5313402</v>
      </c>
      <c r="BW118" s="888"/>
      <c r="BX118" s="888"/>
      <c r="BY118" s="888"/>
      <c r="BZ118" s="888"/>
      <c r="CA118" s="888">
        <v>6266288</v>
      </c>
      <c r="CB118" s="888"/>
      <c r="CC118" s="888"/>
      <c r="CD118" s="888"/>
      <c r="CE118" s="888"/>
      <c r="CF118" s="773"/>
      <c r="CG118" s="774"/>
      <c r="CH118" s="774"/>
      <c r="CI118" s="774"/>
      <c r="CJ118" s="871"/>
      <c r="CK118" s="947"/>
      <c r="CL118" s="896"/>
      <c r="CM118" s="833" t="s">
        <v>426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x14ac:dyDescent="0.15">
      <c r="A119" s="893" t="s">
        <v>398</v>
      </c>
      <c r="B119" s="894"/>
      <c r="C119" s="899" t="s">
        <v>399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427</v>
      </c>
      <c r="AV119" s="910"/>
      <c r="AW119" s="910"/>
      <c r="AX119" s="910"/>
      <c r="AY119" s="911"/>
      <c r="AZ119" s="846" t="s">
        <v>428</v>
      </c>
      <c r="BA119" s="788"/>
      <c r="BB119" s="788"/>
      <c r="BC119" s="788"/>
      <c r="BD119" s="788"/>
      <c r="BE119" s="788"/>
      <c r="BF119" s="788"/>
      <c r="BG119" s="788"/>
      <c r="BH119" s="788"/>
      <c r="BI119" s="788"/>
      <c r="BJ119" s="788"/>
      <c r="BK119" s="788"/>
      <c r="BL119" s="788"/>
      <c r="BM119" s="788"/>
      <c r="BN119" s="788"/>
      <c r="BO119" s="788"/>
      <c r="BP119" s="789"/>
      <c r="BQ119" s="829">
        <v>1846626</v>
      </c>
      <c r="BR119" s="830"/>
      <c r="BS119" s="830"/>
      <c r="BT119" s="830"/>
      <c r="BU119" s="830"/>
      <c r="BV119" s="830">
        <v>1619699</v>
      </c>
      <c r="BW119" s="830"/>
      <c r="BX119" s="830"/>
      <c r="BY119" s="830"/>
      <c r="BZ119" s="830"/>
      <c r="CA119" s="830">
        <v>1671018</v>
      </c>
      <c r="CB119" s="830"/>
      <c r="CC119" s="830"/>
      <c r="CD119" s="830"/>
      <c r="CE119" s="830"/>
      <c r="CF119" s="891">
        <v>59.2</v>
      </c>
      <c r="CG119" s="892"/>
      <c r="CH119" s="892"/>
      <c r="CI119" s="892"/>
      <c r="CJ119" s="892"/>
      <c r="CK119" s="948"/>
      <c r="CL119" s="898"/>
      <c r="CM119" s="855" t="s">
        <v>429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107</v>
      </c>
      <c r="DH119" s="747"/>
      <c r="DI119" s="747"/>
      <c r="DJ119" s="747"/>
      <c r="DK119" s="748"/>
      <c r="DL119" s="749" t="s">
        <v>107</v>
      </c>
      <c r="DM119" s="747"/>
      <c r="DN119" s="747"/>
      <c r="DO119" s="747"/>
      <c r="DP119" s="748"/>
      <c r="DQ119" s="749" t="s">
        <v>107</v>
      </c>
      <c r="DR119" s="747"/>
      <c r="DS119" s="747"/>
      <c r="DT119" s="747"/>
      <c r="DU119" s="748"/>
      <c r="DV119" s="837" t="s">
        <v>107</v>
      </c>
      <c r="DW119" s="838"/>
      <c r="DX119" s="838"/>
      <c r="DY119" s="838"/>
      <c r="DZ119" s="839"/>
    </row>
    <row r="120" spans="1:130" s="197" customFormat="1" ht="26.25" customHeight="1" x14ac:dyDescent="0.15">
      <c r="A120" s="895"/>
      <c r="B120" s="896"/>
      <c r="C120" s="833" t="s">
        <v>405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430</v>
      </c>
      <c r="BA120" s="798"/>
      <c r="BB120" s="798"/>
      <c r="BC120" s="798"/>
      <c r="BD120" s="798"/>
      <c r="BE120" s="798"/>
      <c r="BF120" s="798"/>
      <c r="BG120" s="798"/>
      <c r="BH120" s="798"/>
      <c r="BI120" s="798"/>
      <c r="BJ120" s="798"/>
      <c r="BK120" s="798"/>
      <c r="BL120" s="798"/>
      <c r="BM120" s="798"/>
      <c r="BN120" s="798"/>
      <c r="BO120" s="798"/>
      <c r="BP120" s="799"/>
      <c r="BQ120" s="800" t="s">
        <v>107</v>
      </c>
      <c r="BR120" s="801"/>
      <c r="BS120" s="801"/>
      <c r="BT120" s="801"/>
      <c r="BU120" s="801"/>
      <c r="BV120" s="801" t="s">
        <v>107</v>
      </c>
      <c r="BW120" s="801"/>
      <c r="BX120" s="801"/>
      <c r="BY120" s="801"/>
      <c r="BZ120" s="801"/>
      <c r="CA120" s="801" t="s">
        <v>107</v>
      </c>
      <c r="CB120" s="801"/>
      <c r="CC120" s="801"/>
      <c r="CD120" s="801"/>
      <c r="CE120" s="801"/>
      <c r="CF120" s="878" t="s">
        <v>107</v>
      </c>
      <c r="CG120" s="879"/>
      <c r="CH120" s="879"/>
      <c r="CI120" s="879"/>
      <c r="CJ120" s="879"/>
      <c r="CK120" s="880" t="s">
        <v>431</v>
      </c>
      <c r="CL120" s="840"/>
      <c r="CM120" s="840"/>
      <c r="CN120" s="840"/>
      <c r="CO120" s="841"/>
      <c r="CP120" s="884" t="s">
        <v>377</v>
      </c>
      <c r="CQ120" s="885"/>
      <c r="CR120" s="885"/>
      <c r="CS120" s="885"/>
      <c r="CT120" s="885"/>
      <c r="CU120" s="885"/>
      <c r="CV120" s="885"/>
      <c r="CW120" s="885"/>
      <c r="CX120" s="885"/>
      <c r="CY120" s="885"/>
      <c r="CZ120" s="885"/>
      <c r="DA120" s="885"/>
      <c r="DB120" s="885"/>
      <c r="DC120" s="885"/>
      <c r="DD120" s="885"/>
      <c r="DE120" s="885"/>
      <c r="DF120" s="886"/>
      <c r="DG120" s="829" t="s">
        <v>107</v>
      </c>
      <c r="DH120" s="830"/>
      <c r="DI120" s="830"/>
      <c r="DJ120" s="830"/>
      <c r="DK120" s="830"/>
      <c r="DL120" s="830" t="s">
        <v>107</v>
      </c>
      <c r="DM120" s="830"/>
      <c r="DN120" s="830"/>
      <c r="DO120" s="830"/>
      <c r="DP120" s="830"/>
      <c r="DQ120" s="830" t="s">
        <v>107</v>
      </c>
      <c r="DR120" s="830"/>
      <c r="DS120" s="830"/>
      <c r="DT120" s="830"/>
      <c r="DU120" s="830"/>
      <c r="DV120" s="831" t="s">
        <v>107</v>
      </c>
      <c r="DW120" s="831"/>
      <c r="DX120" s="831"/>
      <c r="DY120" s="831"/>
      <c r="DZ120" s="832"/>
    </row>
    <row r="121" spans="1:130" s="197" customFormat="1" ht="26.25" customHeight="1" x14ac:dyDescent="0.15">
      <c r="A121" s="895"/>
      <c r="B121" s="896"/>
      <c r="C121" s="872" t="s">
        <v>432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433</v>
      </c>
      <c r="BA121" s="876"/>
      <c r="BB121" s="876"/>
      <c r="BC121" s="876"/>
      <c r="BD121" s="876"/>
      <c r="BE121" s="876"/>
      <c r="BF121" s="876"/>
      <c r="BG121" s="876"/>
      <c r="BH121" s="876"/>
      <c r="BI121" s="876"/>
      <c r="BJ121" s="876"/>
      <c r="BK121" s="876"/>
      <c r="BL121" s="876"/>
      <c r="BM121" s="876"/>
      <c r="BN121" s="876"/>
      <c r="BO121" s="876"/>
      <c r="BP121" s="877"/>
      <c r="BQ121" s="887">
        <v>3147640</v>
      </c>
      <c r="BR121" s="888"/>
      <c r="BS121" s="888"/>
      <c r="BT121" s="888"/>
      <c r="BU121" s="888"/>
      <c r="BV121" s="888">
        <v>3170466</v>
      </c>
      <c r="BW121" s="888"/>
      <c r="BX121" s="888"/>
      <c r="BY121" s="888"/>
      <c r="BZ121" s="888"/>
      <c r="CA121" s="888">
        <v>3380926</v>
      </c>
      <c r="CB121" s="888"/>
      <c r="CC121" s="888"/>
      <c r="CD121" s="888"/>
      <c r="CE121" s="888"/>
      <c r="CF121" s="889">
        <v>119.8</v>
      </c>
      <c r="CG121" s="890"/>
      <c r="CH121" s="890"/>
      <c r="CI121" s="890"/>
      <c r="CJ121" s="890"/>
      <c r="CK121" s="881"/>
      <c r="CL121" s="842"/>
      <c r="CM121" s="842"/>
      <c r="CN121" s="842"/>
      <c r="CO121" s="843"/>
      <c r="CP121" s="858" t="s">
        <v>375</v>
      </c>
      <c r="CQ121" s="859"/>
      <c r="CR121" s="859"/>
      <c r="CS121" s="859"/>
      <c r="CT121" s="859"/>
      <c r="CU121" s="859"/>
      <c r="CV121" s="859"/>
      <c r="CW121" s="859"/>
      <c r="CX121" s="859"/>
      <c r="CY121" s="859"/>
      <c r="CZ121" s="859"/>
      <c r="DA121" s="859"/>
      <c r="DB121" s="859"/>
      <c r="DC121" s="859"/>
      <c r="DD121" s="859"/>
      <c r="DE121" s="859"/>
      <c r="DF121" s="860"/>
      <c r="DG121" s="800" t="s">
        <v>107</v>
      </c>
      <c r="DH121" s="801"/>
      <c r="DI121" s="801"/>
      <c r="DJ121" s="801"/>
      <c r="DK121" s="801"/>
      <c r="DL121" s="801" t="s">
        <v>107</v>
      </c>
      <c r="DM121" s="801"/>
      <c r="DN121" s="801"/>
      <c r="DO121" s="801"/>
      <c r="DP121" s="801"/>
      <c r="DQ121" s="801" t="s">
        <v>107</v>
      </c>
      <c r="DR121" s="801"/>
      <c r="DS121" s="801"/>
      <c r="DT121" s="801"/>
      <c r="DU121" s="801"/>
      <c r="DV121" s="853" t="s">
        <v>107</v>
      </c>
      <c r="DW121" s="853"/>
      <c r="DX121" s="853"/>
      <c r="DY121" s="853"/>
      <c r="DZ121" s="854"/>
    </row>
    <row r="122" spans="1:130" s="197" customFormat="1" ht="26.25" customHeight="1" x14ac:dyDescent="0.15">
      <c r="A122" s="895"/>
      <c r="B122" s="896"/>
      <c r="C122" s="833" t="s">
        <v>415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434</v>
      </c>
      <c r="BP122" s="868"/>
      <c r="BQ122" s="869">
        <v>4994266</v>
      </c>
      <c r="BR122" s="870"/>
      <c r="BS122" s="870"/>
      <c r="BT122" s="870"/>
      <c r="BU122" s="870"/>
      <c r="BV122" s="870">
        <v>4790165</v>
      </c>
      <c r="BW122" s="870"/>
      <c r="BX122" s="870"/>
      <c r="BY122" s="870"/>
      <c r="BZ122" s="870"/>
      <c r="CA122" s="870">
        <v>5051944</v>
      </c>
      <c r="CB122" s="870"/>
      <c r="CC122" s="870"/>
      <c r="CD122" s="870"/>
      <c r="CE122" s="870"/>
      <c r="CF122" s="773"/>
      <c r="CG122" s="774"/>
      <c r="CH122" s="774"/>
      <c r="CI122" s="774"/>
      <c r="CJ122" s="871"/>
      <c r="CK122" s="881"/>
      <c r="CL122" s="842"/>
      <c r="CM122" s="842"/>
      <c r="CN122" s="842"/>
      <c r="CO122" s="843"/>
      <c r="CP122" s="858" t="s">
        <v>435</v>
      </c>
      <c r="CQ122" s="859"/>
      <c r="CR122" s="859"/>
      <c r="CS122" s="859"/>
      <c r="CT122" s="859"/>
      <c r="CU122" s="859"/>
      <c r="CV122" s="859"/>
      <c r="CW122" s="859"/>
      <c r="CX122" s="859"/>
      <c r="CY122" s="859"/>
      <c r="CZ122" s="859"/>
      <c r="DA122" s="859"/>
      <c r="DB122" s="859"/>
      <c r="DC122" s="859"/>
      <c r="DD122" s="859"/>
      <c r="DE122" s="859"/>
      <c r="DF122" s="860"/>
      <c r="DG122" s="800" t="s">
        <v>436</v>
      </c>
      <c r="DH122" s="801"/>
      <c r="DI122" s="801"/>
      <c r="DJ122" s="801"/>
      <c r="DK122" s="801"/>
      <c r="DL122" s="801" t="s">
        <v>436</v>
      </c>
      <c r="DM122" s="801"/>
      <c r="DN122" s="801"/>
      <c r="DO122" s="801"/>
      <c r="DP122" s="801"/>
      <c r="DQ122" s="801" t="s">
        <v>436</v>
      </c>
      <c r="DR122" s="801"/>
      <c r="DS122" s="801"/>
      <c r="DT122" s="801"/>
      <c r="DU122" s="801"/>
      <c r="DV122" s="853" t="s">
        <v>436</v>
      </c>
      <c r="DW122" s="853"/>
      <c r="DX122" s="853"/>
      <c r="DY122" s="853"/>
      <c r="DZ122" s="854"/>
    </row>
    <row r="123" spans="1:130" s="197" customFormat="1" ht="26.25" customHeight="1" thickBot="1" x14ac:dyDescent="0.2">
      <c r="A123" s="895"/>
      <c r="B123" s="896"/>
      <c r="C123" s="833" t="s">
        <v>421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436</v>
      </c>
      <c r="AB123" s="814"/>
      <c r="AC123" s="814"/>
      <c r="AD123" s="814"/>
      <c r="AE123" s="815"/>
      <c r="AF123" s="816" t="s">
        <v>436</v>
      </c>
      <c r="AG123" s="814"/>
      <c r="AH123" s="814"/>
      <c r="AI123" s="814"/>
      <c r="AJ123" s="815"/>
      <c r="AK123" s="816" t="s">
        <v>436</v>
      </c>
      <c r="AL123" s="814"/>
      <c r="AM123" s="814"/>
      <c r="AN123" s="814"/>
      <c r="AO123" s="815"/>
      <c r="AP123" s="784" t="s">
        <v>436</v>
      </c>
      <c r="AQ123" s="785"/>
      <c r="AR123" s="785"/>
      <c r="AS123" s="785"/>
      <c r="AT123" s="786"/>
      <c r="AU123" s="864" t="s">
        <v>437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5.6</v>
      </c>
      <c r="BR123" s="862"/>
      <c r="BS123" s="862"/>
      <c r="BT123" s="862"/>
      <c r="BU123" s="862"/>
      <c r="BV123" s="862">
        <v>19.7</v>
      </c>
      <c r="BW123" s="862"/>
      <c r="BX123" s="862"/>
      <c r="BY123" s="862"/>
      <c r="BZ123" s="862"/>
      <c r="CA123" s="862">
        <v>43</v>
      </c>
      <c r="CB123" s="862"/>
      <c r="CC123" s="862"/>
      <c r="CD123" s="862"/>
      <c r="CE123" s="862"/>
      <c r="CF123" s="760"/>
      <c r="CG123" s="761"/>
      <c r="CH123" s="761"/>
      <c r="CI123" s="761"/>
      <c r="CJ123" s="863"/>
      <c r="CK123" s="881"/>
      <c r="CL123" s="842"/>
      <c r="CM123" s="842"/>
      <c r="CN123" s="842"/>
      <c r="CO123" s="843"/>
      <c r="CP123" s="858" t="s">
        <v>438</v>
      </c>
      <c r="CQ123" s="859"/>
      <c r="CR123" s="859"/>
      <c r="CS123" s="859"/>
      <c r="CT123" s="859"/>
      <c r="CU123" s="859"/>
      <c r="CV123" s="859"/>
      <c r="CW123" s="859"/>
      <c r="CX123" s="859"/>
      <c r="CY123" s="859"/>
      <c r="CZ123" s="859"/>
      <c r="DA123" s="859"/>
      <c r="DB123" s="859"/>
      <c r="DC123" s="859"/>
      <c r="DD123" s="859"/>
      <c r="DE123" s="859"/>
      <c r="DF123" s="860"/>
      <c r="DG123" s="813" t="s">
        <v>436</v>
      </c>
      <c r="DH123" s="814"/>
      <c r="DI123" s="814"/>
      <c r="DJ123" s="814"/>
      <c r="DK123" s="815"/>
      <c r="DL123" s="816" t="s">
        <v>436</v>
      </c>
      <c r="DM123" s="814"/>
      <c r="DN123" s="814"/>
      <c r="DO123" s="814"/>
      <c r="DP123" s="815"/>
      <c r="DQ123" s="816" t="s">
        <v>436</v>
      </c>
      <c r="DR123" s="814"/>
      <c r="DS123" s="814"/>
      <c r="DT123" s="814"/>
      <c r="DU123" s="815"/>
      <c r="DV123" s="784" t="s">
        <v>436</v>
      </c>
      <c r="DW123" s="785"/>
      <c r="DX123" s="785"/>
      <c r="DY123" s="785"/>
      <c r="DZ123" s="786"/>
    </row>
    <row r="124" spans="1:130" s="197" customFormat="1" ht="26.25" customHeight="1" x14ac:dyDescent="0.15">
      <c r="A124" s="895"/>
      <c r="B124" s="896"/>
      <c r="C124" s="833" t="s">
        <v>424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436</v>
      </c>
      <c r="AB124" s="814"/>
      <c r="AC124" s="814"/>
      <c r="AD124" s="814"/>
      <c r="AE124" s="815"/>
      <c r="AF124" s="816" t="s">
        <v>436</v>
      </c>
      <c r="AG124" s="814"/>
      <c r="AH124" s="814"/>
      <c r="AI124" s="814"/>
      <c r="AJ124" s="815"/>
      <c r="AK124" s="816" t="s">
        <v>436</v>
      </c>
      <c r="AL124" s="814"/>
      <c r="AM124" s="814"/>
      <c r="AN124" s="814"/>
      <c r="AO124" s="815"/>
      <c r="AP124" s="784" t="s">
        <v>436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439</v>
      </c>
      <c r="CQ124" s="859"/>
      <c r="CR124" s="859"/>
      <c r="CS124" s="859"/>
      <c r="CT124" s="859"/>
      <c r="CU124" s="859"/>
      <c r="CV124" s="859"/>
      <c r="CW124" s="859"/>
      <c r="CX124" s="859"/>
      <c r="CY124" s="859"/>
      <c r="CZ124" s="859"/>
      <c r="DA124" s="859"/>
      <c r="DB124" s="859"/>
      <c r="DC124" s="859"/>
      <c r="DD124" s="859"/>
      <c r="DE124" s="859"/>
      <c r="DF124" s="860"/>
      <c r="DG124" s="746" t="s">
        <v>436</v>
      </c>
      <c r="DH124" s="747"/>
      <c r="DI124" s="747"/>
      <c r="DJ124" s="747"/>
      <c r="DK124" s="748"/>
      <c r="DL124" s="749" t="s">
        <v>436</v>
      </c>
      <c r="DM124" s="747"/>
      <c r="DN124" s="747"/>
      <c r="DO124" s="747"/>
      <c r="DP124" s="748"/>
      <c r="DQ124" s="749" t="s">
        <v>436</v>
      </c>
      <c r="DR124" s="747"/>
      <c r="DS124" s="747"/>
      <c r="DT124" s="747"/>
      <c r="DU124" s="748"/>
      <c r="DV124" s="837" t="s">
        <v>436</v>
      </c>
      <c r="DW124" s="838"/>
      <c r="DX124" s="838"/>
      <c r="DY124" s="838"/>
      <c r="DZ124" s="839"/>
    </row>
    <row r="125" spans="1:130" s="197" customFormat="1" ht="26.25" customHeight="1" thickBot="1" x14ac:dyDescent="0.2">
      <c r="A125" s="895"/>
      <c r="B125" s="896"/>
      <c r="C125" s="833" t="s">
        <v>426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436</v>
      </c>
      <c r="AB125" s="814"/>
      <c r="AC125" s="814"/>
      <c r="AD125" s="814"/>
      <c r="AE125" s="815"/>
      <c r="AF125" s="816" t="s">
        <v>436</v>
      </c>
      <c r="AG125" s="814"/>
      <c r="AH125" s="814"/>
      <c r="AI125" s="814"/>
      <c r="AJ125" s="815"/>
      <c r="AK125" s="816" t="s">
        <v>436</v>
      </c>
      <c r="AL125" s="814"/>
      <c r="AM125" s="814"/>
      <c r="AN125" s="814"/>
      <c r="AO125" s="815"/>
      <c r="AP125" s="784" t="s">
        <v>436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440</v>
      </c>
      <c r="CL125" s="840"/>
      <c r="CM125" s="840"/>
      <c r="CN125" s="840"/>
      <c r="CO125" s="841"/>
      <c r="CP125" s="846" t="s">
        <v>441</v>
      </c>
      <c r="CQ125" s="788"/>
      <c r="CR125" s="788"/>
      <c r="CS125" s="788"/>
      <c r="CT125" s="788"/>
      <c r="CU125" s="788"/>
      <c r="CV125" s="788"/>
      <c r="CW125" s="788"/>
      <c r="CX125" s="788"/>
      <c r="CY125" s="788"/>
      <c r="CZ125" s="788"/>
      <c r="DA125" s="788"/>
      <c r="DB125" s="788"/>
      <c r="DC125" s="788"/>
      <c r="DD125" s="788"/>
      <c r="DE125" s="788"/>
      <c r="DF125" s="789"/>
      <c r="DG125" s="829" t="s">
        <v>436</v>
      </c>
      <c r="DH125" s="830"/>
      <c r="DI125" s="830"/>
      <c r="DJ125" s="830"/>
      <c r="DK125" s="830"/>
      <c r="DL125" s="830" t="s">
        <v>436</v>
      </c>
      <c r="DM125" s="830"/>
      <c r="DN125" s="830"/>
      <c r="DO125" s="830"/>
      <c r="DP125" s="830"/>
      <c r="DQ125" s="830" t="s">
        <v>436</v>
      </c>
      <c r="DR125" s="830"/>
      <c r="DS125" s="830"/>
      <c r="DT125" s="830"/>
      <c r="DU125" s="830"/>
      <c r="DV125" s="831" t="s">
        <v>436</v>
      </c>
      <c r="DW125" s="831"/>
      <c r="DX125" s="831"/>
      <c r="DY125" s="831"/>
      <c r="DZ125" s="832"/>
    </row>
    <row r="126" spans="1:130" s="197" customFormat="1" ht="26.25" customHeight="1" x14ac:dyDescent="0.15">
      <c r="A126" s="895"/>
      <c r="B126" s="896"/>
      <c r="C126" s="833" t="s">
        <v>429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436</v>
      </c>
      <c r="AB126" s="814"/>
      <c r="AC126" s="814"/>
      <c r="AD126" s="814"/>
      <c r="AE126" s="815"/>
      <c r="AF126" s="816" t="s">
        <v>436</v>
      </c>
      <c r="AG126" s="814"/>
      <c r="AH126" s="814"/>
      <c r="AI126" s="814"/>
      <c r="AJ126" s="815"/>
      <c r="AK126" s="816" t="s">
        <v>436</v>
      </c>
      <c r="AL126" s="814"/>
      <c r="AM126" s="814"/>
      <c r="AN126" s="814"/>
      <c r="AO126" s="815"/>
      <c r="AP126" s="784" t="s">
        <v>436</v>
      </c>
      <c r="AQ126" s="785"/>
      <c r="AR126" s="785"/>
      <c r="AS126" s="785"/>
      <c r="AT126" s="786"/>
      <c r="AU126" s="233"/>
      <c r="AV126" s="233"/>
      <c r="AW126" s="233"/>
      <c r="AX126" s="836" t="s">
        <v>442</v>
      </c>
      <c r="AY126" s="794"/>
      <c r="AZ126" s="794"/>
      <c r="BA126" s="794"/>
      <c r="BB126" s="794"/>
      <c r="BC126" s="794"/>
      <c r="BD126" s="794"/>
      <c r="BE126" s="795"/>
      <c r="BF126" s="793" t="s">
        <v>443</v>
      </c>
      <c r="BG126" s="794"/>
      <c r="BH126" s="794"/>
      <c r="BI126" s="794"/>
      <c r="BJ126" s="794"/>
      <c r="BK126" s="794"/>
      <c r="BL126" s="795"/>
      <c r="BM126" s="793" t="s">
        <v>444</v>
      </c>
      <c r="BN126" s="794"/>
      <c r="BO126" s="794"/>
      <c r="BP126" s="794"/>
      <c r="BQ126" s="794"/>
      <c r="BR126" s="794"/>
      <c r="BS126" s="795"/>
      <c r="BT126" s="793" t="s">
        <v>445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446</v>
      </c>
      <c r="CQ126" s="798"/>
      <c r="CR126" s="798"/>
      <c r="CS126" s="798"/>
      <c r="CT126" s="798"/>
      <c r="CU126" s="798"/>
      <c r="CV126" s="798"/>
      <c r="CW126" s="798"/>
      <c r="CX126" s="798"/>
      <c r="CY126" s="798"/>
      <c r="CZ126" s="798"/>
      <c r="DA126" s="798"/>
      <c r="DB126" s="798"/>
      <c r="DC126" s="798"/>
      <c r="DD126" s="798"/>
      <c r="DE126" s="798"/>
      <c r="DF126" s="799"/>
      <c r="DG126" s="800" t="s">
        <v>436</v>
      </c>
      <c r="DH126" s="801"/>
      <c r="DI126" s="801"/>
      <c r="DJ126" s="801"/>
      <c r="DK126" s="801"/>
      <c r="DL126" s="801" t="s">
        <v>436</v>
      </c>
      <c r="DM126" s="801"/>
      <c r="DN126" s="801"/>
      <c r="DO126" s="801"/>
      <c r="DP126" s="801"/>
      <c r="DQ126" s="801" t="s">
        <v>436</v>
      </c>
      <c r="DR126" s="801"/>
      <c r="DS126" s="801"/>
      <c r="DT126" s="801"/>
      <c r="DU126" s="801"/>
      <c r="DV126" s="853" t="s">
        <v>436</v>
      </c>
      <c r="DW126" s="853"/>
      <c r="DX126" s="853"/>
      <c r="DY126" s="853"/>
      <c r="DZ126" s="854"/>
    </row>
    <row r="127" spans="1:130" s="197" customFormat="1" ht="26.25" customHeight="1" thickBot="1" x14ac:dyDescent="0.2">
      <c r="A127" s="897"/>
      <c r="B127" s="898"/>
      <c r="C127" s="855" t="s">
        <v>447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436</v>
      </c>
      <c r="AB127" s="814"/>
      <c r="AC127" s="814"/>
      <c r="AD127" s="814"/>
      <c r="AE127" s="815"/>
      <c r="AF127" s="816" t="s">
        <v>436</v>
      </c>
      <c r="AG127" s="814"/>
      <c r="AH127" s="814"/>
      <c r="AI127" s="814"/>
      <c r="AJ127" s="815"/>
      <c r="AK127" s="816" t="s">
        <v>436</v>
      </c>
      <c r="AL127" s="814"/>
      <c r="AM127" s="814"/>
      <c r="AN127" s="814"/>
      <c r="AO127" s="815"/>
      <c r="AP127" s="784" t="s">
        <v>436</v>
      </c>
      <c r="AQ127" s="785"/>
      <c r="AR127" s="785"/>
      <c r="AS127" s="785"/>
      <c r="AT127" s="786"/>
      <c r="AU127" s="233"/>
      <c r="AV127" s="233"/>
      <c r="AW127" s="233"/>
      <c r="AX127" s="787" t="s">
        <v>448</v>
      </c>
      <c r="AY127" s="788"/>
      <c r="AZ127" s="788"/>
      <c r="BA127" s="788"/>
      <c r="BB127" s="788"/>
      <c r="BC127" s="788"/>
      <c r="BD127" s="788"/>
      <c r="BE127" s="789"/>
      <c r="BF127" s="790" t="s">
        <v>436</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449</v>
      </c>
      <c r="CQ127" s="782"/>
      <c r="CR127" s="782"/>
      <c r="CS127" s="782"/>
      <c r="CT127" s="782"/>
      <c r="CU127" s="782"/>
      <c r="CV127" s="782"/>
      <c r="CW127" s="782"/>
      <c r="CX127" s="782"/>
      <c r="CY127" s="782"/>
      <c r="CZ127" s="782"/>
      <c r="DA127" s="782"/>
      <c r="DB127" s="782"/>
      <c r="DC127" s="782"/>
      <c r="DD127" s="782"/>
      <c r="DE127" s="782"/>
      <c r="DF127" s="783"/>
      <c r="DG127" s="849" t="s">
        <v>450</v>
      </c>
      <c r="DH127" s="850"/>
      <c r="DI127" s="850"/>
      <c r="DJ127" s="850"/>
      <c r="DK127" s="850"/>
      <c r="DL127" s="850" t="s">
        <v>107</v>
      </c>
      <c r="DM127" s="850"/>
      <c r="DN127" s="850"/>
      <c r="DO127" s="850"/>
      <c r="DP127" s="850"/>
      <c r="DQ127" s="850" t="s">
        <v>107</v>
      </c>
      <c r="DR127" s="850"/>
      <c r="DS127" s="850"/>
      <c r="DT127" s="850"/>
      <c r="DU127" s="850"/>
      <c r="DV127" s="851" t="s">
        <v>107</v>
      </c>
      <c r="DW127" s="851"/>
      <c r="DX127" s="851"/>
      <c r="DY127" s="851"/>
      <c r="DZ127" s="852"/>
    </row>
    <row r="128" spans="1:130" s="197" customFormat="1" ht="26.25" customHeight="1" x14ac:dyDescent="0.15">
      <c r="A128" s="825" t="s">
        <v>451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452</v>
      </c>
      <c r="X128" s="827"/>
      <c r="Y128" s="827"/>
      <c r="Z128" s="828"/>
      <c r="AA128" s="753" t="s">
        <v>453</v>
      </c>
      <c r="AB128" s="754"/>
      <c r="AC128" s="754"/>
      <c r="AD128" s="754"/>
      <c r="AE128" s="755"/>
      <c r="AF128" s="756" t="s">
        <v>453</v>
      </c>
      <c r="AG128" s="754"/>
      <c r="AH128" s="754"/>
      <c r="AI128" s="754"/>
      <c r="AJ128" s="755"/>
      <c r="AK128" s="756" t="s">
        <v>453</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455</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2958017</v>
      </c>
      <c r="AB129" s="814"/>
      <c r="AC129" s="814"/>
      <c r="AD129" s="814"/>
      <c r="AE129" s="815"/>
      <c r="AF129" s="816">
        <v>2931271</v>
      </c>
      <c r="AG129" s="814"/>
      <c r="AH129" s="814"/>
      <c r="AI129" s="814"/>
      <c r="AJ129" s="815"/>
      <c r="AK129" s="816">
        <v>3087243</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2.2000000000000002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266376</v>
      </c>
      <c r="AB130" s="814"/>
      <c r="AC130" s="814"/>
      <c r="AD130" s="814"/>
      <c r="AE130" s="815"/>
      <c r="AF130" s="816">
        <v>275608</v>
      </c>
      <c r="AG130" s="814"/>
      <c r="AH130" s="814"/>
      <c r="AI130" s="814"/>
      <c r="AJ130" s="815"/>
      <c r="AK130" s="816">
        <v>264418</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v>43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2691641</v>
      </c>
      <c r="AB131" s="747"/>
      <c r="AC131" s="747"/>
      <c r="AD131" s="747"/>
      <c r="AE131" s="748"/>
      <c r="AF131" s="749">
        <v>2655663</v>
      </c>
      <c r="AG131" s="747"/>
      <c r="AH131" s="747"/>
      <c r="AI131" s="747"/>
      <c r="AJ131" s="748"/>
      <c r="AK131" s="749">
        <v>2822825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2.860188264</v>
      </c>
      <c r="AB132" s="770"/>
      <c r="AC132" s="770"/>
      <c r="AD132" s="770"/>
      <c r="AE132" s="771"/>
      <c r="AF132" s="772">
        <v>1.7944294890000001</v>
      </c>
      <c r="AG132" s="770"/>
      <c r="AH132" s="770"/>
      <c r="AI132" s="770"/>
      <c r="AJ132" s="771"/>
      <c r="AK132" s="772">
        <v>2.0147192970000001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4.2</v>
      </c>
      <c r="AB133" s="779"/>
      <c r="AC133" s="779"/>
      <c r="AD133" s="779"/>
      <c r="AE133" s="780"/>
      <c r="AF133" s="778">
        <v>2.9</v>
      </c>
      <c r="AG133" s="779"/>
      <c r="AH133" s="779"/>
      <c r="AI133" s="779"/>
      <c r="AJ133" s="780"/>
      <c r="AK133" s="778">
        <v>2.2000000000000002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9" t="s">
        <v>467</v>
      </c>
      <c r="L7" s="254"/>
      <c r="M7" s="255" t="s">
        <v>468</v>
      </c>
      <c r="N7" s="256"/>
    </row>
    <row r="8" spans="1:16" x14ac:dyDescent="0.15">
      <c r="A8" s="248"/>
      <c r="B8" s="244"/>
      <c r="C8" s="244"/>
      <c r="D8" s="244"/>
      <c r="E8" s="244"/>
      <c r="F8" s="244"/>
      <c r="G8" s="257"/>
      <c r="H8" s="258"/>
      <c r="I8" s="258"/>
      <c r="J8" s="259"/>
      <c r="K8" s="1150"/>
      <c r="L8" s="260" t="s">
        <v>469</v>
      </c>
      <c r="M8" s="261" t="s">
        <v>470</v>
      </c>
      <c r="N8" s="262" t="s">
        <v>471</v>
      </c>
    </row>
    <row r="9" spans="1:16" x14ac:dyDescent="0.15">
      <c r="A9" s="248"/>
      <c r="B9" s="244"/>
      <c r="C9" s="244"/>
      <c r="D9" s="244"/>
      <c r="E9" s="244"/>
      <c r="F9" s="244"/>
      <c r="G9" s="1163" t="s">
        <v>472</v>
      </c>
      <c r="H9" s="1164"/>
      <c r="I9" s="1164"/>
      <c r="J9" s="1165"/>
      <c r="K9" s="263">
        <v>1078740</v>
      </c>
      <c r="L9" s="264">
        <v>91187</v>
      </c>
      <c r="M9" s="265">
        <v>83939</v>
      </c>
      <c r="N9" s="266">
        <v>8.6</v>
      </c>
    </row>
    <row r="10" spans="1:16" x14ac:dyDescent="0.15">
      <c r="A10" s="248"/>
      <c r="B10" s="244"/>
      <c r="C10" s="244"/>
      <c r="D10" s="244"/>
      <c r="E10" s="244"/>
      <c r="F10" s="244"/>
      <c r="G10" s="1163" t="s">
        <v>473</v>
      </c>
      <c r="H10" s="1164"/>
      <c r="I10" s="1164"/>
      <c r="J10" s="1165"/>
      <c r="K10" s="267">
        <v>69204</v>
      </c>
      <c r="L10" s="268">
        <v>5850</v>
      </c>
      <c r="M10" s="269">
        <v>8976</v>
      </c>
      <c r="N10" s="270">
        <v>-34.799999999999997</v>
      </c>
    </row>
    <row r="11" spans="1:16" ht="13.5" customHeight="1" x14ac:dyDescent="0.15">
      <c r="A11" s="248"/>
      <c r="B11" s="244"/>
      <c r="C11" s="244"/>
      <c r="D11" s="244"/>
      <c r="E11" s="244"/>
      <c r="F11" s="244"/>
      <c r="G11" s="1163" t="s">
        <v>474</v>
      </c>
      <c r="H11" s="1164"/>
      <c r="I11" s="1164"/>
      <c r="J11" s="1165"/>
      <c r="K11" s="267">
        <v>124873</v>
      </c>
      <c r="L11" s="268">
        <v>10556</v>
      </c>
      <c r="M11" s="269">
        <v>13172</v>
      </c>
      <c r="N11" s="270">
        <v>-19.899999999999999</v>
      </c>
    </row>
    <row r="12" spans="1:16" ht="13.5" customHeight="1" x14ac:dyDescent="0.15">
      <c r="A12" s="248"/>
      <c r="B12" s="244"/>
      <c r="C12" s="244"/>
      <c r="D12" s="244"/>
      <c r="E12" s="244"/>
      <c r="F12" s="244"/>
      <c r="G12" s="1163" t="s">
        <v>475</v>
      </c>
      <c r="H12" s="1164"/>
      <c r="I12" s="1164"/>
      <c r="J12" s="1165"/>
      <c r="K12" s="267">
        <v>27202</v>
      </c>
      <c r="L12" s="268">
        <v>2299</v>
      </c>
      <c r="M12" s="269">
        <v>634</v>
      </c>
      <c r="N12" s="270">
        <v>262.60000000000002</v>
      </c>
    </row>
    <row r="13" spans="1:16" ht="13.5" customHeight="1" x14ac:dyDescent="0.15">
      <c r="A13" s="248"/>
      <c r="B13" s="244"/>
      <c r="C13" s="244"/>
      <c r="D13" s="244"/>
      <c r="E13" s="244"/>
      <c r="F13" s="244"/>
      <c r="G13" s="1163" t="s">
        <v>476</v>
      </c>
      <c r="H13" s="1164"/>
      <c r="I13" s="1164"/>
      <c r="J13" s="1165"/>
      <c r="K13" s="267" t="s">
        <v>477</v>
      </c>
      <c r="L13" s="268" t="s">
        <v>477</v>
      </c>
      <c r="M13" s="269">
        <v>21</v>
      </c>
      <c r="N13" s="270" t="s">
        <v>477</v>
      </c>
    </row>
    <row r="14" spans="1:16" ht="13.5" customHeight="1" x14ac:dyDescent="0.15">
      <c r="A14" s="248"/>
      <c r="B14" s="244"/>
      <c r="C14" s="244"/>
      <c r="D14" s="244"/>
      <c r="E14" s="244"/>
      <c r="F14" s="244"/>
      <c r="G14" s="1163" t="s">
        <v>478</v>
      </c>
      <c r="H14" s="1164"/>
      <c r="I14" s="1164"/>
      <c r="J14" s="1165"/>
      <c r="K14" s="267" t="s">
        <v>477</v>
      </c>
      <c r="L14" s="268" t="s">
        <v>477</v>
      </c>
      <c r="M14" s="269">
        <v>3872</v>
      </c>
      <c r="N14" s="270" t="s">
        <v>477</v>
      </c>
    </row>
    <row r="15" spans="1:16" ht="13.5" customHeight="1" x14ac:dyDescent="0.15">
      <c r="A15" s="248"/>
      <c r="B15" s="244"/>
      <c r="C15" s="244"/>
      <c r="D15" s="244"/>
      <c r="E15" s="244"/>
      <c r="F15" s="244"/>
      <c r="G15" s="1163" t="s">
        <v>479</v>
      </c>
      <c r="H15" s="1164"/>
      <c r="I15" s="1164"/>
      <c r="J15" s="1165"/>
      <c r="K15" s="267">
        <v>15857</v>
      </c>
      <c r="L15" s="268">
        <v>1340</v>
      </c>
      <c r="M15" s="269">
        <v>2062</v>
      </c>
      <c r="N15" s="270">
        <v>-35</v>
      </c>
    </row>
    <row r="16" spans="1:16" x14ac:dyDescent="0.15">
      <c r="A16" s="248"/>
      <c r="B16" s="244"/>
      <c r="C16" s="244"/>
      <c r="D16" s="244"/>
      <c r="E16" s="244"/>
      <c r="F16" s="244"/>
      <c r="G16" s="1166" t="s">
        <v>480</v>
      </c>
      <c r="H16" s="1167"/>
      <c r="I16" s="1167"/>
      <c r="J16" s="1168"/>
      <c r="K16" s="268">
        <v>-117376</v>
      </c>
      <c r="L16" s="268">
        <v>-9922</v>
      </c>
      <c r="M16" s="269">
        <v>-8514</v>
      </c>
      <c r="N16" s="270">
        <v>16.5</v>
      </c>
    </row>
    <row r="17" spans="1:16" x14ac:dyDescent="0.15">
      <c r="A17" s="248"/>
      <c r="B17" s="244"/>
      <c r="C17" s="244"/>
      <c r="D17" s="244"/>
      <c r="E17" s="244"/>
      <c r="F17" s="244"/>
      <c r="G17" s="1166" t="s">
        <v>166</v>
      </c>
      <c r="H17" s="1167"/>
      <c r="I17" s="1167"/>
      <c r="J17" s="1168"/>
      <c r="K17" s="268">
        <v>1198500</v>
      </c>
      <c r="L17" s="268">
        <v>101310</v>
      </c>
      <c r="M17" s="269">
        <v>104161</v>
      </c>
      <c r="N17" s="270">
        <v>-2.7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60" t="s">
        <v>485</v>
      </c>
      <c r="H21" s="1161"/>
      <c r="I21" s="1161"/>
      <c r="J21" s="1162"/>
      <c r="K21" s="280">
        <v>10.82</v>
      </c>
      <c r="L21" s="281">
        <v>9.8000000000000007</v>
      </c>
      <c r="M21" s="282">
        <v>1.02</v>
      </c>
      <c r="N21" s="249"/>
      <c r="O21" s="283"/>
      <c r="P21" s="279"/>
    </row>
    <row r="22" spans="1:16" s="284" customFormat="1" x14ac:dyDescent="0.15">
      <c r="A22" s="279"/>
      <c r="B22" s="249"/>
      <c r="C22" s="249"/>
      <c r="D22" s="249"/>
      <c r="E22" s="249"/>
      <c r="F22" s="249"/>
      <c r="G22" s="1160" t="s">
        <v>486</v>
      </c>
      <c r="H22" s="1161"/>
      <c r="I22" s="1161"/>
      <c r="J22" s="1162"/>
      <c r="K22" s="285">
        <v>98.9</v>
      </c>
      <c r="L22" s="286">
        <v>96.3</v>
      </c>
      <c r="M22" s="287">
        <v>2.6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9" t="s">
        <v>467</v>
      </c>
      <c r="L30" s="254"/>
      <c r="M30" s="255" t="s">
        <v>468</v>
      </c>
      <c r="N30" s="256"/>
    </row>
    <row r="31" spans="1:16" x14ac:dyDescent="0.15">
      <c r="A31" s="248"/>
      <c r="B31" s="244"/>
      <c r="C31" s="244"/>
      <c r="D31" s="244"/>
      <c r="E31" s="244"/>
      <c r="F31" s="244"/>
      <c r="G31" s="257"/>
      <c r="H31" s="258"/>
      <c r="I31" s="258"/>
      <c r="J31" s="259"/>
      <c r="K31" s="1150"/>
      <c r="L31" s="260" t="s">
        <v>469</v>
      </c>
      <c r="M31" s="261" t="s">
        <v>470</v>
      </c>
      <c r="N31" s="262" t="s">
        <v>471</v>
      </c>
    </row>
    <row r="32" spans="1:16" ht="27" customHeight="1" x14ac:dyDescent="0.15">
      <c r="A32" s="248"/>
      <c r="B32" s="244"/>
      <c r="C32" s="244"/>
      <c r="D32" s="244"/>
      <c r="E32" s="244"/>
      <c r="F32" s="244"/>
      <c r="G32" s="1151" t="s">
        <v>490</v>
      </c>
      <c r="H32" s="1152"/>
      <c r="I32" s="1152"/>
      <c r="J32" s="1153"/>
      <c r="K32" s="294">
        <v>282431</v>
      </c>
      <c r="L32" s="294">
        <v>23874</v>
      </c>
      <c r="M32" s="295">
        <v>53592</v>
      </c>
      <c r="N32" s="296">
        <v>-55.5</v>
      </c>
    </row>
    <row r="33" spans="1:16" ht="13.5" customHeight="1" x14ac:dyDescent="0.15">
      <c r="A33" s="248"/>
      <c r="B33" s="244"/>
      <c r="C33" s="244"/>
      <c r="D33" s="244"/>
      <c r="E33" s="244"/>
      <c r="F33" s="244"/>
      <c r="G33" s="1151" t="s">
        <v>491</v>
      </c>
      <c r="H33" s="1152"/>
      <c r="I33" s="1152"/>
      <c r="J33" s="1153"/>
      <c r="K33" s="294" t="s">
        <v>477</v>
      </c>
      <c r="L33" s="294" t="s">
        <v>477</v>
      </c>
      <c r="M33" s="295" t="s">
        <v>477</v>
      </c>
      <c r="N33" s="296" t="s">
        <v>477</v>
      </c>
    </row>
    <row r="34" spans="1:16" ht="27" customHeight="1" x14ac:dyDescent="0.15">
      <c r="A34" s="248"/>
      <c r="B34" s="244"/>
      <c r="C34" s="244"/>
      <c r="D34" s="244"/>
      <c r="E34" s="244"/>
      <c r="F34" s="244"/>
      <c r="G34" s="1151" t="s">
        <v>492</v>
      </c>
      <c r="H34" s="1152"/>
      <c r="I34" s="1152"/>
      <c r="J34" s="1153"/>
      <c r="K34" s="294" t="s">
        <v>477</v>
      </c>
      <c r="L34" s="294" t="s">
        <v>477</v>
      </c>
      <c r="M34" s="295">
        <v>0</v>
      </c>
      <c r="N34" s="296" t="s">
        <v>477</v>
      </c>
    </row>
    <row r="35" spans="1:16" ht="27" customHeight="1" x14ac:dyDescent="0.15">
      <c r="A35" s="248"/>
      <c r="B35" s="244"/>
      <c r="C35" s="244"/>
      <c r="D35" s="244"/>
      <c r="E35" s="244"/>
      <c r="F35" s="244"/>
      <c r="G35" s="1151" t="s">
        <v>493</v>
      </c>
      <c r="H35" s="1152"/>
      <c r="I35" s="1152"/>
      <c r="J35" s="1153"/>
      <c r="K35" s="294" t="s">
        <v>477</v>
      </c>
      <c r="L35" s="294" t="s">
        <v>477</v>
      </c>
      <c r="M35" s="295">
        <v>20509</v>
      </c>
      <c r="N35" s="296" t="s">
        <v>477</v>
      </c>
    </row>
    <row r="36" spans="1:16" ht="27" customHeight="1" x14ac:dyDescent="0.15">
      <c r="A36" s="248"/>
      <c r="B36" s="244"/>
      <c r="C36" s="244"/>
      <c r="D36" s="244"/>
      <c r="E36" s="244"/>
      <c r="F36" s="244"/>
      <c r="G36" s="1151" t="s">
        <v>494</v>
      </c>
      <c r="H36" s="1152"/>
      <c r="I36" s="1152"/>
      <c r="J36" s="1153"/>
      <c r="K36" s="294">
        <v>38859</v>
      </c>
      <c r="L36" s="294">
        <v>3285</v>
      </c>
      <c r="M36" s="295">
        <v>3503</v>
      </c>
      <c r="N36" s="296">
        <v>-6.2</v>
      </c>
    </row>
    <row r="37" spans="1:16" ht="13.5" customHeight="1" x14ac:dyDescent="0.15">
      <c r="A37" s="248"/>
      <c r="B37" s="244"/>
      <c r="C37" s="244"/>
      <c r="D37" s="244"/>
      <c r="E37" s="244"/>
      <c r="F37" s="244"/>
      <c r="G37" s="1151" t="s">
        <v>495</v>
      </c>
      <c r="H37" s="1152"/>
      <c r="I37" s="1152"/>
      <c r="J37" s="1153"/>
      <c r="K37" s="294" t="s">
        <v>477</v>
      </c>
      <c r="L37" s="294" t="s">
        <v>477</v>
      </c>
      <c r="M37" s="295">
        <v>1405</v>
      </c>
      <c r="N37" s="296" t="s">
        <v>477</v>
      </c>
    </row>
    <row r="38" spans="1:16" ht="27" customHeight="1" x14ac:dyDescent="0.15">
      <c r="A38" s="248"/>
      <c r="B38" s="244"/>
      <c r="C38" s="244"/>
      <c r="D38" s="244"/>
      <c r="E38" s="244"/>
      <c r="F38" s="244"/>
      <c r="G38" s="1154" t="s">
        <v>496</v>
      </c>
      <c r="H38" s="1155"/>
      <c r="I38" s="1155"/>
      <c r="J38" s="1156"/>
      <c r="K38" s="297" t="s">
        <v>477</v>
      </c>
      <c r="L38" s="297" t="s">
        <v>477</v>
      </c>
      <c r="M38" s="298">
        <v>2</v>
      </c>
      <c r="N38" s="299" t="s">
        <v>477</v>
      </c>
      <c r="O38" s="293"/>
    </row>
    <row r="39" spans="1:16" x14ac:dyDescent="0.15">
      <c r="A39" s="248"/>
      <c r="B39" s="244"/>
      <c r="C39" s="244"/>
      <c r="D39" s="244"/>
      <c r="E39" s="244"/>
      <c r="F39" s="244"/>
      <c r="G39" s="1154" t="s">
        <v>497</v>
      </c>
      <c r="H39" s="1155"/>
      <c r="I39" s="1155"/>
      <c r="J39" s="1156"/>
      <c r="K39" s="300" t="s">
        <v>477</v>
      </c>
      <c r="L39" s="300" t="s">
        <v>477</v>
      </c>
      <c r="M39" s="301">
        <v>-1515</v>
      </c>
      <c r="N39" s="302" t="s">
        <v>477</v>
      </c>
      <c r="O39" s="293"/>
    </row>
    <row r="40" spans="1:16" ht="27" customHeight="1" x14ac:dyDescent="0.15">
      <c r="A40" s="248"/>
      <c r="B40" s="244"/>
      <c r="C40" s="244"/>
      <c r="D40" s="244"/>
      <c r="E40" s="244"/>
      <c r="F40" s="244"/>
      <c r="G40" s="1151" t="s">
        <v>498</v>
      </c>
      <c r="H40" s="1152"/>
      <c r="I40" s="1152"/>
      <c r="J40" s="1153"/>
      <c r="K40" s="300">
        <v>-264418</v>
      </c>
      <c r="L40" s="300">
        <v>-22351</v>
      </c>
      <c r="M40" s="301">
        <v>-52955</v>
      </c>
      <c r="N40" s="302">
        <v>-57.8</v>
      </c>
      <c r="O40" s="293"/>
    </row>
    <row r="41" spans="1:16" x14ac:dyDescent="0.15">
      <c r="A41" s="248"/>
      <c r="B41" s="244"/>
      <c r="C41" s="244"/>
      <c r="D41" s="244"/>
      <c r="E41" s="244"/>
      <c r="F41" s="244"/>
      <c r="G41" s="1157" t="s">
        <v>277</v>
      </c>
      <c r="H41" s="1158"/>
      <c r="I41" s="1158"/>
      <c r="J41" s="1159"/>
      <c r="K41" s="294">
        <v>56872</v>
      </c>
      <c r="L41" s="300">
        <v>4807</v>
      </c>
      <c r="M41" s="301">
        <v>24541</v>
      </c>
      <c r="N41" s="302">
        <v>-80.400000000000006</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44" t="s">
        <v>467</v>
      </c>
      <c r="J49" s="1146" t="s">
        <v>502</v>
      </c>
      <c r="K49" s="1147"/>
      <c r="L49" s="1147"/>
      <c r="M49" s="1147"/>
      <c r="N49" s="1148"/>
    </row>
    <row r="50" spans="1:14" x14ac:dyDescent="0.15">
      <c r="A50" s="248"/>
      <c r="B50" s="244"/>
      <c r="C50" s="244"/>
      <c r="D50" s="244"/>
      <c r="E50" s="244"/>
      <c r="F50" s="244"/>
      <c r="G50" s="312"/>
      <c r="H50" s="313"/>
      <c r="I50" s="1145"/>
      <c r="J50" s="314" t="s">
        <v>503</v>
      </c>
      <c r="K50" s="315" t="s">
        <v>504</v>
      </c>
      <c r="L50" s="316" t="s">
        <v>505</v>
      </c>
      <c r="M50" s="317" t="s">
        <v>506</v>
      </c>
      <c r="N50" s="318" t="s">
        <v>507</v>
      </c>
    </row>
    <row r="51" spans="1:14" x14ac:dyDescent="0.15">
      <c r="A51" s="248"/>
      <c r="B51" s="244"/>
      <c r="C51" s="244"/>
      <c r="D51" s="244"/>
      <c r="E51" s="244"/>
      <c r="F51" s="244"/>
      <c r="G51" s="310" t="s">
        <v>508</v>
      </c>
      <c r="H51" s="311"/>
      <c r="I51" s="319">
        <v>526238</v>
      </c>
      <c r="J51" s="320">
        <v>42507</v>
      </c>
      <c r="K51" s="321">
        <v>-33.799999999999997</v>
      </c>
      <c r="L51" s="322">
        <v>70897</v>
      </c>
      <c r="M51" s="323">
        <v>-20.6</v>
      </c>
      <c r="N51" s="324">
        <v>-13.2</v>
      </c>
    </row>
    <row r="52" spans="1:14" x14ac:dyDescent="0.15">
      <c r="A52" s="248"/>
      <c r="B52" s="244"/>
      <c r="C52" s="244"/>
      <c r="D52" s="244"/>
      <c r="E52" s="244"/>
      <c r="F52" s="244"/>
      <c r="G52" s="325"/>
      <c r="H52" s="326" t="s">
        <v>509</v>
      </c>
      <c r="I52" s="327">
        <v>407251</v>
      </c>
      <c r="J52" s="328">
        <v>32896</v>
      </c>
      <c r="K52" s="329">
        <v>-1</v>
      </c>
      <c r="L52" s="330">
        <v>39878</v>
      </c>
      <c r="M52" s="331">
        <v>-7.2</v>
      </c>
      <c r="N52" s="332">
        <v>6.2</v>
      </c>
    </row>
    <row r="53" spans="1:14" x14ac:dyDescent="0.15">
      <c r="A53" s="248"/>
      <c r="B53" s="244"/>
      <c r="C53" s="244"/>
      <c r="D53" s="244"/>
      <c r="E53" s="244"/>
      <c r="F53" s="244"/>
      <c r="G53" s="310" t="s">
        <v>510</v>
      </c>
      <c r="H53" s="311"/>
      <c r="I53" s="319">
        <v>512103</v>
      </c>
      <c r="J53" s="320">
        <v>41655</v>
      </c>
      <c r="K53" s="321">
        <v>-2</v>
      </c>
      <c r="L53" s="322">
        <v>66496</v>
      </c>
      <c r="M53" s="323">
        <v>-6.2</v>
      </c>
      <c r="N53" s="324">
        <v>4.2</v>
      </c>
    </row>
    <row r="54" spans="1:14" x14ac:dyDescent="0.15">
      <c r="A54" s="248"/>
      <c r="B54" s="244"/>
      <c r="C54" s="244"/>
      <c r="D54" s="244"/>
      <c r="E54" s="244"/>
      <c r="F54" s="244"/>
      <c r="G54" s="325"/>
      <c r="H54" s="326" t="s">
        <v>509</v>
      </c>
      <c r="I54" s="327">
        <v>369149</v>
      </c>
      <c r="J54" s="328">
        <v>30027</v>
      </c>
      <c r="K54" s="329">
        <v>-8.6999999999999993</v>
      </c>
      <c r="L54" s="330">
        <v>36530</v>
      </c>
      <c r="M54" s="331">
        <v>-8.4</v>
      </c>
      <c r="N54" s="332">
        <v>-0.3</v>
      </c>
    </row>
    <row r="55" spans="1:14" x14ac:dyDescent="0.15">
      <c r="A55" s="248"/>
      <c r="B55" s="244"/>
      <c r="C55" s="244"/>
      <c r="D55" s="244"/>
      <c r="E55" s="244"/>
      <c r="F55" s="244"/>
      <c r="G55" s="310" t="s">
        <v>511</v>
      </c>
      <c r="H55" s="311"/>
      <c r="I55" s="319">
        <v>789355</v>
      </c>
      <c r="J55" s="320">
        <v>64967</v>
      </c>
      <c r="K55" s="321">
        <v>56</v>
      </c>
      <c r="L55" s="322">
        <v>82748</v>
      </c>
      <c r="M55" s="323">
        <v>24.4</v>
      </c>
      <c r="N55" s="324">
        <v>31.6</v>
      </c>
    </row>
    <row r="56" spans="1:14" x14ac:dyDescent="0.15">
      <c r="A56" s="248"/>
      <c r="B56" s="244"/>
      <c r="C56" s="244"/>
      <c r="D56" s="244"/>
      <c r="E56" s="244"/>
      <c r="F56" s="244"/>
      <c r="G56" s="325"/>
      <c r="H56" s="326" t="s">
        <v>509</v>
      </c>
      <c r="I56" s="327">
        <v>304827</v>
      </c>
      <c r="J56" s="328">
        <v>25089</v>
      </c>
      <c r="K56" s="329">
        <v>-16.399999999999999</v>
      </c>
      <c r="L56" s="330">
        <v>44732</v>
      </c>
      <c r="M56" s="331">
        <v>22.5</v>
      </c>
      <c r="N56" s="332">
        <v>-38.9</v>
      </c>
    </row>
    <row r="57" spans="1:14" x14ac:dyDescent="0.15">
      <c r="A57" s="248"/>
      <c r="B57" s="244"/>
      <c r="C57" s="244"/>
      <c r="D57" s="244"/>
      <c r="E57" s="244"/>
      <c r="F57" s="244"/>
      <c r="G57" s="310" t="s">
        <v>512</v>
      </c>
      <c r="H57" s="311"/>
      <c r="I57" s="319">
        <v>611444</v>
      </c>
      <c r="J57" s="320">
        <v>50734</v>
      </c>
      <c r="K57" s="321">
        <v>-21.9</v>
      </c>
      <c r="L57" s="322">
        <v>91837</v>
      </c>
      <c r="M57" s="323">
        <v>11</v>
      </c>
      <c r="N57" s="324">
        <v>-32.9</v>
      </c>
    </row>
    <row r="58" spans="1:14" x14ac:dyDescent="0.15">
      <c r="A58" s="248"/>
      <c r="B58" s="244"/>
      <c r="C58" s="244"/>
      <c r="D58" s="244"/>
      <c r="E58" s="244"/>
      <c r="F58" s="244"/>
      <c r="G58" s="325"/>
      <c r="H58" s="326" t="s">
        <v>509</v>
      </c>
      <c r="I58" s="327">
        <v>336422</v>
      </c>
      <c r="J58" s="328">
        <v>27914</v>
      </c>
      <c r="K58" s="329">
        <v>11.3</v>
      </c>
      <c r="L58" s="330">
        <v>54439</v>
      </c>
      <c r="M58" s="331">
        <v>21.7</v>
      </c>
      <c r="N58" s="332">
        <v>-10.4</v>
      </c>
    </row>
    <row r="59" spans="1:14" x14ac:dyDescent="0.15">
      <c r="A59" s="248"/>
      <c r="B59" s="244"/>
      <c r="C59" s="244"/>
      <c r="D59" s="244"/>
      <c r="E59" s="244"/>
      <c r="F59" s="244"/>
      <c r="G59" s="310" t="s">
        <v>513</v>
      </c>
      <c r="H59" s="311"/>
      <c r="I59" s="319">
        <v>1298171</v>
      </c>
      <c r="J59" s="320">
        <v>109736</v>
      </c>
      <c r="K59" s="321">
        <v>116.3</v>
      </c>
      <c r="L59" s="322">
        <v>106092</v>
      </c>
      <c r="M59" s="323">
        <v>15.5</v>
      </c>
      <c r="N59" s="324">
        <v>100.8</v>
      </c>
    </row>
    <row r="60" spans="1:14" x14ac:dyDescent="0.15">
      <c r="A60" s="248"/>
      <c r="B60" s="244"/>
      <c r="C60" s="244"/>
      <c r="D60" s="244"/>
      <c r="E60" s="244"/>
      <c r="F60" s="244"/>
      <c r="G60" s="325"/>
      <c r="H60" s="326" t="s">
        <v>509</v>
      </c>
      <c r="I60" s="333">
        <v>837049</v>
      </c>
      <c r="J60" s="328">
        <v>70756</v>
      </c>
      <c r="K60" s="329">
        <v>153.5</v>
      </c>
      <c r="L60" s="330">
        <v>44299</v>
      </c>
      <c r="M60" s="331">
        <v>-18.600000000000001</v>
      </c>
      <c r="N60" s="332">
        <v>172.1</v>
      </c>
    </row>
    <row r="61" spans="1:14" x14ac:dyDescent="0.15">
      <c r="A61" s="248"/>
      <c r="B61" s="244"/>
      <c r="C61" s="244"/>
      <c r="D61" s="244"/>
      <c r="E61" s="244"/>
      <c r="F61" s="244"/>
      <c r="G61" s="310" t="s">
        <v>514</v>
      </c>
      <c r="H61" s="334"/>
      <c r="I61" s="335">
        <v>747462</v>
      </c>
      <c r="J61" s="336">
        <v>61920</v>
      </c>
      <c r="K61" s="337">
        <v>22.9</v>
      </c>
      <c r="L61" s="338">
        <v>83614</v>
      </c>
      <c r="M61" s="339">
        <v>4.8</v>
      </c>
      <c r="N61" s="324">
        <v>18.100000000000001</v>
      </c>
    </row>
    <row r="62" spans="1:14" x14ac:dyDescent="0.15">
      <c r="A62" s="248"/>
      <c r="B62" s="244"/>
      <c r="C62" s="244"/>
      <c r="D62" s="244"/>
      <c r="E62" s="244"/>
      <c r="F62" s="244"/>
      <c r="G62" s="325"/>
      <c r="H62" s="326" t="s">
        <v>509</v>
      </c>
      <c r="I62" s="327">
        <v>450940</v>
      </c>
      <c r="J62" s="328">
        <v>37336</v>
      </c>
      <c r="K62" s="329">
        <v>27.7</v>
      </c>
      <c r="L62" s="330">
        <v>43976</v>
      </c>
      <c r="M62" s="331">
        <v>2</v>
      </c>
      <c r="N62" s="332">
        <v>25.7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9" t="s">
        <v>3</v>
      </c>
      <c r="D47" s="1169"/>
      <c r="E47" s="1170"/>
      <c r="F47" s="11">
        <v>36.36</v>
      </c>
      <c r="G47" s="12">
        <v>36.229999999999997</v>
      </c>
      <c r="H47" s="12">
        <v>41.81</v>
      </c>
      <c r="I47" s="12">
        <v>36.18</v>
      </c>
      <c r="J47" s="13">
        <v>35.96</v>
      </c>
    </row>
    <row r="48" spans="2:10" ht="57.75" customHeight="1" x14ac:dyDescent="0.15">
      <c r="B48" s="14"/>
      <c r="C48" s="1171" t="s">
        <v>4</v>
      </c>
      <c r="D48" s="1171"/>
      <c r="E48" s="1172"/>
      <c r="F48" s="15">
        <v>5.9</v>
      </c>
      <c r="G48" s="16">
        <v>5.63</v>
      </c>
      <c r="H48" s="16">
        <v>6.87</v>
      </c>
      <c r="I48" s="16">
        <v>5.18</v>
      </c>
      <c r="J48" s="17">
        <v>5.03</v>
      </c>
    </row>
    <row r="49" spans="2:10" ht="57.75" customHeight="1" thickBot="1" x14ac:dyDescent="0.2">
      <c r="B49" s="18"/>
      <c r="C49" s="1173" t="s">
        <v>5</v>
      </c>
      <c r="D49" s="1173"/>
      <c r="E49" s="1174"/>
      <c r="F49" s="19">
        <v>0.95</v>
      </c>
      <c r="G49" s="20" t="s">
        <v>521</v>
      </c>
      <c r="H49" s="20">
        <v>6.91</v>
      </c>
      <c r="I49" s="20" t="s">
        <v>522</v>
      </c>
      <c r="J49" s="21">
        <v>1.71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2017-04-24T08:40:14Z</cp:lastPrinted>
  <dcterms:created xsi:type="dcterms:W3CDTF">2017-02-15T17:35:36Z</dcterms:created>
  <dcterms:modified xsi:type="dcterms:W3CDTF">2017-04-24T08:44:11Z</dcterms:modified>
  <cp:category/>
</cp:coreProperties>
</file>