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_企画財政課\02_財政係\020 決算統計に関すること\026財政状況資料集\R01_030222財政状況資料集\031025 令和元年度財政状況資料集における財務書類に関する調査（分析欄等）について（照会）\回答\"/>
    </mc:Choice>
  </mc:AlternateContent>
  <bookViews>
    <workbookView xWindow="0" yWindow="0" windowWidth="15360" windowHeight="7635" tabRatio="86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<sst xmlns="http://schemas.openxmlformats.org/spreadsheetml/2006/main" count="1168" uniqueCount="603">
  <si>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</si>
  <si>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</si>
  <si>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</si>
  <si>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</si>
  <si>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</si>
  <si>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</si>
  <si>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</si>
  <si>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</si>
  <si>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</si>
  <si>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</si>
  <si>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</si>
  <si>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</si>
  <si>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</si>
  <si>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</si>
  <si>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</si>
  <si>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</si>
  <si>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</si>
  <si>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</si>
  <si>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</si>
  <si>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</si>
  <si>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</si>
  <si>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</si>
  <si>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</si>
  <si>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</si>
  <si>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</si>
  <si>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</si>
  <si>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</si>
  <si>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</si>
  <si>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</si>
  <si>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</si>
  <si>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</si>
  <si>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</si>
  <si>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</si>
  <si>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</si>
  <si>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</si>
  <si>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</si>
  <si>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</si>
  <si>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</si>
  <si>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</si>
  <si>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</si>
  <si>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</si>
  <si>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</si>
  <si>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</si>
  <si>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</si>
  <si>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</si>
  <si>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</si>
  <si>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</si>
  <si>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</si>
  <si>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</si>
  <si>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</si>
  <si>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</si>
  <si>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</si>
  <si>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</si>
  <si>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</si>
  <si>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</si>
  <si>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</si>
  <si>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</si>
  <si>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</si>
  <si>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</si>
  <si>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</si>
  <si>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</si>
  <si>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</si>
  <si>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</si>
  <si>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</si>
  <si>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</si>
  <si>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</si>
  <si>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</si>
  <si>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</si>
  <si>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</si>
  <si>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</si>
  <si>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</si>
  <si>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</si>
  <si>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</si>
  <si>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</si>
  <si>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</si>
  <si>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</si>
  <si>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</si>
  <si>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</si>
  <si>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</si>
  <si>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</si>
  <si>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</si>
  <si>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</si>
  <si>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</si>
  <si>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</si>
  <si>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</si>
  <si>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Ⅲ－２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</si>
  <si>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</si>
  <si>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</si>
  <si>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</si>
  <si>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</si>
  <si>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</si>
  <si>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</si>
  <si>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</si>
  <si>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</si>
  <si>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</si>
  <si>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</si>
  <si>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</si>
  <si>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</si>
  <si>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長生村</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</si>
  <si>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</si>
  <si>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</si>
  <si>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</si>
  <si>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</si>
  <si>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</si>
  <si>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</si>
  <si>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</si>
  <si>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</si>
  <si>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</si>
  <si>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</si>
  <si>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</si>
  <si>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</si>
  <si>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</si>
  <si>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</si>
  <si>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</si>
  <si>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</si>
  <si>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</si>
  <si>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</si>
  <si>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</si>
  <si>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</si>
  <si>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</si>
  <si>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</si>
  <si>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</si>
  <si>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</si>
  <si>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</si>
  <si>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</si>
  <si>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</si>
  <si>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</si>
  <si>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</si>
  <si>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</si>
  <si>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</si>
  <si>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</si>
  <si>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</si>
  <si>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</si>
  <si>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</si>
  <si>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</si>
  <si>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</si>
  <si>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</si>
  <si>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</si>
  <si>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</si>
  <si>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</si>
  <si>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</si>
  <si>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</si>
  <si>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</si>
  <si>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</si>
  <si>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</si>
  <si>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</si>
  <si>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</si>
  <si>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</si>
  <si>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</si>
  <si>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</si>
  <si>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</si>
  <si>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</si>
  <si>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</si>
  <si>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</si>
  <si>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</si>
  <si>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</si>
  <si>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</si>
  <si>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</si>
  <si>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</si>
  <si>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</si>
  <si>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</si>
  <si>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</si>
  <si>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</si>
  <si>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</si>
  <si>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</si>
  <si>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</si>
  <si>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</si>
  <si>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</si>
  <si>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</si>
  <si>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</si>
  <si>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</si>
  <si>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</si>
  <si>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</si>
  <si>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</si>
  <si>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</si>
  <si>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</si>
  <si>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</si>
  <si>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</si>
  <si>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</si>
  <si>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</si>
  <si>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</si>
  <si>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</si>
  <si>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</si>
  <si>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</si>
  <si>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</si>
  <si>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</si>
  <si>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</si>
  <si>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</si>
  <si>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</si>
  <si>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</si>
  <si>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</si>
  <si>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</si>
  <si>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</si>
  <si>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</si>
  <si>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</si>
  <si>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</si>
  <si>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</si>
  <si>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</si>
  <si>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</si>
  <si>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</si>
  <si>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</si>
  <si>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</si>
  <si>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</si>
  <si>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</si>
  <si>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</si>
  <si>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</si>
  <si>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</si>
  <si>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</si>
  <si>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</si>
  <si>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</si>
  <si>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</si>
  <si>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</si>
  <si>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</si>
  <si>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千葉県長生村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</si>
  <si>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</si>
  <si>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</si>
  <si>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</si>
  <si>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</si>
  <si>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</si>
  <si>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</si>
  <si>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</si>
  <si>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</si>
  <si>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</si>
  <si>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</si>
  <si>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</si>
  <si>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</si>
  <si>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</si>
  <si>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</si>
  <si>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</si>
  <si>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</si>
  <si>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</si>
  <si>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</si>
  <si>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</si>
  <si>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</si>
  <si>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</si>
  <si>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</si>
  <si>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</si>
  <si>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</si>
  <si>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</si>
  <si>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</si>
  <si>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</si>
  <si>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</si>
  <si>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</si>
  <si>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</si>
  <si>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</si>
  <si>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</si>
  <si>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</si>
  <si>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</si>
  <si>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</si>
  <si>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</si>
  <si>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</si>
  <si>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</si>
  <si>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</si>
  <si>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</si>
  <si>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</si>
  <si>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</si>
  <si>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</si>
  <si>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</si>
  <si>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</si>
  <si>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</si>
  <si>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</si>
  <si>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</si>
  <si>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</si>
  <si>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</si>
  <si>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</si>
  <si>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</si>
  <si>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</si>
  <si>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</si>
  <si>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</si>
  <si>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</si>
  <si>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</si>
  <si>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</si>
  <si>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</si>
  <si>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</si>
  <si>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</si>
  <si>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</si>
  <si>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</si>
  <si>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</si>
  <si>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</si>
  <si>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</si>
  <si>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</si>
  <si>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</si>
  <si>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</si>
  <si>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</si>
  <si>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</si>
  <si>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</si>
  <si>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</si>
  <si>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</si>
  <si>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</si>
  <si>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</si>
  <si>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</si>
  <si>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</si>
  <si>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</si>
  <si>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</si>
  <si>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</si>
  <si>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</si>
  <si>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</si>
  <si>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</si>
  <si>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</si>
  <si>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</si>
  <si>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</si>
  <si>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</si>
  <si>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</si>
  <si>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</si>
  <si>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</si>
  <si>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</si>
  <si>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</si>
  <si>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</si>
  <si>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</si>
  <si>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</si>
  <si>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</si>
  <si>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</si>
  <si>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</si>
  <si>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</si>
  <si>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</si>
  <si>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</si>
  <si>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</si>
  <si>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</si>
  <si>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</si>
  <si>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</si>
  <si>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</si>
  <si>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</si>
  <si>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</si>
  <si>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</si>
  <si>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</si>
  <si>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</si>
  <si>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</si>
  <si>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</si>
  <si>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</si>
  <si>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</si>
  <si>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</si>
  <si>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</si>
  <si>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</si>
  <si>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</si>
  <si>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</si>
  <si>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</si>
  <si>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</si>
  <si>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</si>
  <si>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</si>
  <si>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</si>
  <si>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</si>
  <si>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</si>
  <si>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</si>
  <si>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</si>
  <si>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</si>
  <si>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</si>
  <si>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</si>
  <si>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</si>
  <si>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</si>
  <si>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</si>
  <si>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</si>
  <si>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</si>
  <si>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</si>
  <si>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</si>
  <si>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</si>
  <si>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</si>
  <si>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</si>
  <si>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</si>
  <si>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</si>
  <si>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</si>
  <si>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</si>
  <si>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</si>
  <si>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</si>
  <si>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</si>
  <si>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</si>
  <si>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</si>
  <si>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千葉県長生村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</si>
  <si>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</si>
  <si>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</si>
  <si>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</si>
  <si>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</si>
  <si>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</si>
  <si>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</si>
  <si>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</si>
  <si>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</si>
  <si>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</si>
  <si>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</si>
  <si>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</si>
  <si>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</si>
  <si>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</si>
  <si>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</si>
  <si>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</si>
  <si>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</si>
  <si>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</si>
  <si>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</si>
  <si>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</si>
  <si>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</si>
  <si>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</si>
  <si>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</si>
  <si>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</si>
  <si>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</si>
  <si>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</si>
  <si>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</si>
  <si>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</si>
  <si>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</si>
  <si>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</si>
  <si>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</si>
  <si>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</si>
  <si>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</si>
  <si>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</si>
  <si>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</si>
  <si>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</si>
  <si>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</si>
  <si>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</si>
  <si>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</si>
  <si>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</si>
  <si>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</si>
  <si>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</si>
  <si>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</si>
  <si>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</si>
  <si>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</si>
  <si>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</si>
  <si>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</si>
  <si>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</si>
  <si>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</si>
  <si>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</si>
  <si>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</si>
  <si>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</si>
  <si>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</si>
  <si>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</si>
  <si>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</si>
  <si>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</si>
  <si>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</si>
  <si>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</si>
  <si>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</si>
  <si>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</si>
  <si>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</si>
  <si>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</si>
  <si>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</si>
  <si>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</si>
  <si>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</si>
  <si>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</si>
  <si>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</si>
  <si>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</si>
  <si>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</si>
  <si>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</si>
  <si>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</si>
  <si>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</si>
  <si>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</si>
  <si>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</si>
  <si>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</si>
  <si>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</si>
  <si>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</si>
  <si>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</si>
  <si>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</si>
  <si>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</si>
  <si>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</si>
  <si>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</si>
  <si>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</si>
  <si>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</si>
  <si>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</si>
  <si>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</si>
  <si>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</si>
  <si>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</si>
  <si>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</si>
  <si>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</si>
  <si>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</si>
  <si>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</si>
  <si>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</si>
  <si>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</si>
  <si>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</si>
  <si>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</si>
  <si>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</si>
  <si>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</si>
  <si>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</si>
  <si>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</si>
  <si>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</si>
  <si>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</si>
  <si>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</si>
  <si>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</si>
  <si>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</si>
  <si>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</si>
  <si>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</si>
  <si>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</si>
  <si>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</si>
  <si>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</si>
  <si>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</si>
  <si>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</si>
  <si>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</si>
  <si>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</si>
  <si>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</si>
  <si>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</si>
  <si>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</si>
  <si>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</si>
  <si>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</si>
  <si>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</si>
  <si>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</si>
  <si>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</si>
  <si>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</si>
  <si>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</si>
  <si>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</si>
  <si>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</si>
  <si>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</si>
  <si>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</si>
  <si>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</si>
  <si>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</si>
  <si>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</si>
  <si>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</si>
  <si>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</si>
  <si>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</si>
  <si>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</si>
  <si>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</si>
  <si>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</si>
  <si>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</si>
  <si>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</si>
  <si>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</si>
  <si>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</si>
  <si>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</si>
  <si>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</si>
  <si>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</si>
  <si>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</si>
  <si>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</si>
  <si>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</si>
  <si>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</si>
  <si>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</si>
  <si>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</si>
  <si>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</si>
  <si>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</si>
  <si>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</si>
  <si>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</si>
  <si>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</si>
  <si>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</si>
  <si>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</si>
  <si>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</si>
  <si>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</si>
  <si>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</si>
  <si>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</si>
  <si>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</si>
  <si>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</si>
  <si>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</si>
  <si>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</si>
  <si>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</si>
  <si>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</si>
  <si>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</si>
  <si>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</si>
  <si>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</si>
  <si>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</si>
  <si>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</si>
  <si>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</si>
  <si>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</si>
  <si>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</si>
  <si>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</si>
  <si>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</si>
  <si>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</si>
  <si>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</si>
  <si>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</si>
  <si>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</si>
  <si>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</si>
  <si>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</si>
  <si>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</si>
  <si>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</si>
  <si>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</si>
  <si>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</si>
  <si>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</si>
  <si>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</si>
  <si>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6.39</t>
  </si>
  <si>
    <t>▲ 0.17</t>
  </si>
  <si>
    <t>▲ 2.86</t>
  </si>
  <si>
    <t>▲ 0.19</t>
  </si>
  <si>
    <t>一般会計</t>
  </si>
  <si>
    <t>国民健康保険特別会計</t>
  </si>
  <si>
    <t>介護保険特別会計</t>
  </si>
  <si>
    <t>公共下水道事業特別会計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</si>
  <si>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</si>
  <si>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</si>
  <si>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</si>
  <si>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</si>
  <si>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</si>
  <si>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</si>
  <si>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</si>
  <si>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</si>
  <si>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</si>
  <si>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</si>
  <si>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</si>
  <si>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</si>
  <si>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</si>
  <si>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</si>
  <si>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</si>
  <si>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</si>
  <si>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一宮聖苑組合</t>
    <rPh sb="0" eb="2">
      <t>イチノミヤ</t>
    </rPh>
    <rPh sb="2" eb="4">
      <t>セイエン</t>
    </rPh>
    <rPh sb="4" eb="6">
      <t>クミアイ</t>
    </rPh>
    <phoneticPr fontId="2"/>
  </si>
  <si>
    <t>長生郡市広域市町村圏組合（一般会計）</t>
    <rPh sb="0" eb="3">
      <t>チョウセイグン</t>
    </rPh>
    <rPh sb="3" eb="4">
      <t>シ</t>
    </rPh>
    <rPh sb="4" eb="6">
      <t>コウイキ</t>
    </rPh>
    <rPh sb="6" eb="9">
      <t>シチョウソン</t>
    </rPh>
    <rPh sb="9" eb="10">
      <t>ケン</t>
    </rPh>
    <rPh sb="10" eb="12">
      <t>クミアイ</t>
    </rPh>
    <rPh sb="13" eb="15">
      <t>イッパン</t>
    </rPh>
    <rPh sb="15" eb="17">
      <t>カイケイ</t>
    </rPh>
    <phoneticPr fontId="2"/>
  </si>
  <si>
    <t>長生郡市広域市町村圏組合（水道事業会計）</t>
    <rPh sb="0" eb="3">
      <t>チョウセイグン</t>
    </rPh>
    <rPh sb="3" eb="4">
      <t>シ</t>
    </rPh>
    <rPh sb="4" eb="6">
      <t>コウイキ</t>
    </rPh>
    <rPh sb="6" eb="9">
      <t>シチョウソン</t>
    </rPh>
    <rPh sb="9" eb="10">
      <t>ケン</t>
    </rPh>
    <rPh sb="10" eb="12">
      <t>クミアイ</t>
    </rPh>
    <rPh sb="13" eb="15">
      <t>スイドウ</t>
    </rPh>
    <rPh sb="15" eb="17">
      <t>ジギョウ</t>
    </rPh>
    <rPh sb="17" eb="19">
      <t>カイケイ</t>
    </rPh>
    <phoneticPr fontId="2"/>
  </si>
  <si>
    <t>長生郡市広域市町村圏組合（病院事業会計）</t>
    <rPh sb="0" eb="3">
      <t>チョウセイグン</t>
    </rPh>
    <rPh sb="3" eb="4">
      <t>シ</t>
    </rPh>
    <rPh sb="4" eb="6">
      <t>コウイキ</t>
    </rPh>
    <rPh sb="6" eb="9">
      <t>シチョウソン</t>
    </rPh>
    <rPh sb="9" eb="10">
      <t>ケン</t>
    </rPh>
    <rPh sb="10" eb="12">
      <t>クミアイ</t>
    </rPh>
    <rPh sb="13" eb="15">
      <t>ビョウイン</t>
    </rPh>
    <rPh sb="15" eb="17">
      <t>ジギョウ</t>
    </rPh>
    <rPh sb="17" eb="19">
      <t>カイケイ</t>
    </rPh>
    <phoneticPr fontId="2"/>
  </si>
  <si>
    <t>九十九里地域水道企業団（水道用水供給事業会計）</t>
    <rPh sb="0" eb="4">
      <t>クジュウクリ</t>
    </rPh>
    <rPh sb="4" eb="6">
      <t>チイキ</t>
    </rPh>
    <rPh sb="6" eb="8">
      <t>スイドウ</t>
    </rPh>
    <rPh sb="8" eb="10">
      <t>キギョウ</t>
    </rPh>
    <rPh sb="10" eb="11">
      <t>ダン</t>
    </rPh>
    <rPh sb="12" eb="14">
      <t>スイドウ</t>
    </rPh>
    <rPh sb="14" eb="16">
      <t>ヨウスイ</t>
    </rPh>
    <rPh sb="16" eb="18">
      <t>キョウキュウ</t>
    </rPh>
    <rPh sb="18" eb="20">
      <t>ジギョウ</t>
    </rPh>
    <rPh sb="20" eb="22">
      <t>カイケイ</t>
    </rPh>
    <phoneticPr fontId="2"/>
  </si>
  <si>
    <t>ふるさと応援基金</t>
    <rPh sb="4" eb="8">
      <t>オウエンキキン</t>
    </rPh>
    <phoneticPr fontId="5"/>
  </si>
  <si>
    <t>教育施設整備基金</t>
    <rPh sb="0" eb="2">
      <t>キョウイク</t>
    </rPh>
    <rPh sb="2" eb="4">
      <t>シセツ</t>
    </rPh>
    <rPh sb="4" eb="6">
      <t>セイビ</t>
    </rPh>
    <rPh sb="6" eb="8">
      <t>キキン</t>
    </rPh>
    <phoneticPr fontId="5"/>
  </si>
  <si>
    <t>八積駅周辺環境整備基金</t>
    <rPh sb="0" eb="3">
      <t>ヤツミエキ</t>
    </rPh>
    <rPh sb="3" eb="5">
      <t>シュウヘン</t>
    </rPh>
    <rPh sb="5" eb="7">
      <t>カンキョウ</t>
    </rPh>
    <rPh sb="7" eb="9">
      <t>セイビ</t>
    </rPh>
    <rPh sb="9" eb="11">
      <t>キキン</t>
    </rPh>
    <phoneticPr fontId="5"/>
  </si>
  <si>
    <t>地域福祉基金</t>
    <rPh sb="0" eb="2">
      <t>チイキ</t>
    </rPh>
    <rPh sb="2" eb="4">
      <t>フクシ</t>
    </rPh>
    <rPh sb="4" eb="6">
      <t>キキン</t>
    </rPh>
    <phoneticPr fontId="5"/>
  </si>
  <si>
    <t>奨学基金</t>
    <rPh sb="0" eb="2">
      <t>ショウガク</t>
    </rPh>
    <rPh sb="2" eb="4">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</si>
  <si>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</si>
  <si>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</si>
  <si>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</si>
  <si>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</si>
  <si>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八積駅周辺環境整備事業及び交流センター建設事業に伴う充当可能基金の取り崩しにより、将来負担比率は前年に比し増加することとなった。
有形固定資産減価償却率は、学校施設を中心に老朽化が進んでいることから、個別施設計画に基づき、伸びの抑制に取り組んでいく。</t>
    <rPh sb="0" eb="3">
      <t>ヤツミエキ</t>
    </rPh>
    <rPh sb="3" eb="5">
      <t>シュウヘン</t>
    </rPh>
    <rPh sb="5" eb="7">
      <t>カンキョウ</t>
    </rPh>
    <rPh sb="7" eb="9">
      <t>セイビ</t>
    </rPh>
    <rPh sb="9" eb="11">
      <t>ジギョウ</t>
    </rPh>
    <rPh sb="11" eb="12">
      <t>オヨ</t>
    </rPh>
    <rPh sb="13" eb="15">
      <t>コウリュウ</t>
    </rPh>
    <rPh sb="19" eb="21">
      <t>ケンセツ</t>
    </rPh>
    <rPh sb="21" eb="23">
      <t>ジギョウ</t>
    </rPh>
    <rPh sb="24" eb="25">
      <t>トモナ</t>
    </rPh>
    <rPh sb="26" eb="28">
      <t>ジュウトウ</t>
    </rPh>
    <rPh sb="28" eb="30">
      <t>カノウ</t>
    </rPh>
    <rPh sb="30" eb="32">
      <t>キキン</t>
    </rPh>
    <rPh sb="33" eb="34">
      <t>ト</t>
    </rPh>
    <rPh sb="35" eb="36">
      <t>クズ</t>
    </rPh>
    <rPh sb="41" eb="43">
      <t>ショウライ</t>
    </rPh>
    <rPh sb="43" eb="45">
      <t>フタン</t>
    </rPh>
    <rPh sb="45" eb="47">
      <t>ヒリツ</t>
    </rPh>
    <rPh sb="48" eb="50">
      <t>ゼンネン</t>
    </rPh>
    <rPh sb="51" eb="52">
      <t>ヒ</t>
    </rPh>
    <rPh sb="53" eb="55">
      <t>ゾウカ</t>
    </rPh>
    <rPh sb="78" eb="80">
      <t>ガッコウ</t>
    </rPh>
    <rPh sb="80" eb="82">
      <t>シセツ</t>
    </rPh>
    <rPh sb="100" eb="102">
      <t>コベツ</t>
    </rPh>
    <rPh sb="102" eb="104">
      <t>シセツ</t>
    </rPh>
    <rPh sb="104" eb="106">
      <t>ケイカク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</si>
  <si>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</si>
  <si>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</si>
  <si>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</si>
  <si>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</si>
  <si>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</si>
  <si>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</si>
  <si>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下水処理場の長寿命化に伴う改修工事と下水道事業の継続実施の影響に加え、津波避難施設建設事業の避難路等に係る起債の元金償還開始により、実質公債費率が上昇している。今後も八積駅周辺整備事業及び及び交流センター建設事業に伴う地方債の償還が必要となることから、引き続き実質公債比率への影響を慎重に注視する必要がある。</t>
    <rPh sb="109" eb="112">
      <t>チホウサイ</t>
    </rPh>
    <rPh sb="113" eb="115">
      <t>ショウカン</t>
    </rPh>
    <rPh sb="116" eb="118">
      <t>ヒツヨウ</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</si>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</sst>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75972</c:v>
                </c:pt>
                <c:pt idx="1">
                  <c:v>79466</c:v>
                </c:pt>
                <c:pt idx="2">
                  <c:v>90072</c:v>
                </c:pt>
                <c:pt idx="3">
                  <c:v>88328</c:v>
                </c:pt>
                <c:pt idx="4">
                  <c:v>103390</c:v>
                </c:pt>
              </c:numCache>
            </c:numRef>
          </c:val>
          <c:smooth val="0"/>
          <c:extLst>
            <c:ext xmlns:c16="http://schemas.microsoft.com/office/drawing/2014/chart" uri="{C3380CC4-5D6E-409C-BE32-E72D297353CC}">
              <c16:uniqueId val="{00000000-5898-4C51-BCDC-4C421E90A38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76263</c:v>
                </c:pt>
                <c:pt idx="1">
                  <c:v>33988</c:v>
                </c:pt>
                <c:pt idx="2">
                  <c:v>23728</c:v>
                </c:pt>
                <c:pt idx="3">
                  <c:v>23512</c:v>
                </c:pt>
                <c:pt idx="4">
                  <c:v>39435</c:v>
                </c:pt>
              </c:numCache>
            </c:numRef>
          </c:val>
          <c:smooth val="0"/>
          <c:extLst>
            <c:ext xmlns:c16="http://schemas.microsoft.com/office/drawing/2014/chart" uri="{C3380CC4-5D6E-409C-BE32-E72D297353CC}">
              <c16:uniqueId val="{00000001-5898-4C51-BCDC-4C421E90A38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7.56</c:v>
                </c:pt>
                <c:pt idx="1">
                  <c:v>8.2200000000000006</c:v>
                </c:pt>
                <c:pt idx="2">
                  <c:v>8.65</c:v>
                </c:pt>
                <c:pt idx="3">
                  <c:v>8.91</c:v>
                </c:pt>
                <c:pt idx="4">
                  <c:v>10.1</c:v>
                </c:pt>
              </c:numCache>
            </c:numRef>
          </c:val>
          <c:extLst>
            <c:ext xmlns:c16="http://schemas.microsoft.com/office/drawing/2014/chart" uri="{C3380CC4-5D6E-409C-BE32-E72D297353CC}">
              <c16:uniqueId val="{00000000-2B67-4DD9-A373-F69F5F08E7A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25.27</c:v>
                </c:pt>
                <c:pt idx="1">
                  <c:v>24.7</c:v>
                </c:pt>
                <c:pt idx="2">
                  <c:v>21.2</c:v>
                </c:pt>
                <c:pt idx="3">
                  <c:v>20.45</c:v>
                </c:pt>
                <c:pt idx="4">
                  <c:v>19.88</c:v>
                </c:pt>
              </c:numCache>
            </c:numRef>
          </c:val>
          <c:extLst>
            <c:ext xmlns:c16="http://schemas.microsoft.com/office/drawing/2014/chart" uri="{C3380CC4-5D6E-409C-BE32-E72D297353CC}">
              <c16:uniqueId val="{00000001-2B67-4DD9-A373-F69F5F08E7A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-6.39</c:v>
                </c:pt>
                <c:pt idx="1">
                  <c:v>-0.17</c:v>
                </c:pt>
                <c:pt idx="2">
                  <c:v>-2.86</c:v>
                </c:pt>
                <c:pt idx="3">
                  <c:v>-0.19</c:v>
                </c:pt>
                <c:pt idx="4">
                  <c:v>0.8</c:v>
                </c:pt>
              </c:numCache>
            </c:numRef>
          </c:val>
          <c:smooth val="0"/>
          <c:extLst>
            <c:ext xmlns:c16="http://schemas.microsoft.com/office/drawing/2014/chart" uri="{C3380CC4-5D6E-409C-BE32-E72D297353CC}">
              <c16:uniqueId val="{00000002-2B67-4DD9-A373-F69F5F08E7A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7A9-434A-839A-1A9EC9E65E8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7A9-434A-839A-1A9EC9E65E8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7A9-434A-839A-1A9EC9E65E8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7A9-434A-839A-1A9EC9E65E88}"/>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C7A9-434A-839A-1A9EC9E65E88}"/>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0.02</c:v>
                </c:pt>
                <c:pt idx="2">
                  <c:v>#N/A</c:v>
                </c:pt>
                <c:pt idx="3">
                  <c:v>0.01</c:v>
                </c:pt>
                <c:pt idx="4">
                  <c:v>#N/A</c:v>
                </c:pt>
                <c:pt idx="5">
                  <c:v>0.03</c:v>
                </c:pt>
                <c:pt idx="6">
                  <c:v>#N/A</c:v>
                </c:pt>
                <c:pt idx="7">
                  <c:v>0.01</c:v>
                </c:pt>
                <c:pt idx="8">
                  <c:v>#N/A</c:v>
                </c:pt>
                <c:pt idx="9">
                  <c:v>0.02</c:v>
                </c:pt>
              </c:numCache>
            </c:numRef>
          </c:val>
          <c:extLst>
            <c:ext xmlns:c16="http://schemas.microsoft.com/office/drawing/2014/chart" uri="{C3380CC4-5D6E-409C-BE32-E72D297353CC}">
              <c16:uniqueId val="{00000005-C7A9-434A-839A-1A9EC9E65E88}"/>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0.19</c:v>
                </c:pt>
                <c:pt idx="2">
                  <c:v>#N/A</c:v>
                </c:pt>
                <c:pt idx="3">
                  <c:v>0.08</c:v>
                </c:pt>
                <c:pt idx="4">
                  <c:v>#N/A</c:v>
                </c:pt>
                <c:pt idx="5">
                  <c:v>0.16</c:v>
                </c:pt>
                <c:pt idx="6">
                  <c:v>#N/A</c:v>
                </c:pt>
                <c:pt idx="7">
                  <c:v>0.15</c:v>
                </c:pt>
                <c:pt idx="8">
                  <c:v>#N/A</c:v>
                </c:pt>
                <c:pt idx="9">
                  <c:v>0.28000000000000003</c:v>
                </c:pt>
              </c:numCache>
            </c:numRef>
          </c:val>
          <c:extLst>
            <c:ext xmlns:c16="http://schemas.microsoft.com/office/drawing/2014/chart" uri="{C3380CC4-5D6E-409C-BE32-E72D297353CC}">
              <c16:uniqueId val="{00000006-C7A9-434A-839A-1A9EC9E65E88}"/>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2.09</c:v>
                </c:pt>
                <c:pt idx="2">
                  <c:v>#N/A</c:v>
                </c:pt>
                <c:pt idx="3">
                  <c:v>3.25</c:v>
                </c:pt>
                <c:pt idx="4">
                  <c:v>#N/A</c:v>
                </c:pt>
                <c:pt idx="5">
                  <c:v>2.77</c:v>
                </c:pt>
                <c:pt idx="6">
                  <c:v>#N/A</c:v>
                </c:pt>
                <c:pt idx="7">
                  <c:v>2.37</c:v>
                </c:pt>
                <c:pt idx="8">
                  <c:v>#N/A</c:v>
                </c:pt>
                <c:pt idx="9">
                  <c:v>2.27</c:v>
                </c:pt>
              </c:numCache>
            </c:numRef>
          </c:val>
          <c:extLst>
            <c:ext xmlns:c16="http://schemas.microsoft.com/office/drawing/2014/chart" uri="{C3380CC4-5D6E-409C-BE32-E72D297353CC}">
              <c16:uniqueId val="{00000007-C7A9-434A-839A-1A9EC9E65E88}"/>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2.88</c:v>
                </c:pt>
                <c:pt idx="2">
                  <c:v>#N/A</c:v>
                </c:pt>
                <c:pt idx="3">
                  <c:v>4.29</c:v>
                </c:pt>
                <c:pt idx="4">
                  <c:v>#N/A</c:v>
                </c:pt>
                <c:pt idx="5">
                  <c:v>5.33</c:v>
                </c:pt>
                <c:pt idx="6">
                  <c:v>#N/A</c:v>
                </c:pt>
                <c:pt idx="7">
                  <c:v>2.58</c:v>
                </c:pt>
                <c:pt idx="8">
                  <c:v>#N/A</c:v>
                </c:pt>
                <c:pt idx="9">
                  <c:v>2.61</c:v>
                </c:pt>
              </c:numCache>
            </c:numRef>
          </c:val>
          <c:extLst>
            <c:ext xmlns:c16="http://schemas.microsoft.com/office/drawing/2014/chart" uri="{C3380CC4-5D6E-409C-BE32-E72D297353CC}">
              <c16:uniqueId val="{00000008-C7A9-434A-839A-1A9EC9E65E8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7.55</c:v>
                </c:pt>
                <c:pt idx="2">
                  <c:v>#N/A</c:v>
                </c:pt>
                <c:pt idx="3">
                  <c:v>8.2100000000000009</c:v>
                </c:pt>
                <c:pt idx="4">
                  <c:v>#N/A</c:v>
                </c:pt>
                <c:pt idx="5">
                  <c:v>8.65</c:v>
                </c:pt>
                <c:pt idx="6">
                  <c:v>#N/A</c:v>
                </c:pt>
                <c:pt idx="7">
                  <c:v>8.9</c:v>
                </c:pt>
                <c:pt idx="8">
                  <c:v>#N/A</c:v>
                </c:pt>
                <c:pt idx="9">
                  <c:v>10.09</c:v>
                </c:pt>
              </c:numCache>
            </c:numRef>
          </c:val>
          <c:extLst>
            <c:ext xmlns:c16="http://schemas.microsoft.com/office/drawing/2014/chart" uri="{C3380CC4-5D6E-409C-BE32-E72D297353CC}">
              <c16:uniqueId val="{00000009-C7A9-434A-839A-1A9EC9E65E8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454</c:v>
                </c:pt>
                <c:pt idx="5">
                  <c:v>460</c:v>
                </c:pt>
                <c:pt idx="8">
                  <c:v>475</c:v>
                </c:pt>
                <c:pt idx="11">
                  <c:v>483</c:v>
                </c:pt>
                <c:pt idx="14">
                  <c:v>493</c:v>
                </c:pt>
              </c:numCache>
            </c:numRef>
          </c:val>
          <c:extLst>
            <c:ext xmlns:c16="http://schemas.microsoft.com/office/drawing/2014/chart" uri="{C3380CC4-5D6E-409C-BE32-E72D297353CC}">
              <c16:uniqueId val="{00000000-D305-4F3C-9FAA-DC08B678AAB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305-4F3C-9FAA-DC08B678AAB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305-4F3C-9FAA-DC08B678AAB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45</c:v>
                </c:pt>
                <c:pt idx="3">
                  <c:v>44</c:v>
                </c:pt>
                <c:pt idx="6">
                  <c:v>47</c:v>
                </c:pt>
                <c:pt idx="9">
                  <c:v>54</c:v>
                </c:pt>
                <c:pt idx="12">
                  <c:v>53</c:v>
                </c:pt>
              </c:numCache>
            </c:numRef>
          </c:val>
          <c:extLst>
            <c:ext xmlns:c16="http://schemas.microsoft.com/office/drawing/2014/chart" uri="{C3380CC4-5D6E-409C-BE32-E72D297353CC}">
              <c16:uniqueId val="{00000003-D305-4F3C-9FAA-DC08B678AAB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264</c:v>
                </c:pt>
                <c:pt idx="3">
                  <c:v>272</c:v>
                </c:pt>
                <c:pt idx="6">
                  <c:v>282</c:v>
                </c:pt>
                <c:pt idx="9">
                  <c:v>298</c:v>
                </c:pt>
                <c:pt idx="12">
                  <c:v>311</c:v>
                </c:pt>
              </c:numCache>
            </c:numRef>
          </c:val>
          <c:extLst>
            <c:ext xmlns:c16="http://schemas.microsoft.com/office/drawing/2014/chart" uri="{C3380CC4-5D6E-409C-BE32-E72D297353CC}">
              <c16:uniqueId val="{00000004-D305-4F3C-9FAA-DC08B678AAB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305-4F3C-9FAA-DC08B678AAB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305-4F3C-9FAA-DC08B678AAB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379</c:v>
                </c:pt>
                <c:pt idx="3">
                  <c:v>415</c:v>
                </c:pt>
                <c:pt idx="6">
                  <c:v>421</c:v>
                </c:pt>
                <c:pt idx="9">
                  <c:v>409</c:v>
                </c:pt>
                <c:pt idx="12">
                  <c:v>426</c:v>
                </c:pt>
              </c:numCache>
            </c:numRef>
          </c:val>
          <c:extLst>
            <c:ext xmlns:c16="http://schemas.microsoft.com/office/drawing/2014/chart" uri="{C3380CC4-5D6E-409C-BE32-E72D297353CC}">
              <c16:uniqueId val="{00000007-D305-4F3C-9FAA-DC08B678AAB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234</c:v>
                </c:pt>
                <c:pt idx="2">
                  <c:v>#N/A</c:v>
                </c:pt>
                <c:pt idx="3">
                  <c:v>#N/A</c:v>
                </c:pt>
                <c:pt idx="4">
                  <c:v>271</c:v>
                </c:pt>
                <c:pt idx="5">
                  <c:v>#N/A</c:v>
                </c:pt>
                <c:pt idx="6">
                  <c:v>#N/A</c:v>
                </c:pt>
                <c:pt idx="7">
                  <c:v>275</c:v>
                </c:pt>
                <c:pt idx="8">
                  <c:v>#N/A</c:v>
                </c:pt>
                <c:pt idx="9">
                  <c:v>#N/A</c:v>
                </c:pt>
                <c:pt idx="10">
                  <c:v>278</c:v>
                </c:pt>
                <c:pt idx="11">
                  <c:v>#N/A</c:v>
                </c:pt>
                <c:pt idx="12">
                  <c:v>#N/A</c:v>
                </c:pt>
                <c:pt idx="13">
                  <c:v>297</c:v>
                </c:pt>
                <c:pt idx="14">
                  <c:v>#N/A</c:v>
                </c:pt>
              </c:numCache>
            </c:numRef>
          </c:val>
          <c:smooth val="0"/>
          <c:extLst>
            <c:ext xmlns:c16="http://schemas.microsoft.com/office/drawing/2014/chart" uri="{C3380CC4-5D6E-409C-BE32-E72D297353CC}">
              <c16:uniqueId val="{00000008-D305-4F3C-9FAA-DC08B678AAB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5890</c:v>
                </c:pt>
                <c:pt idx="5">
                  <c:v>5840</c:v>
                </c:pt>
                <c:pt idx="8">
                  <c:v>5867</c:v>
                </c:pt>
                <c:pt idx="11">
                  <c:v>5902</c:v>
                </c:pt>
                <c:pt idx="14">
                  <c:v>5796</c:v>
                </c:pt>
              </c:numCache>
            </c:numRef>
          </c:val>
          <c:extLst>
            <c:ext xmlns:c16="http://schemas.microsoft.com/office/drawing/2014/chart" uri="{C3380CC4-5D6E-409C-BE32-E72D297353CC}">
              <c16:uniqueId val="{00000000-D39F-4443-9F18-EC4B69F0370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D39F-4443-9F18-EC4B69F0370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2423</c:v>
                </c:pt>
                <c:pt idx="5">
                  <c:v>2450</c:v>
                </c:pt>
                <c:pt idx="8">
                  <c:v>2517</c:v>
                </c:pt>
                <c:pt idx="11">
                  <c:v>2645</c:v>
                </c:pt>
                <c:pt idx="14">
                  <c:v>2543</c:v>
                </c:pt>
              </c:numCache>
            </c:numRef>
          </c:val>
          <c:extLst>
            <c:ext xmlns:c16="http://schemas.microsoft.com/office/drawing/2014/chart" uri="{C3380CC4-5D6E-409C-BE32-E72D297353CC}">
              <c16:uniqueId val="{00000002-D39F-4443-9F18-EC4B69F0370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39F-4443-9F18-EC4B69F0370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39F-4443-9F18-EC4B69F0370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39F-4443-9F18-EC4B69F0370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1079</c:v>
                </c:pt>
                <c:pt idx="3">
                  <c:v>1074</c:v>
                </c:pt>
                <c:pt idx="6">
                  <c:v>1023</c:v>
                </c:pt>
                <c:pt idx="9">
                  <c:v>958</c:v>
                </c:pt>
                <c:pt idx="12">
                  <c:v>931</c:v>
                </c:pt>
              </c:numCache>
            </c:numRef>
          </c:val>
          <c:extLst>
            <c:ext xmlns:c16="http://schemas.microsoft.com/office/drawing/2014/chart" uri="{C3380CC4-5D6E-409C-BE32-E72D297353CC}">
              <c16:uniqueId val="{00000006-D39F-4443-9F18-EC4B69F0370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347</c:v>
                </c:pt>
                <c:pt idx="3">
                  <c:v>381</c:v>
                </c:pt>
                <c:pt idx="6">
                  <c:v>392</c:v>
                </c:pt>
                <c:pt idx="9">
                  <c:v>383</c:v>
                </c:pt>
                <c:pt idx="12">
                  <c:v>377</c:v>
                </c:pt>
              </c:numCache>
            </c:numRef>
          </c:val>
          <c:extLst>
            <c:ext xmlns:c16="http://schemas.microsoft.com/office/drawing/2014/chart" uri="{C3380CC4-5D6E-409C-BE32-E72D297353CC}">
              <c16:uniqueId val="{00000007-D39F-4443-9F18-EC4B69F0370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3749</c:v>
                </c:pt>
                <c:pt idx="3">
                  <c:v>3751</c:v>
                </c:pt>
                <c:pt idx="6">
                  <c:v>3624</c:v>
                </c:pt>
                <c:pt idx="9">
                  <c:v>3582</c:v>
                </c:pt>
                <c:pt idx="12">
                  <c:v>3687</c:v>
                </c:pt>
              </c:numCache>
            </c:numRef>
          </c:val>
          <c:extLst>
            <c:ext xmlns:c16="http://schemas.microsoft.com/office/drawing/2014/chart" uri="{C3380CC4-5D6E-409C-BE32-E72D297353CC}">
              <c16:uniqueId val="{00000008-D39F-4443-9F18-EC4B69F0370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39F-4443-9F18-EC4B69F0370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5054</c:v>
                </c:pt>
                <c:pt idx="3">
                  <c:v>4901</c:v>
                </c:pt>
                <c:pt idx="6">
                  <c:v>4851</c:v>
                </c:pt>
                <c:pt idx="9">
                  <c:v>4781</c:v>
                </c:pt>
                <c:pt idx="12">
                  <c:v>4606</c:v>
                </c:pt>
              </c:numCache>
            </c:numRef>
          </c:val>
          <c:extLst>
            <c:ext xmlns:c16="http://schemas.microsoft.com/office/drawing/2014/chart" uri="{C3380CC4-5D6E-409C-BE32-E72D297353CC}">
              <c16:uniqueId val="{0000000A-D39F-4443-9F18-EC4B69F0370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1916</c:v>
                </c:pt>
                <c:pt idx="2">
                  <c:v>#N/A</c:v>
                </c:pt>
                <c:pt idx="3">
                  <c:v>#N/A</c:v>
                </c:pt>
                <c:pt idx="4">
                  <c:v>1818</c:v>
                </c:pt>
                <c:pt idx="5">
                  <c:v>#N/A</c:v>
                </c:pt>
                <c:pt idx="6">
                  <c:v>#N/A</c:v>
                </c:pt>
                <c:pt idx="7">
                  <c:v>1506</c:v>
                </c:pt>
                <c:pt idx="8">
                  <c:v>#N/A</c:v>
                </c:pt>
                <c:pt idx="9">
                  <c:v>#N/A</c:v>
                </c:pt>
                <c:pt idx="10">
                  <c:v>1158</c:v>
                </c:pt>
                <c:pt idx="11">
                  <c:v>#N/A</c:v>
                </c:pt>
                <c:pt idx="12">
                  <c:v>#N/A</c:v>
                </c:pt>
                <c:pt idx="13">
                  <c:v>1261</c:v>
                </c:pt>
                <c:pt idx="14">
                  <c:v>#N/A</c:v>
                </c:pt>
              </c:numCache>
            </c:numRef>
          </c:val>
          <c:smooth val="0"/>
          <c:extLst>
            <c:ext xmlns:c16="http://schemas.microsoft.com/office/drawing/2014/chart" uri="{C3380CC4-5D6E-409C-BE32-E72D297353CC}">
              <c16:uniqueId val="{0000000B-D39F-4443-9F18-EC4B69F0370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751</c:v>
                </c:pt>
                <c:pt idx="1">
                  <c:v>732</c:v>
                </c:pt>
                <c:pt idx="2">
                  <c:v>716</c:v>
                </c:pt>
              </c:numCache>
            </c:numRef>
          </c:val>
          <c:extLst>
            <c:ext xmlns:c16="http://schemas.microsoft.com/office/drawing/2014/chart" uri="{C3380CC4-5D6E-409C-BE32-E72D297353CC}">
              <c16:uniqueId val="{00000000-2529-4356-8479-AD4A0D51F77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102</c:v>
                </c:pt>
                <c:pt idx="1">
                  <c:v>102</c:v>
                </c:pt>
                <c:pt idx="2">
                  <c:v>102</c:v>
                </c:pt>
              </c:numCache>
            </c:numRef>
          </c:val>
          <c:extLst>
            <c:ext xmlns:c16="http://schemas.microsoft.com/office/drawing/2014/chart" uri="{C3380CC4-5D6E-409C-BE32-E72D297353CC}">
              <c16:uniqueId val="{00000001-2529-4356-8479-AD4A0D51F77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1183</c:v>
                </c:pt>
                <c:pt idx="1">
                  <c:v>1382</c:v>
                </c:pt>
                <c:pt idx="2">
                  <c:v>1356</c:v>
                </c:pt>
              </c:numCache>
            </c:numRef>
          </c:val>
          <c:extLst>
            <c:ext xmlns:c16="http://schemas.microsoft.com/office/drawing/2014/chart" uri="{C3380CC4-5D6E-409C-BE32-E72D297353CC}">
              <c16:uniqueId val="{00000002-2529-4356-8479-AD4A0D51F77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{15E5E69A-FB39-4668-B843-6A202DC8EF6D}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D9AE-4178-8401-9E698910B21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{DC4D76EC-FD62-4E3B-A870-E585EBBCF9D6}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9AE-4178-8401-9E698910B21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{EC5BD1D1-1B95-46CE-B839-843B0C4293AA}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9AE-4178-8401-9E698910B21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{244AA487-FF03-4C90-9F73-0B8B5BA58A8A}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9AE-4178-8401-9E698910B21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{35F6B921-369E-4127-A213-70DAD85642EB}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9AE-4178-8401-9E698910B211}"/>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{0C9F372B-250D-45EB-9044-4B42D5DE7EFD}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D9AE-4178-8401-9E698910B211}"/>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{D07AEB10-9E5F-4AF0-94A1-0FEA543BCEA3}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D9AE-4178-8401-9E698910B211}"/>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{FA7CCA75-4DE8-4A0E-A090-B2E7A679D44D}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D9AE-4178-8401-9E698910B211}"/>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{41BE7E58-F3BA-4C4D-8346-C55BDFE16E38}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D9AE-4178-8401-9E698910B21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39.700000000000003</c:v>
                </c:pt>
                <c:pt idx="8">
                  <c:v>42.5</c:v>
                </c:pt>
                <c:pt idx="16">
                  <c:v>53.2</c:v>
                </c:pt>
                <c:pt idx="24">
                  <c:v>55</c:v>
                </c:pt>
                <c:pt idx="32">
                  <c:v>56.5</c:v>
                </c:pt>
              </c:numCache>
            </c:numRef>
          </c:xVal>
          <c:yVal>
            <c:numRef>
              <c:f>公会計指標分析・財政指標組合せ分析表!$BP$51:$DC$51</c:f>
              <c:numCache>
                <c:formatCode>#,##0.0;"▲ "#,##0.0</c:formatCode>
                <c:ptCount val="40"/>
                <c:pt idx="0">
                  <c:v>61.8</c:v>
                </c:pt>
                <c:pt idx="8">
                  <c:v>59.3</c:v>
                </c:pt>
                <c:pt idx="16">
                  <c:v>49</c:v>
                </c:pt>
                <c:pt idx="24">
                  <c:v>37.299999999999997</c:v>
                </c:pt>
                <c:pt idx="32">
                  <c:v>40.5</c:v>
                </c:pt>
              </c:numCache>
            </c:numRef>
          </c:yVal>
          <c:smooth val="0"/>
          <c:extLst>
            <c:ext xmlns:c16="http://schemas.microsoft.com/office/drawing/2014/chart" uri="{C3380CC4-5D6E-409C-BE32-E72D297353CC}">
              <c16:uniqueId val="{00000009-D9AE-4178-8401-9E698910B21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{AA4D3C8C-B646-4DC6-9A20-14D1D2EC6DE2}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D9AE-4178-8401-9E698910B21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{9EB32F83-37AB-47CB-B8EE-92706DB36035}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9AE-4178-8401-9E698910B21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{23DFE538-542C-48EB-B570-DF68A374D3F6}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9AE-4178-8401-9E698910B21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{C5F1DC70-961D-41AD-9BEB-56456661CCC2}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9AE-4178-8401-9E698910B21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{C7C52AC0-D556-47FF-B4AA-7FE43A1D7997}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9AE-4178-8401-9E698910B211}"/>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{0EB94804-B0B5-4130-B9F5-E4887EAB3BFD}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D9AE-4178-8401-9E698910B211}"/>
                </c:ext>
              </c:extLst>
            </c:dLbl>
            <c:dLbl>
              <c:idx val="16"/>
              <c:layout>
                <c:manualLayout>
                  <c:x val="-3.328855252968841E-2"/>
                  <c:y val="-6.0032056029847916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{01DAFBB7-0D72-42C3-BDEF-31A83911527B}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D9AE-4178-8401-9E698910B211}"/>
                </c:ext>
              </c:extLst>
            </c:dLbl>
            <c:dLbl>
              <c:idx val="24"/>
              <c:layout>
                <c:manualLayout>
                  <c:x val="-3.1001848409456467E-2"/>
                  <c:y val="-6.2385460260149746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{755CB8A6-A2BD-48B8-BD0F-32C50AE8E712}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D9AE-4178-8401-9E698910B211}"/>
                </c:ext>
              </c:extLst>
            </c:dLbl>
            <c:dLbl>
              <c:idx val="32"/>
              <c:layout>
                <c:manualLayout>
                  <c:x val="-3.2015750650234161E-2"/>
                  <c:y val="-7.1799432412184352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{E93E85C3-EECB-4A96-AF32-73EBAE3F1F95}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D9AE-4178-8401-9E698910B21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53.4</c:v>
                </c:pt>
                <c:pt idx="8">
                  <c:v>52.1</c:v>
                </c:pt>
                <c:pt idx="16">
                  <c:v>59.1</c:v>
                </c:pt>
                <c:pt idx="24">
                  <c:v>59.8</c:v>
                </c:pt>
                <c:pt idx="32">
                  <c:v>59.7</c:v>
                </c:pt>
              </c:numCache>
            </c:numRef>
          </c:xVal>
          <c:yVal>
            <c:numRef>
              <c:f>公会計指標分析・財政指標組合せ分析表!$BP$55:$DC$55</c:f>
              <c:numCache>
                <c:formatCode>#,##0.0;"▲ "#,##0.0</c:formatCode>
                <c:ptCount val="40"/>
                <c:pt idx="0">
                  <c:v>13.1</c:v>
                </c:pt>
                <c:pt idx="8">
                  <c:v>0</c:v>
                </c:pt>
                <c:pt idx="16">
                  <c:v>0</c:v>
                </c:pt>
                <c:pt idx="24">
                  <c:v>0</c:v>
                </c:pt>
                <c:pt idx="32">
                  <c:v>3.1</c:v>
                </c:pt>
              </c:numCache>
            </c:numRef>
          </c:yVal>
          <c:smooth val="0"/>
          <c:extLst>
            <c:ext xmlns:c16="http://schemas.microsoft.com/office/drawing/2014/chart" uri="{C3380CC4-5D6E-409C-BE32-E72D297353CC}">
              <c16:uniqueId val="{00000013-D9AE-4178-8401-9E698910B211}"/>
            </c:ext>
          </c:extLst>
        </c:ser>
        <c:dLbls>
          <c:showLegendKey val="0"/>
          <c:showVal val="1"/>
          <c:showCatName val="0"/>
          <c:showSerName val="0"/>
          <c:showPercent val="0"/>
          <c:showBubbleSize val="0"/>
        </c:dLbls>
        <c:axId val="46179840"/>
        <c:axId val="46181760"/>
      </c:scatterChart>
      <c:valAx>
        <c:axId val="46179840"/>
        <c:scaling>
          <c:orientation val="minMax"/>
          <c:max val="62"/>
          <c:min val="3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73"/>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8"/>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{D2E1A7B2-25EB-4579-95C9-CCFC1CDA576D}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8C53-4CFA-9DDD-35140665F1B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{8BB094A5-C857-4C6F-85A0-B89C9D3D8EFE}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C53-4CFA-9DDD-35140665F1B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{4318666C-E189-4F61-BBAB-00519328A7B5}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C53-4CFA-9DDD-35140665F1B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{610D3C00-AA29-401E-9531-59F92BFB8502}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C53-4CFA-9DDD-35140665F1B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{84C61CB9-9EA4-47D2-A739-2D351C759828}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C53-4CFA-9DDD-35140665F1B6}"/>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{52BC395C-B366-4491-B08D-172418CF50E3}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8C53-4CFA-9DDD-35140665F1B6}"/>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{6E011750-89C9-4284-BD88-EA548BFDF181}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8C53-4CFA-9DDD-35140665F1B6}"/>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{29851D84-EF56-4459-9FCA-0064273537BB}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8C53-4CFA-9DDD-35140665F1B6}"/>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{06D6759E-3748-48EB-B91A-62CEE35981BA}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8C53-4CFA-9DDD-35140665F1B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7.4</c:v>
                </c:pt>
                <c:pt idx="8">
                  <c:v>8</c:v>
                </c:pt>
                <c:pt idx="16">
                  <c:v>8.4</c:v>
                </c:pt>
                <c:pt idx="24">
                  <c:v>8.9</c:v>
                </c:pt>
                <c:pt idx="32">
                  <c:v>9.1</c:v>
                </c:pt>
              </c:numCache>
            </c:numRef>
          </c:xVal>
          <c:yVal>
            <c:numRef>
              <c:f>公会計指標分析・財政指標組合せ分析表!$BP$73:$DC$73</c:f>
              <c:numCache>
                <c:formatCode>#,##0.0;"▲ "#,##0.0</c:formatCode>
                <c:ptCount val="40"/>
                <c:pt idx="0">
                  <c:v>61.8</c:v>
                </c:pt>
                <c:pt idx="8">
                  <c:v>59.3</c:v>
                </c:pt>
                <c:pt idx="16">
                  <c:v>49</c:v>
                </c:pt>
                <c:pt idx="24">
                  <c:v>37.299999999999997</c:v>
                </c:pt>
                <c:pt idx="32">
                  <c:v>40.5</c:v>
                </c:pt>
              </c:numCache>
            </c:numRef>
          </c:yVal>
          <c:smooth val="0"/>
          <c:extLst>
            <c:ext xmlns:c16="http://schemas.microsoft.com/office/drawing/2014/chart" uri="{C3380CC4-5D6E-409C-BE32-E72D297353CC}">
              <c16:uniqueId val="{00000009-8C53-4CFA-9DDD-35140665F1B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{CB936190-4ECD-4371-B3B8-A38A3028792E}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8C53-4CFA-9DDD-35140665F1B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{979CF931-C883-4ECC-94FB-C13A92855E9F}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C53-4CFA-9DDD-35140665F1B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{49A79E3E-689C-4C3C-ABA3-6084A94B1B18}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C53-4CFA-9DDD-35140665F1B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{B83C0D49-806A-4750-AB85-9AA69611C8CD}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C53-4CFA-9DDD-35140665F1B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{55881F9F-E150-4FDE-9A67-FF9EB132B568}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C53-4CFA-9DDD-35140665F1B6}"/>
                </c:ext>
              </c:extLst>
            </c:dLbl>
            <c:dLbl>
              <c:idx val="8"/>
              <c:layout>
                <c:manualLayout>
                  <c:x val="-4.5160355153971272E-2"/>
                  <c:y val="-3.6258816486255632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{5921AD37-0307-4C05-9008-F188D78048B9}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8C53-4CFA-9DDD-35140665F1B6}"/>
                </c:ext>
              </c:extLst>
            </c:dLbl>
            <c:dLbl>
              <c:idx val="16"/>
              <c:layout>
                <c:manualLayout>
                  <c:x val="-1.8235628084250059E-2"/>
                  <c:y val="-7.1484347975590223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{8058D4B2-11F6-4297-B63A-591964FA8EB6}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8C53-4CFA-9DDD-35140665F1B6}"/>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{A7D76B87-F11E-43DD-8455-318032BE08C4}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8C53-4CFA-9DDD-35140665F1B6}"/>
                </c:ext>
              </c:extLst>
            </c:dLbl>
            <c:dLbl>
              <c:idx val="32"/>
              <c:layout>
                <c:manualLayout>
                  <c:x val="-3.1570342725075584E-2"/>
                  <c:y val="-7.9506776801535992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{C6A23351-AA12-4FB2-856F-85C9976A4186}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8C53-4CFA-9DDD-35140665F1B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8.9</c:v>
                </c:pt>
                <c:pt idx="8">
                  <c:v>7.9</c:v>
                </c:pt>
                <c:pt idx="16">
                  <c:v>7.9</c:v>
                </c:pt>
                <c:pt idx="24">
                  <c:v>7.8</c:v>
                </c:pt>
                <c:pt idx="32">
                  <c:v>7.9</c:v>
                </c:pt>
              </c:numCache>
            </c:numRef>
          </c:xVal>
          <c:yVal>
            <c:numRef>
              <c:f>公会計指標分析・財政指標組合せ分析表!$BP$77:$DC$77</c:f>
              <c:numCache>
                <c:formatCode>#,##0.0;"▲ "#,##0.0</c:formatCode>
                <c:ptCount val="40"/>
                <c:pt idx="0">
                  <c:v>13.1</c:v>
                </c:pt>
                <c:pt idx="8">
                  <c:v>0</c:v>
                </c:pt>
                <c:pt idx="16">
                  <c:v>0</c:v>
                </c:pt>
                <c:pt idx="24">
                  <c:v>0</c:v>
                </c:pt>
                <c:pt idx="32">
                  <c:v>3.1</c:v>
                </c:pt>
              </c:numCache>
            </c:numRef>
          </c:yVal>
          <c:smooth val="0"/>
          <c:extLst>
            <c:ext xmlns:c16="http://schemas.microsoft.com/office/drawing/2014/chart" uri="{C3380CC4-5D6E-409C-BE32-E72D297353CC}">
              <c16:uniqueId val="{00000013-8C53-4CFA-9DDD-35140665F1B6}"/>
            </c:ext>
          </c:extLst>
        </c:ser>
        <c:dLbls>
          <c:showLegendKey val="0"/>
          <c:showVal val="1"/>
          <c:showCatName val="0"/>
          <c:showSerName val="0"/>
          <c:showPercent val="0"/>
          <c:showBubbleSize val="0"/>
        </c:dLbls>
        <c:axId val="84219776"/>
        <c:axId val="84234240"/>
      </c:scatterChart>
      <c:valAx>
        <c:axId val="84219776"/>
        <c:scaling>
          <c:orientation val="minMax"/>
          <c:max val="9.2999999999999989"/>
          <c:min val="7.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3"/>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8"/>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千葉県長生村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は、緊急防災・減災事業債（避難路整備分）及び臨時財政対策債の償還開始分が増加したこと、公営企業債は、下水処理場の長寿命化に伴う改修工事及び管渠敷設の継続実施の影響により、増加傾向にある。一部事務組合地方債についても、ごみ処理に係る最終処分場建設を控えており、同様に増加する見込みとなってい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現時点での繰上償還等による充当の予定はないため、取崩し等は行わない。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千葉県長生村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年度にピークを迎えたが、その後の償還により現在高は減少している。</a:t>
          </a:r>
        </a:p>
        <a:p>
          <a:r>
            <a:rPr kumimoji="1" lang="ja-JP" altLang="en-US" sz="1400">
              <a:latin typeface="ＭＳ ゴシック" pitchFamily="49" charset="-128"/>
              <a:ea typeface="ＭＳ ゴシック" pitchFamily="49" charset="-128"/>
            </a:rPr>
            <a:t>一方、充当可能基金は、平成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実施している八積駅周辺環境整備事業に係る特定目的基金の取崩しにより減少し、公営企業債等繰入見込額は、公共下水道事業特別会計における下水処理場の長寿命化に伴う改修工事及び管渠敷設の継続実施の影響により増加した。</a:t>
          </a:r>
        </a:p>
        <a:p>
          <a:r>
            <a:rPr kumimoji="1" lang="ja-JP" altLang="en-US" sz="1400">
              <a:latin typeface="ＭＳ ゴシック" pitchFamily="49" charset="-128"/>
              <a:ea typeface="ＭＳ ゴシック" pitchFamily="49" charset="-128"/>
            </a:rPr>
            <a:t>これらの要因により、令和元年度の将来負担比率の分子となる額は</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年ぶりに増加し、</a:t>
          </a:r>
          <a:r>
            <a:rPr kumimoji="1" lang="en-US" altLang="ja-JP" sz="1400">
              <a:latin typeface="ＭＳ ゴシック" pitchFamily="49" charset="-128"/>
              <a:ea typeface="ＭＳ ゴシック" pitchFamily="49" charset="-128"/>
            </a:rPr>
            <a:t>40.5</a:t>
          </a:r>
          <a:r>
            <a:rPr kumimoji="1" lang="ja-JP" altLang="en-US" sz="1400">
              <a:latin typeface="ＭＳ ゴシック" pitchFamily="49" charset="-128"/>
              <a:ea typeface="ＭＳ ゴシック" pitchFamily="49" charset="-128"/>
            </a:rPr>
            <a:t>％（前年度比</a:t>
          </a:r>
          <a:r>
            <a:rPr kumimoji="1" lang="en-US" altLang="ja-JP" sz="1400">
              <a:latin typeface="ＭＳ ゴシック" pitchFamily="49" charset="-128"/>
              <a:ea typeface="ＭＳ ゴシック" pitchFamily="49" charset="-128"/>
            </a:rPr>
            <a:t>3.2</a:t>
          </a:r>
          <a:r>
            <a:rPr kumimoji="1" lang="ja-JP" altLang="en-US" sz="1400">
              <a:latin typeface="ＭＳ ゴシック" pitchFamily="49" charset="-128"/>
              <a:ea typeface="ＭＳ ゴシック" pitchFamily="49" charset="-128"/>
            </a:rPr>
            <a:t>ポイント増）となった。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までを期間とする八積駅周辺環境整備事業に係る起債、特定目的基金の活用により、将来負担比率は増加する見込みのため、既存事業を含めた経費削減による基金に依存しない財政運営に努め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千葉県長生村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の伸びによるふるさと応援基金の積み増しを行ったが、八積駅周辺環境整備事業に係る教育施設整備基金及び八積駅周辺環境整備基金の事業費への充当、財政調整基金は財源不足による取崩しにより減少したため、基金全体の残高は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八積駅周辺環境整備基金は同事業に充てる目的として設置した基金であるため、事業の進展にあわせて残高は減少していく見込みである。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の財源はふるさと納税による寄附金であることから、不安定な寄附金に頼らない財政運営のために、義務的経費を中心に経費抑制に努め財政均衡を図ることにより、財政調整基金を一定額維持し、今後の将来負担を見据えた財源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ふるさと応援基金：総合計画に掲げる各施策（福祉、教育、環境、産業）に係る事業費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教育施設整備基金：学校及び社会教育施設の建設・改修費用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八積駅周辺環境整備基金：駅周辺環境整備に係る事業費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地域福祉基金：福祉活動の促進、快適な生活環境の形成等に係る事業費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奨学基金：高校・大学への修学上必要な学資に係る貸付けに要する資金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による寄附金の伸びにより、ふるさと応援基金の積み増しを行ったが、八積駅周辺環境整備事業に係る教育施設整備基金及び八積駅周辺環境整備基金の事業費への充当により、全体残高は減少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寄附者の意向に沿った施策の早期発現に向け、ふるさと応援基金を活用する。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また、今後の公共施設整備を見据え、個別施設管理計画に基づき必要に応じた各基金の積み増しを行う。</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近年の経常経費の伸びによる財源不足への充当により、現在高は漸減している。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義務的経費を中心に経費抑制に努め財政均衡を図ることにより、財政調整基金を一定額維持していく。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償還額の変動が小さく、繰上償還等の予定はないため、取崩し等は行っていない。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引き続き将来の償還ペースの平準化に努め、償還財源の不足が発生しないよう財政均衡を図る。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千葉県長生村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14,133
14,028
28.25
6,724,823
6,254,420
364,044
3,604,532
4,605,948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各施設で経年による減価償却率が上昇しており、類似団体平均との差が縮まっている。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特に学校施設については、類似団体との乖離が大きく、個別施設計画に基づき老朽化対策に取り組む必要がある。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30026</xdr:rowOff>
    </xdr:to>
    <xdr:cxnSp macro="">
      <xdr:nvCxnSpPr>
        <xdr:cNvPr id="67" name="直線コネクタ 66"/>
        <xdr:cNvCxnSpPr/>
      </xdr:nvCxnSpPr>
      <xdr:spPr>
        <a:xfrm flipV="1">
          <a:off x="4760595" y="5190490"/>
          <a:ext cx="1270" cy="144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33853</xdr:rowOff>
    </xdr:from>
    <xdr:ext cx="405111" cy="259045"/>
    <xdr:sp macro="" textlink="">
      <xdr:nvSpPr>
        <xdr:cNvPr id="68" name="有形固定資産減価償却率最小値テキスト"/>
        <xdr:cNvSpPr txBox="1"/>
      </xdr:nvSpPr>
      <xdr:spPr>
        <a:xfrm>
          <a:off x="4813300" y="6634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30026</xdr:rowOff>
    </xdr:from>
    <xdr:to>
      <xdr:col>23</xdr:col>
      <xdr:colOff>174625</xdr:colOff>
      <xdr:row>34</xdr:row>
      <xdr:rowOff>30026</xdr:rowOff>
    </xdr:to>
    <xdr:cxnSp macro="">
      <xdr:nvCxnSpPr>
        <xdr:cNvPr id="69" name="直線コネクタ 68"/>
        <xdr:cNvCxnSpPr/>
      </xdr:nvCxnSpPr>
      <xdr:spPr>
        <a:xfrm>
          <a:off x="4673600" y="6630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79392</xdr:rowOff>
    </xdr:from>
    <xdr:ext cx="405111" cy="259045"/>
    <xdr:sp macro="" textlink="">
      <xdr:nvSpPr>
        <xdr:cNvPr id="70" name="有形固定資産減価償却率最大値テキスト"/>
        <xdr:cNvSpPr txBox="1"/>
      </xdr:nvSpPr>
      <xdr:spPr>
        <a:xfrm>
          <a:off x="4813300" y="496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71" name="直線コネクタ 70"/>
        <xdr:cNvCxnSpPr/>
      </xdr:nvCxnSpPr>
      <xdr:spPr>
        <a:xfrm>
          <a:off x="4673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53085</xdr:rowOff>
    </xdr:from>
    <xdr:ext cx="405111" cy="259045"/>
    <xdr:sp macro="" textlink="">
      <xdr:nvSpPr>
        <xdr:cNvPr id="72" name="有形固定資産減価償却率平均値テキスト"/>
        <xdr:cNvSpPr txBox="1"/>
      </xdr:nvSpPr>
      <xdr:spPr>
        <a:xfrm>
          <a:off x="4813300" y="57966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74658</xdr:rowOff>
    </xdr:from>
    <xdr:to>
      <xdr:col>23</xdr:col>
      <xdr:colOff>136525</xdr:colOff>
      <xdr:row>30</xdr:row>
      <xdr:rowOff>4808</xdr:rowOff>
    </xdr:to>
    <xdr:sp macro="" textlink="">
      <xdr:nvSpPr>
        <xdr:cNvPr id="73" name="フローチャート: 判断 72"/>
        <xdr:cNvSpPr/>
      </xdr:nvSpPr>
      <xdr:spPr>
        <a:xfrm>
          <a:off x="4711700" y="581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77742</xdr:rowOff>
    </xdr:from>
    <xdr:to>
      <xdr:col>19</xdr:col>
      <xdr:colOff>187325</xdr:colOff>
      <xdr:row>30</xdr:row>
      <xdr:rowOff>7892</xdr:rowOff>
    </xdr:to>
    <xdr:sp macro="" textlink="">
      <xdr:nvSpPr>
        <xdr:cNvPr id="74" name="フローチャート: 判断 73"/>
        <xdr:cNvSpPr/>
      </xdr:nvSpPr>
      <xdr:spPr>
        <a:xfrm>
          <a:off x="4000500" y="58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56152</xdr:rowOff>
    </xdr:from>
    <xdr:to>
      <xdr:col>15</xdr:col>
      <xdr:colOff>187325</xdr:colOff>
      <xdr:row>29</xdr:row>
      <xdr:rowOff>157752</xdr:rowOff>
    </xdr:to>
    <xdr:sp macro="" textlink="">
      <xdr:nvSpPr>
        <xdr:cNvPr id="75" name="フローチャート: 判断 74"/>
        <xdr:cNvSpPr/>
      </xdr:nvSpPr>
      <xdr:spPr>
        <a:xfrm>
          <a:off x="3238500" y="5799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11702</xdr:rowOff>
    </xdr:from>
    <xdr:to>
      <xdr:col>11</xdr:col>
      <xdr:colOff>187325</xdr:colOff>
      <xdr:row>28</xdr:row>
      <xdr:rowOff>113302</xdr:rowOff>
    </xdr:to>
    <xdr:sp macro="" textlink="">
      <xdr:nvSpPr>
        <xdr:cNvPr id="76" name="フローチャート: 判断 75"/>
        <xdr:cNvSpPr/>
      </xdr:nvSpPr>
      <xdr:spPr>
        <a:xfrm>
          <a:off x="2476500" y="558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51798</xdr:rowOff>
    </xdr:from>
    <xdr:to>
      <xdr:col>7</xdr:col>
      <xdr:colOff>187325</xdr:colOff>
      <xdr:row>28</xdr:row>
      <xdr:rowOff>153398</xdr:rowOff>
    </xdr:to>
    <xdr:sp macro="" textlink="">
      <xdr:nvSpPr>
        <xdr:cNvPr id="77" name="フローチャート: 判断 76"/>
        <xdr:cNvSpPr/>
      </xdr:nvSpPr>
      <xdr:spPr>
        <a:xfrm>
          <a:off x="1714500" y="5623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147411</xdr:rowOff>
    </xdr:from>
    <xdr:to>
      <xdr:col>23</xdr:col>
      <xdr:colOff>136525</xdr:colOff>
      <xdr:row>29</xdr:row>
      <xdr:rowOff>77561</xdr:rowOff>
    </xdr:to>
    <xdr:sp macro="" textlink="">
      <xdr:nvSpPr>
        <xdr:cNvPr id="83" name="楕円 82"/>
        <xdr:cNvSpPr/>
      </xdr:nvSpPr>
      <xdr:spPr>
        <a:xfrm>
          <a:off x="4711700" y="571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170288</xdr:rowOff>
    </xdr:from>
    <xdr:ext cx="405111" cy="259045"/>
    <xdr:sp macro="" textlink="">
      <xdr:nvSpPr>
        <xdr:cNvPr id="84" name="有形固定資産減価償却率該当値テキスト"/>
        <xdr:cNvSpPr txBox="1"/>
      </xdr:nvSpPr>
      <xdr:spPr>
        <a:xfrm>
          <a:off x="4813300" y="557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101147</xdr:rowOff>
    </xdr:from>
    <xdr:to>
      <xdr:col>19</xdr:col>
      <xdr:colOff>187325</xdr:colOff>
      <xdr:row>29</xdr:row>
      <xdr:rowOff>31297</xdr:rowOff>
    </xdr:to>
    <xdr:sp macro="" textlink="">
      <xdr:nvSpPr>
        <xdr:cNvPr id="85" name="楕円 84"/>
        <xdr:cNvSpPr/>
      </xdr:nvSpPr>
      <xdr:spPr>
        <a:xfrm>
          <a:off x="4000500" y="567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151947</xdr:rowOff>
    </xdr:from>
    <xdr:to>
      <xdr:col>23</xdr:col>
      <xdr:colOff>85725</xdr:colOff>
      <xdr:row>29</xdr:row>
      <xdr:rowOff>26761</xdr:rowOff>
    </xdr:to>
    <xdr:cxnSp macro="">
      <xdr:nvCxnSpPr>
        <xdr:cNvPr id="86" name="直線コネクタ 85"/>
        <xdr:cNvCxnSpPr/>
      </xdr:nvCxnSpPr>
      <xdr:spPr>
        <a:xfrm>
          <a:off x="4051300" y="5724072"/>
          <a:ext cx="7112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45629</xdr:rowOff>
    </xdr:from>
    <xdr:to>
      <xdr:col>15</xdr:col>
      <xdr:colOff>187325</xdr:colOff>
      <xdr:row>28</xdr:row>
      <xdr:rowOff>147229</xdr:rowOff>
    </xdr:to>
    <xdr:sp macro="" textlink="">
      <xdr:nvSpPr>
        <xdr:cNvPr id="87" name="楕円 86"/>
        <xdr:cNvSpPr/>
      </xdr:nvSpPr>
      <xdr:spPr>
        <a:xfrm>
          <a:off x="3238500" y="561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96429</xdr:rowOff>
    </xdr:from>
    <xdr:to>
      <xdr:col>19</xdr:col>
      <xdr:colOff>136525</xdr:colOff>
      <xdr:row>28</xdr:row>
      <xdr:rowOff>151947</xdr:rowOff>
    </xdr:to>
    <xdr:cxnSp macro="">
      <xdr:nvCxnSpPr>
        <xdr:cNvPr id="88" name="直線コネクタ 87"/>
        <xdr:cNvCxnSpPr/>
      </xdr:nvCxnSpPr>
      <xdr:spPr>
        <a:xfrm>
          <a:off x="3289300" y="5668554"/>
          <a:ext cx="762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58511</xdr:rowOff>
    </xdr:from>
    <xdr:to>
      <xdr:col>11</xdr:col>
      <xdr:colOff>187325</xdr:colOff>
      <xdr:row>26</xdr:row>
      <xdr:rowOff>160111</xdr:rowOff>
    </xdr:to>
    <xdr:sp macro="" textlink="">
      <xdr:nvSpPr>
        <xdr:cNvPr id="89" name="楕円 88"/>
        <xdr:cNvSpPr/>
      </xdr:nvSpPr>
      <xdr:spPr>
        <a:xfrm>
          <a:off x="2476500" y="528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109311</xdr:rowOff>
    </xdr:from>
    <xdr:to>
      <xdr:col>15</xdr:col>
      <xdr:colOff>136525</xdr:colOff>
      <xdr:row>28</xdr:row>
      <xdr:rowOff>96429</xdr:rowOff>
    </xdr:to>
    <xdr:cxnSp macro="">
      <xdr:nvCxnSpPr>
        <xdr:cNvPr id="90" name="直線コネクタ 89"/>
        <xdr:cNvCxnSpPr/>
      </xdr:nvCxnSpPr>
      <xdr:spPr>
        <a:xfrm>
          <a:off x="2527300" y="5338536"/>
          <a:ext cx="762000" cy="330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25</xdr:row>
      <xdr:rowOff>143601</xdr:rowOff>
    </xdr:from>
    <xdr:to>
      <xdr:col>7</xdr:col>
      <xdr:colOff>187325</xdr:colOff>
      <xdr:row>26</xdr:row>
      <xdr:rowOff>73751</xdr:rowOff>
    </xdr:to>
    <xdr:sp macro="" textlink="">
      <xdr:nvSpPr>
        <xdr:cNvPr id="91" name="楕円 90"/>
        <xdr:cNvSpPr/>
      </xdr:nvSpPr>
      <xdr:spPr>
        <a:xfrm>
          <a:off x="1714500" y="520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22951</xdr:rowOff>
    </xdr:from>
    <xdr:to>
      <xdr:col>11</xdr:col>
      <xdr:colOff>136525</xdr:colOff>
      <xdr:row>26</xdr:row>
      <xdr:rowOff>109311</xdr:rowOff>
    </xdr:to>
    <xdr:cxnSp macro="">
      <xdr:nvCxnSpPr>
        <xdr:cNvPr id="92" name="直線コネクタ 91"/>
        <xdr:cNvCxnSpPr/>
      </xdr:nvCxnSpPr>
      <xdr:spPr>
        <a:xfrm>
          <a:off x="1765300" y="5252176"/>
          <a:ext cx="7620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170469</xdr:rowOff>
    </xdr:from>
    <xdr:ext cx="405111" cy="259045"/>
    <xdr:sp macro="" textlink="">
      <xdr:nvSpPr>
        <xdr:cNvPr id="93" name="n_1aveValue有形固定資産減価償却率"/>
        <xdr:cNvSpPr txBox="1"/>
      </xdr:nvSpPr>
      <xdr:spPr>
        <a:xfrm>
          <a:off x="3836044" y="591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148879</xdr:rowOff>
    </xdr:from>
    <xdr:ext cx="405111" cy="259045"/>
    <xdr:sp macro="" textlink="">
      <xdr:nvSpPr>
        <xdr:cNvPr id="94" name="n_2aveValue有形固定資産減価償却率"/>
        <xdr:cNvSpPr txBox="1"/>
      </xdr:nvSpPr>
      <xdr:spPr>
        <a:xfrm>
          <a:off x="3086744" y="5892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104429</xdr:rowOff>
    </xdr:from>
    <xdr:ext cx="405111" cy="259045"/>
    <xdr:sp macro="" textlink="">
      <xdr:nvSpPr>
        <xdr:cNvPr id="95" name="n_3aveValue有形固定資産減価償却率"/>
        <xdr:cNvSpPr txBox="1"/>
      </xdr:nvSpPr>
      <xdr:spPr>
        <a:xfrm>
          <a:off x="2324744" y="5676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144525</xdr:rowOff>
    </xdr:from>
    <xdr:ext cx="405111" cy="259045"/>
    <xdr:sp macro="" textlink="">
      <xdr:nvSpPr>
        <xdr:cNvPr id="96" name="n_4aveValue有形固定資産減価償却率"/>
        <xdr:cNvSpPr txBox="1"/>
      </xdr:nvSpPr>
      <xdr:spPr>
        <a:xfrm>
          <a:off x="1562744" y="5716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47824</xdr:rowOff>
    </xdr:from>
    <xdr:ext cx="405111" cy="259045"/>
    <xdr:sp macro="" textlink="">
      <xdr:nvSpPr>
        <xdr:cNvPr id="97" name="n_1mainValue有形固定資産減価償却率"/>
        <xdr:cNvSpPr txBox="1"/>
      </xdr:nvSpPr>
      <xdr:spPr>
        <a:xfrm>
          <a:off x="3836044" y="5448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163756</xdr:rowOff>
    </xdr:from>
    <xdr:ext cx="405111" cy="259045"/>
    <xdr:sp macro="" textlink="">
      <xdr:nvSpPr>
        <xdr:cNvPr id="98" name="n_2mainValue有形固定資産減価償却率"/>
        <xdr:cNvSpPr txBox="1"/>
      </xdr:nvSpPr>
      <xdr:spPr>
        <a:xfrm>
          <a:off x="3086744" y="5392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5188</xdr:rowOff>
    </xdr:from>
    <xdr:ext cx="405111" cy="259045"/>
    <xdr:sp macro="" textlink="">
      <xdr:nvSpPr>
        <xdr:cNvPr id="99" name="n_3mainValue有形固定資産減価償却率"/>
        <xdr:cNvSpPr txBox="1"/>
      </xdr:nvSpPr>
      <xdr:spPr>
        <a:xfrm>
          <a:off x="2324744" y="5062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24</xdr:row>
      <xdr:rowOff>90278</xdr:rowOff>
    </xdr:from>
    <xdr:ext cx="405111" cy="259045"/>
    <xdr:sp macro="" textlink="">
      <xdr:nvSpPr>
        <xdr:cNvPr id="100" name="n_4mainValue有形固定資産減価償却率"/>
        <xdr:cNvSpPr txBox="1"/>
      </xdr:nvSpPr>
      <xdr:spPr>
        <a:xfrm>
          <a:off x="1562744" y="4976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地方残高の減少により前年度に比し比率は下がったが、類似団体平均を上回る状況が続いている。</a:t>
          </a:r>
        </a:p>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年度からの</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ヶ年度事業として実施している八積駅周辺環境整備事業及び交流センター建設事業に伴い、今後も上昇することが予測される。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96647</xdr:rowOff>
    </xdr:to>
    <xdr:cxnSp macro="">
      <xdr:nvCxnSpPr>
        <xdr:cNvPr id="129" name="直線コネクタ 128"/>
        <xdr:cNvCxnSpPr/>
      </xdr:nvCxnSpPr>
      <xdr:spPr>
        <a:xfrm flipV="1">
          <a:off x="14793595" y="5312833"/>
          <a:ext cx="1269" cy="1384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100474</xdr:rowOff>
    </xdr:from>
    <xdr:ext cx="560923" cy="259045"/>
    <xdr:sp macro="" textlink="">
      <xdr:nvSpPr>
        <xdr:cNvPr id="130" name="債務償還比率最小値テキスト"/>
        <xdr:cNvSpPr txBox="1"/>
      </xdr:nvSpPr>
      <xdr:spPr>
        <a:xfrm>
          <a:off x="14846300" y="670129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96647</xdr:rowOff>
    </xdr:from>
    <xdr:to>
      <xdr:col>76</xdr:col>
      <xdr:colOff>111125</xdr:colOff>
      <xdr:row>34</xdr:row>
      <xdr:rowOff>96647</xdr:rowOff>
    </xdr:to>
    <xdr:cxnSp macro="">
      <xdr:nvCxnSpPr>
        <xdr:cNvPr id="131" name="直線コネクタ 130"/>
        <xdr:cNvCxnSpPr/>
      </xdr:nvCxnSpPr>
      <xdr:spPr>
        <a:xfrm>
          <a:off x="14706600" y="669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165886</xdr:rowOff>
    </xdr:from>
    <xdr:ext cx="469744" cy="259045"/>
    <xdr:sp macro="" textlink="">
      <xdr:nvSpPr>
        <xdr:cNvPr id="134" name="債務償還比率平均値テキスト"/>
        <xdr:cNvSpPr txBox="1"/>
      </xdr:nvSpPr>
      <xdr:spPr>
        <a:xfrm>
          <a:off x="14846300" y="57380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143009</xdr:rowOff>
    </xdr:from>
    <xdr:to>
      <xdr:col>76</xdr:col>
      <xdr:colOff>73025</xdr:colOff>
      <xdr:row>30</xdr:row>
      <xdr:rowOff>73159</xdr:rowOff>
    </xdr:to>
    <xdr:sp macro="" textlink="">
      <xdr:nvSpPr>
        <xdr:cNvPr id="135" name="フローチャート: 判断 134"/>
        <xdr:cNvSpPr/>
      </xdr:nvSpPr>
      <xdr:spPr>
        <a:xfrm>
          <a:off x="14744700" y="588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70563</xdr:rowOff>
    </xdr:from>
    <xdr:to>
      <xdr:col>72</xdr:col>
      <xdr:colOff>123825</xdr:colOff>
      <xdr:row>30</xdr:row>
      <xdr:rowOff>713</xdr:rowOff>
    </xdr:to>
    <xdr:sp macro="" textlink="">
      <xdr:nvSpPr>
        <xdr:cNvPr id="136" name="フローチャート: 判断 135"/>
        <xdr:cNvSpPr/>
      </xdr:nvSpPr>
      <xdr:spPr>
        <a:xfrm>
          <a:off x="14033500" y="581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60847</xdr:rowOff>
    </xdr:from>
    <xdr:to>
      <xdr:col>68</xdr:col>
      <xdr:colOff>123825</xdr:colOff>
      <xdr:row>29</xdr:row>
      <xdr:rowOff>162447</xdr:rowOff>
    </xdr:to>
    <xdr:sp macro="" textlink="">
      <xdr:nvSpPr>
        <xdr:cNvPr id="137" name="フローチャート: 判断 136"/>
        <xdr:cNvSpPr/>
      </xdr:nvSpPr>
      <xdr:spPr>
        <a:xfrm>
          <a:off x="13271500" y="5804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49932</xdr:rowOff>
    </xdr:from>
    <xdr:to>
      <xdr:col>64</xdr:col>
      <xdr:colOff>123825</xdr:colOff>
      <xdr:row>29</xdr:row>
      <xdr:rowOff>151532</xdr:rowOff>
    </xdr:to>
    <xdr:sp macro="" textlink="">
      <xdr:nvSpPr>
        <xdr:cNvPr id="138" name="フローチャート: 判断 137"/>
        <xdr:cNvSpPr/>
      </xdr:nvSpPr>
      <xdr:spPr>
        <a:xfrm>
          <a:off x="12509500" y="579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76920</xdr:rowOff>
    </xdr:from>
    <xdr:to>
      <xdr:col>60</xdr:col>
      <xdr:colOff>123825</xdr:colOff>
      <xdr:row>30</xdr:row>
      <xdr:rowOff>7070</xdr:rowOff>
    </xdr:to>
    <xdr:sp macro="" textlink="">
      <xdr:nvSpPr>
        <xdr:cNvPr id="139" name="フローチャート: 判断 138"/>
        <xdr:cNvSpPr/>
      </xdr:nvSpPr>
      <xdr:spPr>
        <a:xfrm>
          <a:off x="11747500" y="58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54081</xdr:rowOff>
    </xdr:from>
    <xdr:to>
      <xdr:col>76</xdr:col>
      <xdr:colOff>73025</xdr:colOff>
      <xdr:row>30</xdr:row>
      <xdr:rowOff>155681</xdr:rowOff>
    </xdr:to>
    <xdr:sp macro="" textlink="">
      <xdr:nvSpPr>
        <xdr:cNvPr id="145" name="楕円 144"/>
        <xdr:cNvSpPr/>
      </xdr:nvSpPr>
      <xdr:spPr>
        <a:xfrm>
          <a:off x="14744700" y="596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32508</xdr:rowOff>
    </xdr:from>
    <xdr:ext cx="469744" cy="259045"/>
    <xdr:sp macro="" textlink="">
      <xdr:nvSpPr>
        <xdr:cNvPr id="146" name="債務償還比率該当値テキスト"/>
        <xdr:cNvSpPr txBox="1"/>
      </xdr:nvSpPr>
      <xdr:spPr>
        <a:xfrm>
          <a:off x="14846300" y="594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131925</xdr:rowOff>
    </xdr:from>
    <xdr:to>
      <xdr:col>72</xdr:col>
      <xdr:colOff>123825</xdr:colOff>
      <xdr:row>31</xdr:row>
      <xdr:rowOff>62075</xdr:rowOff>
    </xdr:to>
    <xdr:sp macro="" textlink="">
      <xdr:nvSpPr>
        <xdr:cNvPr id="147" name="楕円 146"/>
        <xdr:cNvSpPr/>
      </xdr:nvSpPr>
      <xdr:spPr>
        <a:xfrm>
          <a:off x="14033500" y="604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104881</xdr:rowOff>
    </xdr:from>
    <xdr:to>
      <xdr:col>76</xdr:col>
      <xdr:colOff>22225</xdr:colOff>
      <xdr:row>31</xdr:row>
      <xdr:rowOff>11275</xdr:rowOff>
    </xdr:to>
    <xdr:cxnSp macro="">
      <xdr:nvCxnSpPr>
        <xdr:cNvPr id="148" name="直線コネクタ 147"/>
        <xdr:cNvCxnSpPr/>
      </xdr:nvCxnSpPr>
      <xdr:spPr>
        <a:xfrm flipV="1">
          <a:off x="14084300" y="6019906"/>
          <a:ext cx="711200" cy="7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169947</xdr:rowOff>
    </xdr:from>
    <xdr:to>
      <xdr:col>68</xdr:col>
      <xdr:colOff>123825</xdr:colOff>
      <xdr:row>31</xdr:row>
      <xdr:rowOff>100097</xdr:rowOff>
    </xdr:to>
    <xdr:sp macro="" textlink="">
      <xdr:nvSpPr>
        <xdr:cNvPr id="149" name="楕円 148"/>
        <xdr:cNvSpPr/>
      </xdr:nvSpPr>
      <xdr:spPr>
        <a:xfrm>
          <a:off x="13271500" y="608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11275</xdr:rowOff>
    </xdr:from>
    <xdr:to>
      <xdr:col>72</xdr:col>
      <xdr:colOff>73025</xdr:colOff>
      <xdr:row>31</xdr:row>
      <xdr:rowOff>49297</xdr:rowOff>
    </xdr:to>
    <xdr:cxnSp macro="">
      <xdr:nvCxnSpPr>
        <xdr:cNvPr id="150" name="直線コネクタ 149"/>
        <xdr:cNvCxnSpPr/>
      </xdr:nvCxnSpPr>
      <xdr:spPr>
        <a:xfrm flipV="1">
          <a:off x="13322300" y="6097750"/>
          <a:ext cx="762000" cy="3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94742</xdr:rowOff>
    </xdr:from>
    <xdr:to>
      <xdr:col>64</xdr:col>
      <xdr:colOff>123825</xdr:colOff>
      <xdr:row>31</xdr:row>
      <xdr:rowOff>24892</xdr:rowOff>
    </xdr:to>
    <xdr:sp macro="" textlink="">
      <xdr:nvSpPr>
        <xdr:cNvPr id="151" name="楕円 150"/>
        <xdr:cNvSpPr/>
      </xdr:nvSpPr>
      <xdr:spPr>
        <a:xfrm>
          <a:off x="12509500" y="600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145542</xdr:rowOff>
    </xdr:from>
    <xdr:to>
      <xdr:col>68</xdr:col>
      <xdr:colOff>73025</xdr:colOff>
      <xdr:row>31</xdr:row>
      <xdr:rowOff>49297</xdr:rowOff>
    </xdr:to>
    <xdr:cxnSp macro="">
      <xdr:nvCxnSpPr>
        <xdr:cNvPr id="152" name="直線コネクタ 151"/>
        <xdr:cNvCxnSpPr/>
      </xdr:nvCxnSpPr>
      <xdr:spPr>
        <a:xfrm>
          <a:off x="12560300" y="6060567"/>
          <a:ext cx="762000" cy="7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30692</xdr:rowOff>
    </xdr:from>
    <xdr:to>
      <xdr:col>60</xdr:col>
      <xdr:colOff>123825</xdr:colOff>
      <xdr:row>30</xdr:row>
      <xdr:rowOff>132292</xdr:rowOff>
    </xdr:to>
    <xdr:sp macro="" textlink="">
      <xdr:nvSpPr>
        <xdr:cNvPr id="153" name="楕円 152"/>
        <xdr:cNvSpPr/>
      </xdr:nvSpPr>
      <xdr:spPr>
        <a:xfrm>
          <a:off x="11747500" y="594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81492</xdr:rowOff>
    </xdr:from>
    <xdr:to>
      <xdr:col>64</xdr:col>
      <xdr:colOff>73025</xdr:colOff>
      <xdr:row>30</xdr:row>
      <xdr:rowOff>145542</xdr:rowOff>
    </xdr:to>
    <xdr:cxnSp macro="">
      <xdr:nvCxnSpPr>
        <xdr:cNvPr id="154" name="直線コネクタ 153"/>
        <xdr:cNvCxnSpPr/>
      </xdr:nvCxnSpPr>
      <xdr:spPr>
        <a:xfrm>
          <a:off x="11798300" y="5996517"/>
          <a:ext cx="762000" cy="6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17240</xdr:rowOff>
    </xdr:from>
    <xdr:ext cx="469744" cy="259045"/>
    <xdr:sp macro="" textlink="">
      <xdr:nvSpPr>
        <xdr:cNvPr id="155" name="n_1aveValue債務償還比率"/>
        <xdr:cNvSpPr txBox="1"/>
      </xdr:nvSpPr>
      <xdr:spPr>
        <a:xfrm>
          <a:off x="13836727" y="558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7524</xdr:rowOff>
    </xdr:from>
    <xdr:ext cx="469744" cy="259045"/>
    <xdr:sp macro="" textlink="">
      <xdr:nvSpPr>
        <xdr:cNvPr id="156" name="n_2aveValue債務償還比率"/>
        <xdr:cNvSpPr txBox="1"/>
      </xdr:nvSpPr>
      <xdr:spPr>
        <a:xfrm>
          <a:off x="13087427" y="557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168059</xdr:rowOff>
    </xdr:from>
    <xdr:ext cx="469744" cy="259045"/>
    <xdr:sp macro="" textlink="">
      <xdr:nvSpPr>
        <xdr:cNvPr id="157" name="n_3aveValue債務償還比率"/>
        <xdr:cNvSpPr txBox="1"/>
      </xdr:nvSpPr>
      <xdr:spPr>
        <a:xfrm>
          <a:off x="12325427" y="556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23597</xdr:rowOff>
    </xdr:from>
    <xdr:ext cx="469744" cy="259045"/>
    <xdr:sp macro="" textlink="">
      <xdr:nvSpPr>
        <xdr:cNvPr id="158" name="n_4aveValue債務償還比率"/>
        <xdr:cNvSpPr txBox="1"/>
      </xdr:nvSpPr>
      <xdr:spPr>
        <a:xfrm>
          <a:off x="11563427" y="559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53202</xdr:rowOff>
    </xdr:from>
    <xdr:ext cx="469744" cy="259045"/>
    <xdr:sp macro="" textlink="">
      <xdr:nvSpPr>
        <xdr:cNvPr id="159" name="n_1mainValue債務償還比率"/>
        <xdr:cNvSpPr txBox="1"/>
      </xdr:nvSpPr>
      <xdr:spPr>
        <a:xfrm>
          <a:off x="13836727" y="613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91224</xdr:rowOff>
    </xdr:from>
    <xdr:ext cx="469744" cy="259045"/>
    <xdr:sp macro="" textlink="">
      <xdr:nvSpPr>
        <xdr:cNvPr id="160" name="n_2mainValue債務償還比率"/>
        <xdr:cNvSpPr txBox="1"/>
      </xdr:nvSpPr>
      <xdr:spPr>
        <a:xfrm>
          <a:off x="13087427" y="6177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16019</xdr:rowOff>
    </xdr:from>
    <xdr:ext cx="469744" cy="259045"/>
    <xdr:sp macro="" textlink="">
      <xdr:nvSpPr>
        <xdr:cNvPr id="161" name="n_3mainValue債務償還比率"/>
        <xdr:cNvSpPr txBox="1"/>
      </xdr:nvSpPr>
      <xdr:spPr>
        <a:xfrm>
          <a:off x="12325427" y="610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123419</xdr:rowOff>
    </xdr:from>
    <xdr:ext cx="469744" cy="259045"/>
    <xdr:sp macro="" textlink="">
      <xdr:nvSpPr>
        <xdr:cNvPr id="162" name="n_4mainValue債務償還比率"/>
        <xdr:cNvSpPr txBox="1"/>
      </xdr:nvSpPr>
      <xdr:spPr>
        <a:xfrm>
          <a:off x="11563427" y="6038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14,133
14,028
28.25
6,724,823
6,254,420
364,044
3,604,532
4,605,948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135255</xdr:rowOff>
    </xdr:from>
    <xdr:to>
      <xdr:col>24</xdr:col>
      <xdr:colOff>62865</xdr:colOff>
      <xdr:row>41</xdr:row>
      <xdr:rowOff>160020</xdr:rowOff>
    </xdr:to>
    <xdr:cxnSp macro="">
      <xdr:nvCxnSpPr>
        <xdr:cNvPr id="57" name="直線コネクタ 56"/>
        <xdr:cNvCxnSpPr/>
      </xdr:nvCxnSpPr>
      <xdr:spPr>
        <a:xfrm flipV="1">
          <a:off x="4634865" y="5964555"/>
          <a:ext cx="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163847</xdr:rowOff>
    </xdr:from>
    <xdr:ext cx="405111" cy="259045"/>
    <xdr:sp macro="" textlink="">
      <xdr:nvSpPr>
        <xdr:cNvPr id="58" name="【道路】&#10;有形固定資産減価償却率最小値テキスト"/>
        <xdr:cNvSpPr txBox="1"/>
      </xdr:nvSpPr>
      <xdr:spPr>
        <a:xfrm>
          <a:off x="4673600"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160020</xdr:rowOff>
    </xdr:from>
    <xdr:to>
      <xdr:col>24</xdr:col>
      <xdr:colOff>152400</xdr:colOff>
      <xdr:row>41</xdr:row>
      <xdr:rowOff>160020</xdr:rowOff>
    </xdr:to>
    <xdr:cxnSp macro="">
      <xdr:nvCxnSpPr>
        <xdr:cNvPr id="59" name="直線コネクタ 58"/>
        <xdr:cNvCxnSpPr/>
      </xdr:nvCxnSpPr>
      <xdr:spPr>
        <a:xfrm>
          <a:off x="4546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81932</xdr:rowOff>
    </xdr:from>
    <xdr:ext cx="405111" cy="259045"/>
    <xdr:sp macro="" textlink="">
      <xdr:nvSpPr>
        <xdr:cNvPr id="60" name="【道路】&#10;有形固定資産減価償却率最大値テキスト"/>
        <xdr:cNvSpPr txBox="1"/>
      </xdr:nvSpPr>
      <xdr:spPr>
        <a:xfrm>
          <a:off x="4673600" y="573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135255</xdr:rowOff>
    </xdr:from>
    <xdr:to>
      <xdr:col>24</xdr:col>
      <xdr:colOff>152400</xdr:colOff>
      <xdr:row>34</xdr:row>
      <xdr:rowOff>135255</xdr:rowOff>
    </xdr:to>
    <xdr:cxnSp macro="">
      <xdr:nvCxnSpPr>
        <xdr:cNvPr id="61" name="直線コネクタ 60"/>
        <xdr:cNvCxnSpPr/>
      </xdr:nvCxnSpPr>
      <xdr:spPr>
        <a:xfrm>
          <a:off x="4546600" y="596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89552</xdr:rowOff>
    </xdr:from>
    <xdr:ext cx="405111" cy="259045"/>
    <xdr:sp macro="" textlink="">
      <xdr:nvSpPr>
        <xdr:cNvPr id="62" name="【道路】&#10;有形固定資産減価償却率平均値テキスト"/>
        <xdr:cNvSpPr txBox="1"/>
      </xdr:nvSpPr>
      <xdr:spPr>
        <a:xfrm>
          <a:off x="4673600" y="643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111125</xdr:rowOff>
    </xdr:from>
    <xdr:to>
      <xdr:col>24</xdr:col>
      <xdr:colOff>114300</xdr:colOff>
      <xdr:row>38</xdr:row>
      <xdr:rowOff>41275</xdr:rowOff>
    </xdr:to>
    <xdr:sp macro="" textlink="">
      <xdr:nvSpPr>
        <xdr:cNvPr id="63" name="フローチャート: 判断 62"/>
        <xdr:cNvSpPr/>
      </xdr:nvSpPr>
      <xdr:spPr>
        <a:xfrm>
          <a:off x="4584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128270</xdr:rowOff>
    </xdr:from>
    <xdr:to>
      <xdr:col>20</xdr:col>
      <xdr:colOff>38100</xdr:colOff>
      <xdr:row>38</xdr:row>
      <xdr:rowOff>58420</xdr:rowOff>
    </xdr:to>
    <xdr:sp macro="" textlink="">
      <xdr:nvSpPr>
        <xdr:cNvPr id="64" name="フローチャート: 判断 63"/>
        <xdr:cNvSpPr/>
      </xdr:nvSpPr>
      <xdr:spPr>
        <a:xfrm>
          <a:off x="3746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5" name="フローチャート: 判断 64"/>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80645</xdr:rowOff>
    </xdr:from>
    <xdr:to>
      <xdr:col>10</xdr:col>
      <xdr:colOff>165100</xdr:colOff>
      <xdr:row>38</xdr:row>
      <xdr:rowOff>10795</xdr:rowOff>
    </xdr:to>
    <xdr:sp macro="" textlink="">
      <xdr:nvSpPr>
        <xdr:cNvPr id="66" name="フローチャート: 判断 65"/>
        <xdr:cNvSpPr/>
      </xdr:nvSpPr>
      <xdr:spPr>
        <a:xfrm>
          <a:off x="1968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137795</xdr:rowOff>
    </xdr:from>
    <xdr:to>
      <xdr:col>6</xdr:col>
      <xdr:colOff>38100</xdr:colOff>
      <xdr:row>37</xdr:row>
      <xdr:rowOff>67945</xdr:rowOff>
    </xdr:to>
    <xdr:sp macro="" textlink="">
      <xdr:nvSpPr>
        <xdr:cNvPr id="67" name="フローチャート: 判断 66"/>
        <xdr:cNvSpPr/>
      </xdr:nvSpPr>
      <xdr:spPr>
        <a:xfrm>
          <a:off x="1079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67310</xdr:rowOff>
    </xdr:from>
    <xdr:to>
      <xdr:col>24</xdr:col>
      <xdr:colOff>114300</xdr:colOff>
      <xdr:row>35</xdr:row>
      <xdr:rowOff>168910</xdr:rowOff>
    </xdr:to>
    <xdr:sp macro="" textlink="">
      <xdr:nvSpPr>
        <xdr:cNvPr id="73" name="楕円 72"/>
        <xdr:cNvSpPr/>
      </xdr:nvSpPr>
      <xdr:spPr>
        <a:xfrm>
          <a:off x="45847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90187</xdr:rowOff>
    </xdr:from>
    <xdr:ext cx="405111" cy="259045"/>
    <xdr:sp macro="" textlink="">
      <xdr:nvSpPr>
        <xdr:cNvPr id="74" name="【道路】&#10;有形固定資産減価償却率該当値テキスト"/>
        <xdr:cNvSpPr txBox="1"/>
      </xdr:nvSpPr>
      <xdr:spPr>
        <a:xfrm>
          <a:off x="4673600" y="591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44450</xdr:rowOff>
    </xdr:from>
    <xdr:to>
      <xdr:col>20</xdr:col>
      <xdr:colOff>38100</xdr:colOff>
      <xdr:row>35</xdr:row>
      <xdr:rowOff>146050</xdr:rowOff>
    </xdr:to>
    <xdr:sp macro="" textlink="">
      <xdr:nvSpPr>
        <xdr:cNvPr id="75" name="楕円 74"/>
        <xdr:cNvSpPr/>
      </xdr:nvSpPr>
      <xdr:spPr>
        <a:xfrm>
          <a:off x="37465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95250</xdr:rowOff>
    </xdr:from>
    <xdr:to>
      <xdr:col>24</xdr:col>
      <xdr:colOff>63500</xdr:colOff>
      <xdr:row>35</xdr:row>
      <xdr:rowOff>118110</xdr:rowOff>
    </xdr:to>
    <xdr:cxnSp macro="">
      <xdr:nvCxnSpPr>
        <xdr:cNvPr id="76" name="直線コネクタ 75"/>
        <xdr:cNvCxnSpPr/>
      </xdr:nvCxnSpPr>
      <xdr:spPr>
        <a:xfrm>
          <a:off x="3797300" y="60960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17780</xdr:rowOff>
    </xdr:from>
    <xdr:to>
      <xdr:col>15</xdr:col>
      <xdr:colOff>101600</xdr:colOff>
      <xdr:row>35</xdr:row>
      <xdr:rowOff>119380</xdr:rowOff>
    </xdr:to>
    <xdr:sp macro="" textlink="">
      <xdr:nvSpPr>
        <xdr:cNvPr id="77" name="楕円 76"/>
        <xdr:cNvSpPr/>
      </xdr:nvSpPr>
      <xdr:spPr>
        <a:xfrm>
          <a:off x="2857500" y="601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68580</xdr:rowOff>
    </xdr:from>
    <xdr:to>
      <xdr:col>19</xdr:col>
      <xdr:colOff>177800</xdr:colOff>
      <xdr:row>35</xdr:row>
      <xdr:rowOff>95250</xdr:rowOff>
    </xdr:to>
    <xdr:cxnSp macro="">
      <xdr:nvCxnSpPr>
        <xdr:cNvPr id="78" name="直線コネクタ 77"/>
        <xdr:cNvCxnSpPr/>
      </xdr:nvCxnSpPr>
      <xdr:spPr>
        <a:xfrm>
          <a:off x="2908300" y="60693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170180</xdr:rowOff>
    </xdr:from>
    <xdr:to>
      <xdr:col>10</xdr:col>
      <xdr:colOff>165100</xdr:colOff>
      <xdr:row>35</xdr:row>
      <xdr:rowOff>100330</xdr:rowOff>
    </xdr:to>
    <xdr:sp macro="" textlink="">
      <xdr:nvSpPr>
        <xdr:cNvPr id="79" name="楕円 78"/>
        <xdr:cNvSpPr/>
      </xdr:nvSpPr>
      <xdr:spPr>
        <a:xfrm>
          <a:off x="1968500" y="599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49530</xdr:rowOff>
    </xdr:from>
    <xdr:to>
      <xdr:col>15</xdr:col>
      <xdr:colOff>50800</xdr:colOff>
      <xdr:row>35</xdr:row>
      <xdr:rowOff>68580</xdr:rowOff>
    </xdr:to>
    <xdr:cxnSp macro="">
      <xdr:nvCxnSpPr>
        <xdr:cNvPr id="80" name="直線コネクタ 79"/>
        <xdr:cNvCxnSpPr/>
      </xdr:nvCxnSpPr>
      <xdr:spPr>
        <a:xfrm>
          <a:off x="2019300" y="60502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154940</xdr:rowOff>
    </xdr:from>
    <xdr:to>
      <xdr:col>6</xdr:col>
      <xdr:colOff>38100</xdr:colOff>
      <xdr:row>34</xdr:row>
      <xdr:rowOff>85090</xdr:rowOff>
    </xdr:to>
    <xdr:sp macro="" textlink="">
      <xdr:nvSpPr>
        <xdr:cNvPr id="81" name="楕円 80"/>
        <xdr:cNvSpPr/>
      </xdr:nvSpPr>
      <xdr:spPr>
        <a:xfrm>
          <a:off x="1079500" y="581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34290</xdr:rowOff>
    </xdr:from>
    <xdr:to>
      <xdr:col>10</xdr:col>
      <xdr:colOff>114300</xdr:colOff>
      <xdr:row>35</xdr:row>
      <xdr:rowOff>49530</xdr:rowOff>
    </xdr:to>
    <xdr:cxnSp macro="">
      <xdr:nvCxnSpPr>
        <xdr:cNvPr id="82" name="直線コネクタ 81"/>
        <xdr:cNvCxnSpPr/>
      </xdr:nvCxnSpPr>
      <xdr:spPr>
        <a:xfrm>
          <a:off x="1130300" y="5863590"/>
          <a:ext cx="8890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49547</xdr:rowOff>
    </xdr:from>
    <xdr:ext cx="405111" cy="259045"/>
    <xdr:sp macro="" textlink="">
      <xdr:nvSpPr>
        <xdr:cNvPr id="83" name="n_1aveValue【道路】&#10;有形固定資産減価償却率"/>
        <xdr:cNvSpPr txBox="1"/>
      </xdr:nvSpPr>
      <xdr:spPr>
        <a:xfrm>
          <a:off x="35820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28592</xdr:rowOff>
    </xdr:from>
    <xdr:ext cx="405111" cy="259045"/>
    <xdr:sp macro="" textlink="">
      <xdr:nvSpPr>
        <xdr:cNvPr id="84" name="n_2aveValue【道路】&#10;有形固定資産減価償却率"/>
        <xdr:cNvSpPr txBox="1"/>
      </xdr:nvSpPr>
      <xdr:spPr>
        <a:xfrm>
          <a:off x="2705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1922</xdr:rowOff>
    </xdr:from>
    <xdr:ext cx="405111" cy="259045"/>
    <xdr:sp macro="" textlink="">
      <xdr:nvSpPr>
        <xdr:cNvPr id="85" name="n_3aveValue【道路】&#10;有形固定資産減価償却率"/>
        <xdr:cNvSpPr txBox="1"/>
      </xdr:nvSpPr>
      <xdr:spPr>
        <a:xfrm>
          <a:off x="1816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59072</xdr:rowOff>
    </xdr:from>
    <xdr:ext cx="405111" cy="259045"/>
    <xdr:sp macro="" textlink="">
      <xdr:nvSpPr>
        <xdr:cNvPr id="86" name="n_4aveValue【道路】&#10;有形固定資産減価償却率"/>
        <xdr:cNvSpPr txBox="1"/>
      </xdr:nvSpPr>
      <xdr:spPr>
        <a:xfrm>
          <a:off x="927744" y="640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162577</xdr:rowOff>
    </xdr:from>
    <xdr:ext cx="405111" cy="259045"/>
    <xdr:sp macro="" textlink="">
      <xdr:nvSpPr>
        <xdr:cNvPr id="87" name="n_1mainValue【道路】&#10;有形固定資産減価償却率"/>
        <xdr:cNvSpPr txBox="1"/>
      </xdr:nvSpPr>
      <xdr:spPr>
        <a:xfrm>
          <a:off x="3582044" y="58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135907</xdr:rowOff>
    </xdr:from>
    <xdr:ext cx="405111" cy="259045"/>
    <xdr:sp macro="" textlink="">
      <xdr:nvSpPr>
        <xdr:cNvPr id="88" name="n_2mainValue【道路】&#10;有形固定資産減価償却率"/>
        <xdr:cNvSpPr txBox="1"/>
      </xdr:nvSpPr>
      <xdr:spPr>
        <a:xfrm>
          <a:off x="2705744" y="579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116857</xdr:rowOff>
    </xdr:from>
    <xdr:ext cx="405111" cy="259045"/>
    <xdr:sp macro="" textlink="">
      <xdr:nvSpPr>
        <xdr:cNvPr id="89" name="n_3mainValue【道路】&#10;有形固定資産減価償却率"/>
        <xdr:cNvSpPr txBox="1"/>
      </xdr:nvSpPr>
      <xdr:spPr>
        <a:xfrm>
          <a:off x="1816744" y="57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101617</xdr:rowOff>
    </xdr:from>
    <xdr:ext cx="405111" cy="259045"/>
    <xdr:sp macro="" textlink="">
      <xdr:nvSpPr>
        <xdr:cNvPr id="90" name="n_4mainValue【道路】&#10;有形固定資産減価償却率"/>
        <xdr:cNvSpPr txBox="1"/>
      </xdr:nvSpPr>
      <xdr:spPr>
        <a:xfrm>
          <a:off x="927744" y="558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124320</xdr:rowOff>
    </xdr:from>
    <xdr:to>
      <xdr:col>54</xdr:col>
      <xdr:colOff>189865</xdr:colOff>
      <xdr:row>42</xdr:row>
      <xdr:rowOff>819</xdr:rowOff>
    </xdr:to>
    <xdr:cxnSp macro="">
      <xdr:nvCxnSpPr>
        <xdr:cNvPr id="114" name="直線コネクタ 113"/>
        <xdr:cNvCxnSpPr/>
      </xdr:nvCxnSpPr>
      <xdr:spPr>
        <a:xfrm flipV="1">
          <a:off x="10476865" y="5953620"/>
          <a:ext cx="0" cy="1248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4646</xdr:rowOff>
    </xdr:from>
    <xdr:ext cx="469744" cy="259045"/>
    <xdr:sp macro="" textlink="">
      <xdr:nvSpPr>
        <xdr:cNvPr id="115" name="【道路】&#10;一人当たり延長最小値テキスト"/>
        <xdr:cNvSpPr txBox="1"/>
      </xdr:nvSpPr>
      <xdr:spPr>
        <a:xfrm>
          <a:off x="10515600" y="720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819</xdr:rowOff>
    </xdr:from>
    <xdr:to>
      <xdr:col>55</xdr:col>
      <xdr:colOff>88900</xdr:colOff>
      <xdr:row>42</xdr:row>
      <xdr:rowOff>819</xdr:rowOff>
    </xdr:to>
    <xdr:cxnSp macro="">
      <xdr:nvCxnSpPr>
        <xdr:cNvPr id="116" name="直線コネクタ 115"/>
        <xdr:cNvCxnSpPr/>
      </xdr:nvCxnSpPr>
      <xdr:spPr>
        <a:xfrm>
          <a:off x="10388600" y="7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70997</xdr:rowOff>
    </xdr:from>
    <xdr:ext cx="534377" cy="259045"/>
    <xdr:sp macro="" textlink="">
      <xdr:nvSpPr>
        <xdr:cNvPr id="117" name="【道路】&#10;一人当たり延長最大値テキスト"/>
        <xdr:cNvSpPr txBox="1"/>
      </xdr:nvSpPr>
      <xdr:spPr>
        <a:xfrm>
          <a:off x="10515600" y="572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124320</xdr:rowOff>
    </xdr:from>
    <xdr:to>
      <xdr:col>55</xdr:col>
      <xdr:colOff>88900</xdr:colOff>
      <xdr:row>34</xdr:row>
      <xdr:rowOff>124320</xdr:rowOff>
    </xdr:to>
    <xdr:cxnSp macro="">
      <xdr:nvCxnSpPr>
        <xdr:cNvPr id="118" name="直線コネクタ 117"/>
        <xdr:cNvCxnSpPr/>
      </xdr:nvCxnSpPr>
      <xdr:spPr>
        <a:xfrm>
          <a:off x="10388600" y="5953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81951</xdr:rowOff>
    </xdr:from>
    <xdr:ext cx="534377" cy="259045"/>
    <xdr:sp macro="" textlink="">
      <xdr:nvSpPr>
        <xdr:cNvPr id="119" name="【道路】&#10;一人当たり延長平均値テキスト"/>
        <xdr:cNvSpPr txBox="1"/>
      </xdr:nvSpPr>
      <xdr:spPr>
        <a:xfrm>
          <a:off x="10515600" y="6768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103524</xdr:rowOff>
    </xdr:from>
    <xdr:to>
      <xdr:col>55</xdr:col>
      <xdr:colOff>50800</xdr:colOff>
      <xdr:row>40</xdr:row>
      <xdr:rowOff>33674</xdr:rowOff>
    </xdr:to>
    <xdr:sp macro="" textlink="">
      <xdr:nvSpPr>
        <xdr:cNvPr id="120" name="フローチャート: 判断 119"/>
        <xdr:cNvSpPr/>
      </xdr:nvSpPr>
      <xdr:spPr>
        <a:xfrm>
          <a:off x="10426700" y="679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123641</xdr:rowOff>
    </xdr:from>
    <xdr:to>
      <xdr:col>50</xdr:col>
      <xdr:colOff>165100</xdr:colOff>
      <xdr:row>40</xdr:row>
      <xdr:rowOff>53791</xdr:rowOff>
    </xdr:to>
    <xdr:sp macro="" textlink="">
      <xdr:nvSpPr>
        <xdr:cNvPr id="121" name="フローチャート: 判断 120"/>
        <xdr:cNvSpPr/>
      </xdr:nvSpPr>
      <xdr:spPr>
        <a:xfrm>
          <a:off x="9588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126041</xdr:rowOff>
    </xdr:from>
    <xdr:to>
      <xdr:col>46</xdr:col>
      <xdr:colOff>38100</xdr:colOff>
      <xdr:row>40</xdr:row>
      <xdr:rowOff>56191</xdr:rowOff>
    </xdr:to>
    <xdr:sp macro="" textlink="">
      <xdr:nvSpPr>
        <xdr:cNvPr id="122" name="フローチャート: 判断 121"/>
        <xdr:cNvSpPr/>
      </xdr:nvSpPr>
      <xdr:spPr>
        <a:xfrm>
          <a:off x="8699500" y="681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152273</xdr:rowOff>
    </xdr:from>
    <xdr:to>
      <xdr:col>41</xdr:col>
      <xdr:colOff>101600</xdr:colOff>
      <xdr:row>40</xdr:row>
      <xdr:rowOff>82423</xdr:rowOff>
    </xdr:to>
    <xdr:sp macro="" textlink="">
      <xdr:nvSpPr>
        <xdr:cNvPr id="123" name="フローチャート: 判断 122"/>
        <xdr:cNvSpPr/>
      </xdr:nvSpPr>
      <xdr:spPr>
        <a:xfrm>
          <a:off x="7810500" y="68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89103</xdr:rowOff>
    </xdr:from>
    <xdr:to>
      <xdr:col>36</xdr:col>
      <xdr:colOff>165100</xdr:colOff>
      <xdr:row>40</xdr:row>
      <xdr:rowOff>19253</xdr:rowOff>
    </xdr:to>
    <xdr:sp macro="" textlink="">
      <xdr:nvSpPr>
        <xdr:cNvPr id="124" name="フローチャート: 判断 123"/>
        <xdr:cNvSpPr/>
      </xdr:nvSpPr>
      <xdr:spPr>
        <a:xfrm>
          <a:off x="6921500" y="6775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62605</xdr:rowOff>
    </xdr:from>
    <xdr:to>
      <xdr:col>55</xdr:col>
      <xdr:colOff>50800</xdr:colOff>
      <xdr:row>39</xdr:row>
      <xdr:rowOff>164205</xdr:rowOff>
    </xdr:to>
    <xdr:sp macro="" textlink="">
      <xdr:nvSpPr>
        <xdr:cNvPr id="130" name="楕円 129"/>
        <xdr:cNvSpPr/>
      </xdr:nvSpPr>
      <xdr:spPr>
        <a:xfrm>
          <a:off x="10426700" y="674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85482</xdr:rowOff>
    </xdr:from>
    <xdr:ext cx="534377" cy="259045"/>
    <xdr:sp macro="" textlink="">
      <xdr:nvSpPr>
        <xdr:cNvPr id="131" name="【道路】&#10;一人当たり延長該当値テキスト"/>
        <xdr:cNvSpPr txBox="1"/>
      </xdr:nvSpPr>
      <xdr:spPr>
        <a:xfrm>
          <a:off x="10515600" y="660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71120</xdr:rowOff>
    </xdr:from>
    <xdr:to>
      <xdr:col>50</xdr:col>
      <xdr:colOff>165100</xdr:colOff>
      <xdr:row>40</xdr:row>
      <xdr:rowOff>1270</xdr:rowOff>
    </xdr:to>
    <xdr:sp macro="" textlink="">
      <xdr:nvSpPr>
        <xdr:cNvPr id="132" name="楕円 131"/>
        <xdr:cNvSpPr/>
      </xdr:nvSpPr>
      <xdr:spPr>
        <a:xfrm>
          <a:off x="9588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113405</xdr:rowOff>
    </xdr:from>
    <xdr:to>
      <xdr:col>55</xdr:col>
      <xdr:colOff>0</xdr:colOff>
      <xdr:row>39</xdr:row>
      <xdr:rowOff>121920</xdr:rowOff>
    </xdr:to>
    <xdr:cxnSp macro="">
      <xdr:nvCxnSpPr>
        <xdr:cNvPr id="133" name="直線コネクタ 132"/>
        <xdr:cNvCxnSpPr/>
      </xdr:nvCxnSpPr>
      <xdr:spPr>
        <a:xfrm flipV="1">
          <a:off x="9639300" y="6799955"/>
          <a:ext cx="838200" cy="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72987</xdr:rowOff>
    </xdr:from>
    <xdr:to>
      <xdr:col>46</xdr:col>
      <xdr:colOff>38100</xdr:colOff>
      <xdr:row>40</xdr:row>
      <xdr:rowOff>3137</xdr:rowOff>
    </xdr:to>
    <xdr:sp macro="" textlink="">
      <xdr:nvSpPr>
        <xdr:cNvPr id="134" name="楕円 133"/>
        <xdr:cNvSpPr/>
      </xdr:nvSpPr>
      <xdr:spPr>
        <a:xfrm>
          <a:off x="8699500" y="675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121920</xdr:rowOff>
    </xdr:from>
    <xdr:to>
      <xdr:col>50</xdr:col>
      <xdr:colOff>114300</xdr:colOff>
      <xdr:row>39</xdr:row>
      <xdr:rowOff>123787</xdr:rowOff>
    </xdr:to>
    <xdr:cxnSp macro="">
      <xdr:nvCxnSpPr>
        <xdr:cNvPr id="135" name="直線コネクタ 134"/>
        <xdr:cNvCxnSpPr/>
      </xdr:nvCxnSpPr>
      <xdr:spPr>
        <a:xfrm flipV="1">
          <a:off x="8750300" y="6808470"/>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74664</xdr:rowOff>
    </xdr:from>
    <xdr:to>
      <xdr:col>41</xdr:col>
      <xdr:colOff>101600</xdr:colOff>
      <xdr:row>40</xdr:row>
      <xdr:rowOff>4814</xdr:rowOff>
    </xdr:to>
    <xdr:sp macro="" textlink="">
      <xdr:nvSpPr>
        <xdr:cNvPr id="136" name="楕円 135"/>
        <xdr:cNvSpPr/>
      </xdr:nvSpPr>
      <xdr:spPr>
        <a:xfrm>
          <a:off x="7810500" y="676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123787</xdr:rowOff>
    </xdr:from>
    <xdr:to>
      <xdr:col>45</xdr:col>
      <xdr:colOff>177800</xdr:colOff>
      <xdr:row>39</xdr:row>
      <xdr:rowOff>125464</xdr:rowOff>
    </xdr:to>
    <xdr:cxnSp macro="">
      <xdr:nvCxnSpPr>
        <xdr:cNvPr id="137" name="直線コネクタ 136"/>
        <xdr:cNvCxnSpPr/>
      </xdr:nvCxnSpPr>
      <xdr:spPr>
        <a:xfrm flipV="1">
          <a:off x="7861300" y="6810337"/>
          <a:ext cx="8890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76530</xdr:rowOff>
    </xdr:from>
    <xdr:to>
      <xdr:col>36</xdr:col>
      <xdr:colOff>165100</xdr:colOff>
      <xdr:row>40</xdr:row>
      <xdr:rowOff>6680</xdr:rowOff>
    </xdr:to>
    <xdr:sp macro="" textlink="">
      <xdr:nvSpPr>
        <xdr:cNvPr id="138" name="楕円 137"/>
        <xdr:cNvSpPr/>
      </xdr:nvSpPr>
      <xdr:spPr>
        <a:xfrm>
          <a:off x="6921500" y="676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125464</xdr:rowOff>
    </xdr:from>
    <xdr:to>
      <xdr:col>41</xdr:col>
      <xdr:colOff>50800</xdr:colOff>
      <xdr:row>39</xdr:row>
      <xdr:rowOff>127330</xdr:rowOff>
    </xdr:to>
    <xdr:cxnSp macro="">
      <xdr:nvCxnSpPr>
        <xdr:cNvPr id="139" name="直線コネクタ 138"/>
        <xdr:cNvCxnSpPr/>
      </xdr:nvCxnSpPr>
      <xdr:spPr>
        <a:xfrm flipV="1">
          <a:off x="6972300" y="6812014"/>
          <a:ext cx="889000" cy="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44918</xdr:rowOff>
    </xdr:from>
    <xdr:ext cx="534377" cy="259045"/>
    <xdr:sp macro="" textlink="">
      <xdr:nvSpPr>
        <xdr:cNvPr id="140" name="n_1aveValue【道路】&#10;一人当たり延長"/>
        <xdr:cNvSpPr txBox="1"/>
      </xdr:nvSpPr>
      <xdr:spPr>
        <a:xfrm>
          <a:off x="9359411" y="690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47318</xdr:rowOff>
    </xdr:from>
    <xdr:ext cx="534377" cy="259045"/>
    <xdr:sp macro="" textlink="">
      <xdr:nvSpPr>
        <xdr:cNvPr id="141" name="n_2aveValue【道路】&#10;一人当たり延長"/>
        <xdr:cNvSpPr txBox="1"/>
      </xdr:nvSpPr>
      <xdr:spPr>
        <a:xfrm>
          <a:off x="8483111" y="690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73550</xdr:rowOff>
    </xdr:from>
    <xdr:ext cx="534377" cy="259045"/>
    <xdr:sp macro="" textlink="">
      <xdr:nvSpPr>
        <xdr:cNvPr id="142" name="n_3aveValue【道路】&#10;一人当たり延長"/>
        <xdr:cNvSpPr txBox="1"/>
      </xdr:nvSpPr>
      <xdr:spPr>
        <a:xfrm>
          <a:off x="7594111" y="693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10380</xdr:rowOff>
    </xdr:from>
    <xdr:ext cx="534377" cy="259045"/>
    <xdr:sp macro="" textlink="">
      <xdr:nvSpPr>
        <xdr:cNvPr id="143" name="n_4aveValue【道路】&#10;一人当たり延長"/>
        <xdr:cNvSpPr txBox="1"/>
      </xdr:nvSpPr>
      <xdr:spPr>
        <a:xfrm>
          <a:off x="6705111" y="686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17797</xdr:rowOff>
    </xdr:from>
    <xdr:ext cx="534377" cy="259045"/>
    <xdr:sp macro="" textlink="">
      <xdr:nvSpPr>
        <xdr:cNvPr id="144" name="n_1mainValue【道路】&#10;一人当たり延長"/>
        <xdr:cNvSpPr txBox="1"/>
      </xdr:nvSpPr>
      <xdr:spPr>
        <a:xfrm>
          <a:off x="9359411" y="653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19664</xdr:rowOff>
    </xdr:from>
    <xdr:ext cx="534377" cy="259045"/>
    <xdr:sp macro="" textlink="">
      <xdr:nvSpPr>
        <xdr:cNvPr id="145" name="n_2mainValue【道路】&#10;一人当たり延長"/>
        <xdr:cNvSpPr txBox="1"/>
      </xdr:nvSpPr>
      <xdr:spPr>
        <a:xfrm>
          <a:off x="8483111" y="653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21341</xdr:rowOff>
    </xdr:from>
    <xdr:ext cx="534377" cy="259045"/>
    <xdr:sp macro="" textlink="">
      <xdr:nvSpPr>
        <xdr:cNvPr id="146" name="n_3mainValue【道路】&#10;一人当たり延長"/>
        <xdr:cNvSpPr txBox="1"/>
      </xdr:nvSpPr>
      <xdr:spPr>
        <a:xfrm>
          <a:off x="7594111" y="65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23207</xdr:rowOff>
    </xdr:from>
    <xdr:ext cx="534377" cy="259045"/>
    <xdr:sp macro="" textlink="">
      <xdr:nvSpPr>
        <xdr:cNvPr id="147" name="n_4mainValue【道路】&#10;一人当たり延長"/>
        <xdr:cNvSpPr txBox="1"/>
      </xdr:nvSpPr>
      <xdr:spPr>
        <a:xfrm>
          <a:off x="6705111" y="653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53884</xdr:rowOff>
    </xdr:from>
    <xdr:to>
      <xdr:col>24</xdr:col>
      <xdr:colOff>62865</xdr:colOff>
      <xdr:row>64</xdr:row>
      <xdr:rowOff>130628</xdr:rowOff>
    </xdr:to>
    <xdr:cxnSp macro="">
      <xdr:nvCxnSpPr>
        <xdr:cNvPr id="173" name="直線コネクタ 172"/>
        <xdr:cNvCxnSpPr/>
      </xdr:nvCxnSpPr>
      <xdr:spPr>
        <a:xfrm flipV="1">
          <a:off x="4634865" y="9483634"/>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4" name="【橋りょう・トンネ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5" name="直線コネクタ 174"/>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561</xdr:rowOff>
    </xdr:from>
    <xdr:ext cx="340478" cy="259045"/>
    <xdr:sp macro="" textlink="">
      <xdr:nvSpPr>
        <xdr:cNvPr id="176" name="【橋りょう・トンネル】&#10;有形固定資産減価償却率最大値テキスト"/>
        <xdr:cNvSpPr txBox="1"/>
      </xdr:nvSpPr>
      <xdr:spPr>
        <a:xfrm>
          <a:off x="4673600" y="92588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53884</xdr:rowOff>
    </xdr:from>
    <xdr:to>
      <xdr:col>24</xdr:col>
      <xdr:colOff>152400</xdr:colOff>
      <xdr:row>55</xdr:row>
      <xdr:rowOff>53884</xdr:rowOff>
    </xdr:to>
    <xdr:cxnSp macro="">
      <xdr:nvCxnSpPr>
        <xdr:cNvPr id="177" name="直線コネクタ 176"/>
        <xdr:cNvCxnSpPr/>
      </xdr:nvCxnSpPr>
      <xdr:spPr>
        <a:xfrm>
          <a:off x="4546600" y="948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102705</xdr:rowOff>
    </xdr:from>
    <xdr:ext cx="405111" cy="259045"/>
    <xdr:sp macro="" textlink="">
      <xdr:nvSpPr>
        <xdr:cNvPr id="178" name="【橋りょう・トンネル】&#10;有形固定資産減価償却率平均値テキスト"/>
        <xdr:cNvSpPr txBox="1"/>
      </xdr:nvSpPr>
      <xdr:spPr>
        <a:xfrm>
          <a:off x="4673600" y="10218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79828</xdr:rowOff>
    </xdr:from>
    <xdr:to>
      <xdr:col>24</xdr:col>
      <xdr:colOff>114300</xdr:colOff>
      <xdr:row>61</xdr:row>
      <xdr:rowOff>9978</xdr:rowOff>
    </xdr:to>
    <xdr:sp macro="" textlink="">
      <xdr:nvSpPr>
        <xdr:cNvPr id="179" name="フローチャート: 判断 178"/>
        <xdr:cNvSpPr/>
      </xdr:nvSpPr>
      <xdr:spPr>
        <a:xfrm>
          <a:off x="45847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56969</xdr:rowOff>
    </xdr:from>
    <xdr:to>
      <xdr:col>20</xdr:col>
      <xdr:colOff>38100</xdr:colOff>
      <xdr:row>60</xdr:row>
      <xdr:rowOff>158569</xdr:rowOff>
    </xdr:to>
    <xdr:sp macro="" textlink="">
      <xdr:nvSpPr>
        <xdr:cNvPr id="180" name="フローチャート: 判断 179"/>
        <xdr:cNvSpPr/>
      </xdr:nvSpPr>
      <xdr:spPr>
        <a:xfrm>
          <a:off x="3746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42273</xdr:rowOff>
    </xdr:from>
    <xdr:to>
      <xdr:col>15</xdr:col>
      <xdr:colOff>101600</xdr:colOff>
      <xdr:row>60</xdr:row>
      <xdr:rowOff>143873</xdr:rowOff>
    </xdr:to>
    <xdr:sp macro="" textlink="">
      <xdr:nvSpPr>
        <xdr:cNvPr id="181" name="フローチャート: 判断 180"/>
        <xdr:cNvSpPr/>
      </xdr:nvSpPr>
      <xdr:spPr>
        <a:xfrm>
          <a:off x="2857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136978</xdr:rowOff>
    </xdr:from>
    <xdr:to>
      <xdr:col>10</xdr:col>
      <xdr:colOff>165100</xdr:colOff>
      <xdr:row>60</xdr:row>
      <xdr:rowOff>67128</xdr:rowOff>
    </xdr:to>
    <xdr:sp macro="" textlink="">
      <xdr:nvSpPr>
        <xdr:cNvPr id="182" name="フローチャート: 判断 181"/>
        <xdr:cNvSpPr/>
      </xdr:nvSpPr>
      <xdr:spPr>
        <a:xfrm>
          <a:off x="1968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99423</xdr:rowOff>
    </xdr:from>
    <xdr:to>
      <xdr:col>6</xdr:col>
      <xdr:colOff>38100</xdr:colOff>
      <xdr:row>60</xdr:row>
      <xdr:rowOff>29573</xdr:rowOff>
    </xdr:to>
    <xdr:sp macro="" textlink="">
      <xdr:nvSpPr>
        <xdr:cNvPr id="183" name="フローチャート: 判断 182"/>
        <xdr:cNvSpPr/>
      </xdr:nvSpPr>
      <xdr:spPr>
        <a:xfrm>
          <a:off x="1079500" y="1021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70031</xdr:rowOff>
    </xdr:from>
    <xdr:to>
      <xdr:col>24</xdr:col>
      <xdr:colOff>114300</xdr:colOff>
      <xdr:row>62</xdr:row>
      <xdr:rowOff>181</xdr:rowOff>
    </xdr:to>
    <xdr:sp macro="" textlink="">
      <xdr:nvSpPr>
        <xdr:cNvPr id="189" name="楕円 188"/>
        <xdr:cNvSpPr/>
      </xdr:nvSpPr>
      <xdr:spPr>
        <a:xfrm>
          <a:off x="4584700" y="1052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48458</xdr:rowOff>
    </xdr:from>
    <xdr:ext cx="405111" cy="259045"/>
    <xdr:sp macro="" textlink="">
      <xdr:nvSpPr>
        <xdr:cNvPr id="190" name="【橋りょう・トンネル】&#10;有形固定資産減価償却率該当値テキスト"/>
        <xdr:cNvSpPr txBox="1"/>
      </xdr:nvSpPr>
      <xdr:spPr>
        <a:xfrm>
          <a:off x="4673600"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47172</xdr:rowOff>
    </xdr:from>
    <xdr:to>
      <xdr:col>20</xdr:col>
      <xdr:colOff>38100</xdr:colOff>
      <xdr:row>61</xdr:row>
      <xdr:rowOff>148772</xdr:rowOff>
    </xdr:to>
    <xdr:sp macro="" textlink="">
      <xdr:nvSpPr>
        <xdr:cNvPr id="191" name="楕円 190"/>
        <xdr:cNvSpPr/>
      </xdr:nvSpPr>
      <xdr:spPr>
        <a:xfrm>
          <a:off x="3746500" y="1050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97972</xdr:rowOff>
    </xdr:from>
    <xdr:to>
      <xdr:col>24</xdr:col>
      <xdr:colOff>63500</xdr:colOff>
      <xdr:row>61</xdr:row>
      <xdr:rowOff>120831</xdr:rowOff>
    </xdr:to>
    <xdr:cxnSp macro="">
      <xdr:nvCxnSpPr>
        <xdr:cNvPr id="192" name="直線コネクタ 191"/>
        <xdr:cNvCxnSpPr/>
      </xdr:nvCxnSpPr>
      <xdr:spPr>
        <a:xfrm>
          <a:off x="3797300" y="10556422"/>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29210</xdr:rowOff>
    </xdr:from>
    <xdr:to>
      <xdr:col>15</xdr:col>
      <xdr:colOff>101600</xdr:colOff>
      <xdr:row>61</xdr:row>
      <xdr:rowOff>130810</xdr:rowOff>
    </xdr:to>
    <xdr:sp macro="" textlink="">
      <xdr:nvSpPr>
        <xdr:cNvPr id="193" name="楕円 192"/>
        <xdr:cNvSpPr/>
      </xdr:nvSpPr>
      <xdr:spPr>
        <a:xfrm>
          <a:off x="2857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80010</xdr:rowOff>
    </xdr:from>
    <xdr:to>
      <xdr:col>19</xdr:col>
      <xdr:colOff>177800</xdr:colOff>
      <xdr:row>61</xdr:row>
      <xdr:rowOff>97972</xdr:rowOff>
    </xdr:to>
    <xdr:cxnSp macro="">
      <xdr:nvCxnSpPr>
        <xdr:cNvPr id="194" name="直線コネクタ 193"/>
        <xdr:cNvCxnSpPr/>
      </xdr:nvCxnSpPr>
      <xdr:spPr>
        <a:xfrm>
          <a:off x="2908300" y="10538460"/>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6350</xdr:rowOff>
    </xdr:from>
    <xdr:to>
      <xdr:col>10</xdr:col>
      <xdr:colOff>165100</xdr:colOff>
      <xdr:row>61</xdr:row>
      <xdr:rowOff>107950</xdr:rowOff>
    </xdr:to>
    <xdr:sp macro="" textlink="">
      <xdr:nvSpPr>
        <xdr:cNvPr id="195" name="楕円 194"/>
        <xdr:cNvSpPr/>
      </xdr:nvSpPr>
      <xdr:spPr>
        <a:xfrm>
          <a:off x="1968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57150</xdr:rowOff>
    </xdr:from>
    <xdr:to>
      <xdr:col>15</xdr:col>
      <xdr:colOff>50800</xdr:colOff>
      <xdr:row>61</xdr:row>
      <xdr:rowOff>80010</xdr:rowOff>
    </xdr:to>
    <xdr:cxnSp macro="">
      <xdr:nvCxnSpPr>
        <xdr:cNvPr id="196" name="直線コネクタ 195"/>
        <xdr:cNvCxnSpPr/>
      </xdr:nvCxnSpPr>
      <xdr:spPr>
        <a:xfrm>
          <a:off x="2019300" y="10515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136978</xdr:rowOff>
    </xdr:from>
    <xdr:to>
      <xdr:col>6</xdr:col>
      <xdr:colOff>38100</xdr:colOff>
      <xdr:row>61</xdr:row>
      <xdr:rowOff>67128</xdr:rowOff>
    </xdr:to>
    <xdr:sp macro="" textlink="">
      <xdr:nvSpPr>
        <xdr:cNvPr id="197" name="楕円 196"/>
        <xdr:cNvSpPr/>
      </xdr:nvSpPr>
      <xdr:spPr>
        <a:xfrm>
          <a:off x="1079500" y="1042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16328</xdr:rowOff>
    </xdr:from>
    <xdr:to>
      <xdr:col>10</xdr:col>
      <xdr:colOff>114300</xdr:colOff>
      <xdr:row>61</xdr:row>
      <xdr:rowOff>57150</xdr:rowOff>
    </xdr:to>
    <xdr:cxnSp macro="">
      <xdr:nvCxnSpPr>
        <xdr:cNvPr id="198" name="直線コネクタ 197"/>
        <xdr:cNvCxnSpPr/>
      </xdr:nvCxnSpPr>
      <xdr:spPr>
        <a:xfrm>
          <a:off x="1130300" y="10474778"/>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3646</xdr:rowOff>
    </xdr:from>
    <xdr:ext cx="405111" cy="259045"/>
    <xdr:sp macro="" textlink="">
      <xdr:nvSpPr>
        <xdr:cNvPr id="199" name="n_1aveValue【橋りょう・トンネル】&#10;有形固定資産減価償却率"/>
        <xdr:cNvSpPr txBox="1"/>
      </xdr:nvSpPr>
      <xdr:spPr>
        <a:xfrm>
          <a:off x="35820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160400</xdr:rowOff>
    </xdr:from>
    <xdr:ext cx="405111" cy="259045"/>
    <xdr:sp macro="" textlink="">
      <xdr:nvSpPr>
        <xdr:cNvPr id="200" name="n_2aveValue【橋りょう・トンネル】&#10;有形固定資産減価償却率"/>
        <xdr:cNvSpPr txBox="1"/>
      </xdr:nvSpPr>
      <xdr:spPr>
        <a:xfrm>
          <a:off x="2705744" y="1010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83655</xdr:rowOff>
    </xdr:from>
    <xdr:ext cx="405111" cy="259045"/>
    <xdr:sp macro="" textlink="">
      <xdr:nvSpPr>
        <xdr:cNvPr id="201" name="n_3aveValue【橋りょう・トンネル】&#10;有形固定資産減価償却率"/>
        <xdr:cNvSpPr txBox="1"/>
      </xdr:nvSpPr>
      <xdr:spPr>
        <a:xfrm>
          <a:off x="18167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46100</xdr:rowOff>
    </xdr:from>
    <xdr:ext cx="405111" cy="259045"/>
    <xdr:sp macro="" textlink="">
      <xdr:nvSpPr>
        <xdr:cNvPr id="202" name="n_4aveValue【橋りょう・トンネル】&#10;有形固定資産減価償却率"/>
        <xdr:cNvSpPr txBox="1"/>
      </xdr:nvSpPr>
      <xdr:spPr>
        <a:xfrm>
          <a:off x="927744" y="999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139899</xdr:rowOff>
    </xdr:from>
    <xdr:ext cx="405111" cy="259045"/>
    <xdr:sp macro="" textlink="">
      <xdr:nvSpPr>
        <xdr:cNvPr id="203" name="n_1mainValue【橋りょう・トンネル】&#10;有形固定資産減価償却率"/>
        <xdr:cNvSpPr txBox="1"/>
      </xdr:nvSpPr>
      <xdr:spPr>
        <a:xfrm>
          <a:off x="3582044" y="1059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121937</xdr:rowOff>
    </xdr:from>
    <xdr:ext cx="405111" cy="259045"/>
    <xdr:sp macro="" textlink="">
      <xdr:nvSpPr>
        <xdr:cNvPr id="204" name="n_2mainValue【橋りょう・トンネル】&#10;有形固定資産減価償却率"/>
        <xdr:cNvSpPr txBox="1"/>
      </xdr:nvSpPr>
      <xdr:spPr>
        <a:xfrm>
          <a:off x="2705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99077</xdr:rowOff>
    </xdr:from>
    <xdr:ext cx="405111" cy="259045"/>
    <xdr:sp macro="" textlink="">
      <xdr:nvSpPr>
        <xdr:cNvPr id="205" name="n_3mainValue【橋りょう・トンネル】&#10;有形固定資産減価償却率"/>
        <xdr:cNvSpPr txBox="1"/>
      </xdr:nvSpPr>
      <xdr:spPr>
        <a:xfrm>
          <a:off x="1816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58255</xdr:rowOff>
    </xdr:from>
    <xdr:ext cx="405111" cy="259045"/>
    <xdr:sp macro="" textlink="">
      <xdr:nvSpPr>
        <xdr:cNvPr id="206" name="n_4mainValue【橋りょう・トンネル】&#10;有形固定資産減価償却率"/>
        <xdr:cNvSpPr txBox="1"/>
      </xdr:nvSpPr>
      <xdr:spPr>
        <a:xfrm>
          <a:off x="927744" y="1051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110166</xdr:rowOff>
    </xdr:from>
    <xdr:to>
      <xdr:col>54</xdr:col>
      <xdr:colOff>189865</xdr:colOff>
      <xdr:row>64</xdr:row>
      <xdr:rowOff>74454</xdr:rowOff>
    </xdr:to>
    <xdr:cxnSp macro="">
      <xdr:nvCxnSpPr>
        <xdr:cNvPr id="230" name="直線コネクタ 229"/>
        <xdr:cNvCxnSpPr/>
      </xdr:nvCxnSpPr>
      <xdr:spPr>
        <a:xfrm flipV="1">
          <a:off x="10476865" y="9539916"/>
          <a:ext cx="0" cy="150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78281</xdr:rowOff>
    </xdr:from>
    <xdr:ext cx="469744" cy="259045"/>
    <xdr:sp macro="" textlink="">
      <xdr:nvSpPr>
        <xdr:cNvPr id="231" name="【橋りょう・トンネル】&#10;一人当たり有形固定資産（償却資産）額最小値テキスト"/>
        <xdr:cNvSpPr txBox="1"/>
      </xdr:nvSpPr>
      <xdr:spPr>
        <a:xfrm>
          <a:off x="10515600" y="1105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74454</xdr:rowOff>
    </xdr:from>
    <xdr:to>
      <xdr:col>55</xdr:col>
      <xdr:colOff>88900</xdr:colOff>
      <xdr:row>64</xdr:row>
      <xdr:rowOff>74454</xdr:rowOff>
    </xdr:to>
    <xdr:cxnSp macro="">
      <xdr:nvCxnSpPr>
        <xdr:cNvPr id="232" name="直線コネクタ 231"/>
        <xdr:cNvCxnSpPr/>
      </xdr:nvCxnSpPr>
      <xdr:spPr>
        <a:xfrm>
          <a:off x="10388600" y="11047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56843</xdr:rowOff>
    </xdr:from>
    <xdr:ext cx="690189" cy="259045"/>
    <xdr:sp macro="" textlink="">
      <xdr:nvSpPr>
        <xdr:cNvPr id="233" name="【橋りょう・トンネル】&#10;一人当たり有形固定資産（償却資産）額最大値テキスト"/>
        <xdr:cNvSpPr txBox="1"/>
      </xdr:nvSpPr>
      <xdr:spPr>
        <a:xfrm>
          <a:off x="10515600" y="93151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110166</xdr:rowOff>
    </xdr:from>
    <xdr:to>
      <xdr:col>55</xdr:col>
      <xdr:colOff>88900</xdr:colOff>
      <xdr:row>55</xdr:row>
      <xdr:rowOff>110166</xdr:rowOff>
    </xdr:to>
    <xdr:cxnSp macro="">
      <xdr:nvCxnSpPr>
        <xdr:cNvPr id="234" name="直線コネクタ 233"/>
        <xdr:cNvCxnSpPr/>
      </xdr:nvCxnSpPr>
      <xdr:spPr>
        <a:xfrm>
          <a:off x="10388600" y="9539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155077</xdr:rowOff>
    </xdr:from>
    <xdr:ext cx="599010" cy="259045"/>
    <xdr:sp macro="" textlink="">
      <xdr:nvSpPr>
        <xdr:cNvPr id="235" name="【橋りょう・トンネル】&#10;一人当たり有形固定資産（償却資産）額平均値テキスト"/>
        <xdr:cNvSpPr txBox="1"/>
      </xdr:nvSpPr>
      <xdr:spPr>
        <a:xfrm>
          <a:off x="10515600" y="10613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5200</xdr:rowOff>
    </xdr:from>
    <xdr:to>
      <xdr:col>55</xdr:col>
      <xdr:colOff>50800</xdr:colOff>
      <xdr:row>62</xdr:row>
      <xdr:rowOff>106800</xdr:rowOff>
    </xdr:to>
    <xdr:sp macro="" textlink="">
      <xdr:nvSpPr>
        <xdr:cNvPr id="236" name="フローチャート: 判断 235"/>
        <xdr:cNvSpPr/>
      </xdr:nvSpPr>
      <xdr:spPr>
        <a:xfrm>
          <a:off x="10426700" y="106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17520</xdr:rowOff>
    </xdr:from>
    <xdr:to>
      <xdr:col>50</xdr:col>
      <xdr:colOff>165100</xdr:colOff>
      <xdr:row>62</xdr:row>
      <xdr:rowOff>119120</xdr:rowOff>
    </xdr:to>
    <xdr:sp macro="" textlink="">
      <xdr:nvSpPr>
        <xdr:cNvPr id="237" name="フローチャート: 判断 236"/>
        <xdr:cNvSpPr/>
      </xdr:nvSpPr>
      <xdr:spPr>
        <a:xfrm>
          <a:off x="9588500" y="1064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35601</xdr:rowOff>
    </xdr:from>
    <xdr:to>
      <xdr:col>46</xdr:col>
      <xdr:colOff>38100</xdr:colOff>
      <xdr:row>62</xdr:row>
      <xdr:rowOff>137201</xdr:rowOff>
    </xdr:to>
    <xdr:sp macro="" textlink="">
      <xdr:nvSpPr>
        <xdr:cNvPr id="238" name="フローチャート: 判断 237"/>
        <xdr:cNvSpPr/>
      </xdr:nvSpPr>
      <xdr:spPr>
        <a:xfrm>
          <a:off x="8699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51130</xdr:rowOff>
    </xdr:from>
    <xdr:to>
      <xdr:col>41</xdr:col>
      <xdr:colOff>101600</xdr:colOff>
      <xdr:row>62</xdr:row>
      <xdr:rowOff>152730</xdr:rowOff>
    </xdr:to>
    <xdr:sp macro="" textlink="">
      <xdr:nvSpPr>
        <xdr:cNvPr id="239" name="フローチャート: 判断 238"/>
        <xdr:cNvSpPr/>
      </xdr:nvSpPr>
      <xdr:spPr>
        <a:xfrm>
          <a:off x="7810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39671</xdr:rowOff>
    </xdr:from>
    <xdr:to>
      <xdr:col>36</xdr:col>
      <xdr:colOff>165100</xdr:colOff>
      <xdr:row>62</xdr:row>
      <xdr:rowOff>141271</xdr:rowOff>
    </xdr:to>
    <xdr:sp macro="" textlink="">
      <xdr:nvSpPr>
        <xdr:cNvPr id="240" name="フローチャート: 判断 239"/>
        <xdr:cNvSpPr/>
      </xdr:nvSpPr>
      <xdr:spPr>
        <a:xfrm>
          <a:off x="6921500" y="106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122067</xdr:rowOff>
    </xdr:from>
    <xdr:to>
      <xdr:col>55</xdr:col>
      <xdr:colOff>50800</xdr:colOff>
      <xdr:row>62</xdr:row>
      <xdr:rowOff>52217</xdr:rowOff>
    </xdr:to>
    <xdr:sp macro="" textlink="">
      <xdr:nvSpPr>
        <xdr:cNvPr id="246" name="楕円 245"/>
        <xdr:cNvSpPr/>
      </xdr:nvSpPr>
      <xdr:spPr>
        <a:xfrm>
          <a:off x="10426700" y="1058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144944</xdr:rowOff>
    </xdr:from>
    <xdr:ext cx="599010" cy="259045"/>
    <xdr:sp macro="" textlink="">
      <xdr:nvSpPr>
        <xdr:cNvPr id="247" name="【橋りょう・トンネル】&#10;一人当たり有形固定資産（償却資産）額該当値テキスト"/>
        <xdr:cNvSpPr txBox="1"/>
      </xdr:nvSpPr>
      <xdr:spPr>
        <a:xfrm>
          <a:off x="10515600" y="10431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128557</xdr:rowOff>
    </xdr:from>
    <xdr:to>
      <xdr:col>50</xdr:col>
      <xdr:colOff>165100</xdr:colOff>
      <xdr:row>62</xdr:row>
      <xdr:rowOff>58707</xdr:rowOff>
    </xdr:to>
    <xdr:sp macro="" textlink="">
      <xdr:nvSpPr>
        <xdr:cNvPr id="248" name="楕円 247"/>
        <xdr:cNvSpPr/>
      </xdr:nvSpPr>
      <xdr:spPr>
        <a:xfrm>
          <a:off x="9588500" y="1058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1417</xdr:rowOff>
    </xdr:from>
    <xdr:to>
      <xdr:col>55</xdr:col>
      <xdr:colOff>0</xdr:colOff>
      <xdr:row>62</xdr:row>
      <xdr:rowOff>7907</xdr:rowOff>
    </xdr:to>
    <xdr:cxnSp macro="">
      <xdr:nvCxnSpPr>
        <xdr:cNvPr id="249" name="直線コネクタ 248"/>
        <xdr:cNvCxnSpPr/>
      </xdr:nvCxnSpPr>
      <xdr:spPr>
        <a:xfrm flipV="1">
          <a:off x="9639300" y="10631317"/>
          <a:ext cx="838200" cy="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136784</xdr:rowOff>
    </xdr:from>
    <xdr:to>
      <xdr:col>46</xdr:col>
      <xdr:colOff>38100</xdr:colOff>
      <xdr:row>62</xdr:row>
      <xdr:rowOff>66934</xdr:rowOff>
    </xdr:to>
    <xdr:sp macro="" textlink="">
      <xdr:nvSpPr>
        <xdr:cNvPr id="250" name="楕円 249"/>
        <xdr:cNvSpPr/>
      </xdr:nvSpPr>
      <xdr:spPr>
        <a:xfrm>
          <a:off x="8699500" y="1059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7907</xdr:rowOff>
    </xdr:from>
    <xdr:to>
      <xdr:col>50</xdr:col>
      <xdr:colOff>114300</xdr:colOff>
      <xdr:row>62</xdr:row>
      <xdr:rowOff>16134</xdr:rowOff>
    </xdr:to>
    <xdr:cxnSp macro="">
      <xdr:nvCxnSpPr>
        <xdr:cNvPr id="251" name="直線コネクタ 250"/>
        <xdr:cNvCxnSpPr/>
      </xdr:nvCxnSpPr>
      <xdr:spPr>
        <a:xfrm flipV="1">
          <a:off x="8750300" y="10637807"/>
          <a:ext cx="889000" cy="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143273</xdr:rowOff>
    </xdr:from>
    <xdr:to>
      <xdr:col>41</xdr:col>
      <xdr:colOff>101600</xdr:colOff>
      <xdr:row>62</xdr:row>
      <xdr:rowOff>73423</xdr:rowOff>
    </xdr:to>
    <xdr:sp macro="" textlink="">
      <xdr:nvSpPr>
        <xdr:cNvPr id="252" name="楕円 251"/>
        <xdr:cNvSpPr/>
      </xdr:nvSpPr>
      <xdr:spPr>
        <a:xfrm>
          <a:off x="7810500" y="1060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16134</xdr:rowOff>
    </xdr:from>
    <xdr:to>
      <xdr:col>45</xdr:col>
      <xdr:colOff>177800</xdr:colOff>
      <xdr:row>62</xdr:row>
      <xdr:rowOff>22623</xdr:rowOff>
    </xdr:to>
    <xdr:cxnSp macro="">
      <xdr:nvCxnSpPr>
        <xdr:cNvPr id="253" name="直線コネクタ 252"/>
        <xdr:cNvCxnSpPr/>
      </xdr:nvCxnSpPr>
      <xdr:spPr>
        <a:xfrm flipV="1">
          <a:off x="7861300" y="10646034"/>
          <a:ext cx="889000" cy="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137182</xdr:rowOff>
    </xdr:from>
    <xdr:to>
      <xdr:col>36</xdr:col>
      <xdr:colOff>165100</xdr:colOff>
      <xdr:row>62</xdr:row>
      <xdr:rowOff>67332</xdr:rowOff>
    </xdr:to>
    <xdr:sp macro="" textlink="">
      <xdr:nvSpPr>
        <xdr:cNvPr id="254" name="楕円 253"/>
        <xdr:cNvSpPr/>
      </xdr:nvSpPr>
      <xdr:spPr>
        <a:xfrm>
          <a:off x="6921500" y="1059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16532</xdr:rowOff>
    </xdr:from>
    <xdr:to>
      <xdr:col>41</xdr:col>
      <xdr:colOff>50800</xdr:colOff>
      <xdr:row>62</xdr:row>
      <xdr:rowOff>22623</xdr:rowOff>
    </xdr:to>
    <xdr:cxnSp macro="">
      <xdr:nvCxnSpPr>
        <xdr:cNvPr id="255" name="直線コネクタ 254"/>
        <xdr:cNvCxnSpPr/>
      </xdr:nvCxnSpPr>
      <xdr:spPr>
        <a:xfrm>
          <a:off x="6972300" y="10646432"/>
          <a:ext cx="889000" cy="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110247</xdr:rowOff>
    </xdr:from>
    <xdr:ext cx="599010" cy="259045"/>
    <xdr:sp macro="" textlink="">
      <xdr:nvSpPr>
        <xdr:cNvPr id="256" name="n_1aveValue【橋りょう・トンネル】&#10;一人当たり有形固定資産（償却資産）額"/>
        <xdr:cNvSpPr txBox="1"/>
      </xdr:nvSpPr>
      <xdr:spPr>
        <a:xfrm>
          <a:off x="9327095" y="10740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128328</xdr:rowOff>
    </xdr:from>
    <xdr:ext cx="599010" cy="259045"/>
    <xdr:sp macro="" textlink="">
      <xdr:nvSpPr>
        <xdr:cNvPr id="257" name="n_2aveValue【橋りょう・トンネル】&#10;一人当たり有形固定資産（償却資産）額"/>
        <xdr:cNvSpPr txBox="1"/>
      </xdr:nvSpPr>
      <xdr:spPr>
        <a:xfrm>
          <a:off x="8450795" y="10758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143857</xdr:rowOff>
    </xdr:from>
    <xdr:ext cx="599010" cy="259045"/>
    <xdr:sp macro="" textlink="">
      <xdr:nvSpPr>
        <xdr:cNvPr id="258" name="n_3aveValue【橋りょう・トンネル】&#10;一人当たり有形固定資産（償却資産）額"/>
        <xdr:cNvSpPr txBox="1"/>
      </xdr:nvSpPr>
      <xdr:spPr>
        <a:xfrm>
          <a:off x="7561795" y="10773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132398</xdr:rowOff>
    </xdr:from>
    <xdr:ext cx="599010" cy="259045"/>
    <xdr:sp macro="" textlink="">
      <xdr:nvSpPr>
        <xdr:cNvPr id="259" name="n_4aveValue【橋りょう・トンネル】&#10;一人当たり有形固定資産（償却資産）額"/>
        <xdr:cNvSpPr txBox="1"/>
      </xdr:nvSpPr>
      <xdr:spPr>
        <a:xfrm>
          <a:off x="6672795" y="10762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75234</xdr:rowOff>
    </xdr:from>
    <xdr:ext cx="599010" cy="259045"/>
    <xdr:sp macro="" textlink="">
      <xdr:nvSpPr>
        <xdr:cNvPr id="260" name="n_1mainValue【橋りょう・トンネル】&#10;一人当たり有形固定資産（償却資産）額"/>
        <xdr:cNvSpPr txBox="1"/>
      </xdr:nvSpPr>
      <xdr:spPr>
        <a:xfrm>
          <a:off x="9327095" y="10362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83461</xdr:rowOff>
    </xdr:from>
    <xdr:ext cx="599010" cy="259045"/>
    <xdr:sp macro="" textlink="">
      <xdr:nvSpPr>
        <xdr:cNvPr id="261" name="n_2mainValue【橋りょう・トンネル】&#10;一人当たり有形固定資産（償却資産）額"/>
        <xdr:cNvSpPr txBox="1"/>
      </xdr:nvSpPr>
      <xdr:spPr>
        <a:xfrm>
          <a:off x="8450795" y="10370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89950</xdr:rowOff>
    </xdr:from>
    <xdr:ext cx="599010" cy="259045"/>
    <xdr:sp macro="" textlink="">
      <xdr:nvSpPr>
        <xdr:cNvPr id="262" name="n_3mainValue【橋りょう・トンネル】&#10;一人当たり有形固定資産（償却資産）額"/>
        <xdr:cNvSpPr txBox="1"/>
      </xdr:nvSpPr>
      <xdr:spPr>
        <a:xfrm>
          <a:off x="7561795" y="10376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83859</xdr:rowOff>
    </xdr:from>
    <xdr:ext cx="599010" cy="259045"/>
    <xdr:sp macro="" textlink="">
      <xdr:nvSpPr>
        <xdr:cNvPr id="263" name="n_4mainValue【橋りょう・トンネル】&#10;一人当たり有形固定資産（償却資産）額"/>
        <xdr:cNvSpPr txBox="1"/>
      </xdr:nvSpPr>
      <xdr:spPr>
        <a:xfrm>
          <a:off x="6672795" y="10370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93345</xdr:rowOff>
    </xdr:from>
    <xdr:to>
      <xdr:col>24</xdr:col>
      <xdr:colOff>62865</xdr:colOff>
      <xdr:row>86</xdr:row>
      <xdr:rowOff>114300</xdr:rowOff>
    </xdr:to>
    <xdr:cxnSp macro="">
      <xdr:nvCxnSpPr>
        <xdr:cNvPr id="288" name="直線コネクタ 287"/>
        <xdr:cNvCxnSpPr/>
      </xdr:nvCxnSpPr>
      <xdr:spPr>
        <a:xfrm flipV="1">
          <a:off x="4634865" y="13294995"/>
          <a:ext cx="0"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40022</xdr:rowOff>
    </xdr:from>
    <xdr:ext cx="405111" cy="259045"/>
    <xdr:sp macro="" textlink="">
      <xdr:nvSpPr>
        <xdr:cNvPr id="291" name="【公営住宅】&#10;有形固定資産減価償却率最大値テキスト"/>
        <xdr:cNvSpPr txBox="1"/>
      </xdr:nvSpPr>
      <xdr:spPr>
        <a:xfrm>
          <a:off x="4673600" y="1307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93345</xdr:rowOff>
    </xdr:from>
    <xdr:to>
      <xdr:col>24</xdr:col>
      <xdr:colOff>152400</xdr:colOff>
      <xdr:row>77</xdr:row>
      <xdr:rowOff>93345</xdr:rowOff>
    </xdr:to>
    <xdr:cxnSp macro="">
      <xdr:nvCxnSpPr>
        <xdr:cNvPr id="292" name="直線コネクタ 291"/>
        <xdr:cNvCxnSpPr/>
      </xdr:nvCxnSpPr>
      <xdr:spPr>
        <a:xfrm>
          <a:off x="4546600" y="1329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73041</xdr:rowOff>
    </xdr:from>
    <xdr:ext cx="405111" cy="259045"/>
    <xdr:sp macro="" textlink="">
      <xdr:nvSpPr>
        <xdr:cNvPr id="293" name="【公営住宅】&#10;有形固定資産減価償却率平均値テキスト"/>
        <xdr:cNvSpPr txBox="1"/>
      </xdr:nvSpPr>
      <xdr:spPr>
        <a:xfrm>
          <a:off x="4673600" y="13960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50164</xdr:rowOff>
    </xdr:from>
    <xdr:to>
      <xdr:col>24</xdr:col>
      <xdr:colOff>114300</xdr:colOff>
      <xdr:row>82</xdr:row>
      <xdr:rowOff>151764</xdr:rowOff>
    </xdr:to>
    <xdr:sp macro="" textlink="">
      <xdr:nvSpPr>
        <xdr:cNvPr id="294" name="フローチャート: 判断 293"/>
        <xdr:cNvSpPr/>
      </xdr:nvSpPr>
      <xdr:spPr>
        <a:xfrm>
          <a:off x="4584700" y="1410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34925</xdr:rowOff>
    </xdr:from>
    <xdr:to>
      <xdr:col>20</xdr:col>
      <xdr:colOff>38100</xdr:colOff>
      <xdr:row>82</xdr:row>
      <xdr:rowOff>136525</xdr:rowOff>
    </xdr:to>
    <xdr:sp macro="" textlink="">
      <xdr:nvSpPr>
        <xdr:cNvPr id="295" name="フローチャート: 判断 294"/>
        <xdr:cNvSpPr/>
      </xdr:nvSpPr>
      <xdr:spPr>
        <a:xfrm>
          <a:off x="3746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48261</xdr:rowOff>
    </xdr:from>
    <xdr:to>
      <xdr:col>15</xdr:col>
      <xdr:colOff>101600</xdr:colOff>
      <xdr:row>82</xdr:row>
      <xdr:rowOff>149861</xdr:rowOff>
    </xdr:to>
    <xdr:sp macro="" textlink="">
      <xdr:nvSpPr>
        <xdr:cNvPr id="296" name="フローチャート: 判断 295"/>
        <xdr:cNvSpPr/>
      </xdr:nvSpPr>
      <xdr:spPr>
        <a:xfrm>
          <a:off x="2857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44450</xdr:rowOff>
    </xdr:from>
    <xdr:to>
      <xdr:col>10</xdr:col>
      <xdr:colOff>165100</xdr:colOff>
      <xdr:row>82</xdr:row>
      <xdr:rowOff>146050</xdr:rowOff>
    </xdr:to>
    <xdr:sp macro="" textlink="">
      <xdr:nvSpPr>
        <xdr:cNvPr id="297" name="フローチャート: 判断 296"/>
        <xdr:cNvSpPr/>
      </xdr:nvSpPr>
      <xdr:spPr>
        <a:xfrm>
          <a:off x="1968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57786</xdr:rowOff>
    </xdr:from>
    <xdr:to>
      <xdr:col>6</xdr:col>
      <xdr:colOff>38100</xdr:colOff>
      <xdr:row>82</xdr:row>
      <xdr:rowOff>159386</xdr:rowOff>
    </xdr:to>
    <xdr:sp macro="" textlink="">
      <xdr:nvSpPr>
        <xdr:cNvPr id="298" name="フローチャート: 判断 297"/>
        <xdr:cNvSpPr/>
      </xdr:nvSpPr>
      <xdr:spPr>
        <a:xfrm>
          <a:off x="1079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63500</xdr:rowOff>
    </xdr:from>
    <xdr:to>
      <xdr:col>24</xdr:col>
      <xdr:colOff>114300</xdr:colOff>
      <xdr:row>86</xdr:row>
      <xdr:rowOff>165100</xdr:rowOff>
    </xdr:to>
    <xdr:sp macro="" textlink="">
      <xdr:nvSpPr>
        <xdr:cNvPr id="304" name="楕円 303"/>
        <xdr:cNvSpPr/>
      </xdr:nvSpPr>
      <xdr:spPr>
        <a:xfrm>
          <a:off x="4584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149877</xdr:rowOff>
    </xdr:from>
    <xdr:ext cx="469744" cy="259045"/>
    <xdr:sp macro="" textlink="">
      <xdr:nvSpPr>
        <xdr:cNvPr id="305" name="【公営住宅】&#10;有形固定資産減価償却率該当値テキスト"/>
        <xdr:cNvSpPr txBox="1"/>
      </xdr:nvSpPr>
      <xdr:spPr>
        <a:xfrm>
          <a:off x="46736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63500</xdr:rowOff>
    </xdr:from>
    <xdr:to>
      <xdr:col>20</xdr:col>
      <xdr:colOff>38100</xdr:colOff>
      <xdr:row>86</xdr:row>
      <xdr:rowOff>165100</xdr:rowOff>
    </xdr:to>
    <xdr:sp macro="" textlink="">
      <xdr:nvSpPr>
        <xdr:cNvPr id="306" name="楕円 305"/>
        <xdr:cNvSpPr/>
      </xdr:nvSpPr>
      <xdr:spPr>
        <a:xfrm>
          <a:off x="3746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114300</xdr:rowOff>
    </xdr:from>
    <xdr:to>
      <xdr:col>24</xdr:col>
      <xdr:colOff>63500</xdr:colOff>
      <xdr:row>86</xdr:row>
      <xdr:rowOff>114300</xdr:rowOff>
    </xdr:to>
    <xdr:cxnSp macro="">
      <xdr:nvCxnSpPr>
        <xdr:cNvPr id="307" name="直線コネクタ 306"/>
        <xdr:cNvCxnSpPr/>
      </xdr:nvCxnSpPr>
      <xdr:spPr>
        <a:xfrm>
          <a:off x="3797300" y="1485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63500</xdr:rowOff>
    </xdr:from>
    <xdr:to>
      <xdr:col>15</xdr:col>
      <xdr:colOff>101600</xdr:colOff>
      <xdr:row>86</xdr:row>
      <xdr:rowOff>165100</xdr:rowOff>
    </xdr:to>
    <xdr:sp macro="" textlink="">
      <xdr:nvSpPr>
        <xdr:cNvPr id="308" name="楕円 307"/>
        <xdr:cNvSpPr/>
      </xdr:nvSpPr>
      <xdr:spPr>
        <a:xfrm>
          <a:off x="2857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114300</xdr:rowOff>
    </xdr:from>
    <xdr:to>
      <xdr:col>19</xdr:col>
      <xdr:colOff>177800</xdr:colOff>
      <xdr:row>86</xdr:row>
      <xdr:rowOff>114300</xdr:rowOff>
    </xdr:to>
    <xdr:cxnSp macro="">
      <xdr:nvCxnSpPr>
        <xdr:cNvPr id="309" name="直線コネクタ 308"/>
        <xdr:cNvCxnSpPr/>
      </xdr:nvCxnSpPr>
      <xdr:spPr>
        <a:xfrm>
          <a:off x="2908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63500</xdr:rowOff>
    </xdr:from>
    <xdr:to>
      <xdr:col>10</xdr:col>
      <xdr:colOff>165100</xdr:colOff>
      <xdr:row>86</xdr:row>
      <xdr:rowOff>165100</xdr:rowOff>
    </xdr:to>
    <xdr:sp macro="" textlink="">
      <xdr:nvSpPr>
        <xdr:cNvPr id="310" name="楕円 309"/>
        <xdr:cNvSpPr/>
      </xdr:nvSpPr>
      <xdr:spPr>
        <a:xfrm>
          <a:off x="1968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114300</xdr:rowOff>
    </xdr:from>
    <xdr:to>
      <xdr:col>15</xdr:col>
      <xdr:colOff>50800</xdr:colOff>
      <xdr:row>86</xdr:row>
      <xdr:rowOff>114300</xdr:rowOff>
    </xdr:to>
    <xdr:cxnSp macro="">
      <xdr:nvCxnSpPr>
        <xdr:cNvPr id="311" name="直線コネクタ 310"/>
        <xdr:cNvCxnSpPr/>
      </xdr:nvCxnSpPr>
      <xdr:spPr>
        <a:xfrm>
          <a:off x="2019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63500</xdr:rowOff>
    </xdr:from>
    <xdr:to>
      <xdr:col>6</xdr:col>
      <xdr:colOff>38100</xdr:colOff>
      <xdr:row>86</xdr:row>
      <xdr:rowOff>165100</xdr:rowOff>
    </xdr:to>
    <xdr:sp macro="" textlink="">
      <xdr:nvSpPr>
        <xdr:cNvPr id="312" name="楕円 311"/>
        <xdr:cNvSpPr/>
      </xdr:nvSpPr>
      <xdr:spPr>
        <a:xfrm>
          <a:off x="1079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114300</xdr:rowOff>
    </xdr:from>
    <xdr:to>
      <xdr:col>10</xdr:col>
      <xdr:colOff>114300</xdr:colOff>
      <xdr:row>86</xdr:row>
      <xdr:rowOff>114300</xdr:rowOff>
    </xdr:to>
    <xdr:cxnSp macro="">
      <xdr:nvCxnSpPr>
        <xdr:cNvPr id="313" name="直線コネクタ 312"/>
        <xdr:cNvCxnSpPr/>
      </xdr:nvCxnSpPr>
      <xdr:spPr>
        <a:xfrm>
          <a:off x="1130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153052</xdr:rowOff>
    </xdr:from>
    <xdr:ext cx="405111" cy="259045"/>
    <xdr:sp macro="" textlink="">
      <xdr:nvSpPr>
        <xdr:cNvPr id="314" name="n_1aveValue【公営住宅】&#10;有形固定資産減価償却率"/>
        <xdr:cNvSpPr txBox="1"/>
      </xdr:nvSpPr>
      <xdr:spPr>
        <a:xfrm>
          <a:off x="35820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166388</xdr:rowOff>
    </xdr:from>
    <xdr:ext cx="405111" cy="259045"/>
    <xdr:sp macro="" textlink="">
      <xdr:nvSpPr>
        <xdr:cNvPr id="315" name="n_2aveValue【公営住宅】&#10;有形固定資産減価償却率"/>
        <xdr:cNvSpPr txBox="1"/>
      </xdr:nvSpPr>
      <xdr:spPr>
        <a:xfrm>
          <a:off x="2705744" y="1388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162577</xdr:rowOff>
    </xdr:from>
    <xdr:ext cx="405111" cy="259045"/>
    <xdr:sp macro="" textlink="">
      <xdr:nvSpPr>
        <xdr:cNvPr id="316" name="n_3aveValue【公営住宅】&#10;有形固定資産減価償却率"/>
        <xdr:cNvSpPr txBox="1"/>
      </xdr:nvSpPr>
      <xdr:spPr>
        <a:xfrm>
          <a:off x="1816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4463</xdr:rowOff>
    </xdr:from>
    <xdr:ext cx="405111" cy="259045"/>
    <xdr:sp macro="" textlink="">
      <xdr:nvSpPr>
        <xdr:cNvPr id="317" name="n_4aveValue【公営住宅】&#10;有形固定資産減価償却率"/>
        <xdr:cNvSpPr txBox="1"/>
      </xdr:nvSpPr>
      <xdr:spPr>
        <a:xfrm>
          <a:off x="927744"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86</xdr:row>
      <xdr:rowOff>156227</xdr:rowOff>
    </xdr:from>
    <xdr:ext cx="469744" cy="259045"/>
    <xdr:sp macro="" textlink="">
      <xdr:nvSpPr>
        <xdr:cNvPr id="318" name="n_1mainValue【公営住宅】&#10;有形固定資産減価償却率"/>
        <xdr:cNvSpPr txBox="1"/>
      </xdr:nvSpPr>
      <xdr:spPr>
        <a:xfrm>
          <a:off x="3549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86</xdr:row>
      <xdr:rowOff>156227</xdr:rowOff>
    </xdr:from>
    <xdr:ext cx="469744" cy="259045"/>
    <xdr:sp macro="" textlink="">
      <xdr:nvSpPr>
        <xdr:cNvPr id="319" name="n_2mainValue【公営住宅】&#10;有形固定資産減価償却率"/>
        <xdr:cNvSpPr txBox="1"/>
      </xdr:nvSpPr>
      <xdr:spPr>
        <a:xfrm>
          <a:off x="2673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86</xdr:row>
      <xdr:rowOff>156227</xdr:rowOff>
    </xdr:from>
    <xdr:ext cx="469744" cy="259045"/>
    <xdr:sp macro="" textlink="">
      <xdr:nvSpPr>
        <xdr:cNvPr id="320" name="n_3mainValue【公営住宅】&#10;有形固定資産減価償却率"/>
        <xdr:cNvSpPr txBox="1"/>
      </xdr:nvSpPr>
      <xdr:spPr>
        <a:xfrm>
          <a:off x="1784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86</xdr:row>
      <xdr:rowOff>156227</xdr:rowOff>
    </xdr:from>
    <xdr:ext cx="469744" cy="259045"/>
    <xdr:sp macro="" textlink="">
      <xdr:nvSpPr>
        <xdr:cNvPr id="321" name="n_4mainValue【公営住宅】&#10;有形固定資産減価償却率"/>
        <xdr:cNvSpPr txBox="1"/>
      </xdr:nvSpPr>
      <xdr:spPr>
        <a:xfrm>
          <a:off x="895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107442</xdr:rowOff>
    </xdr:from>
    <xdr:to>
      <xdr:col>54</xdr:col>
      <xdr:colOff>189865</xdr:colOff>
      <xdr:row>86</xdr:row>
      <xdr:rowOff>103823</xdr:rowOff>
    </xdr:to>
    <xdr:cxnSp macro="">
      <xdr:nvCxnSpPr>
        <xdr:cNvPr id="345" name="直線コネクタ 344"/>
        <xdr:cNvCxnSpPr/>
      </xdr:nvCxnSpPr>
      <xdr:spPr>
        <a:xfrm flipV="1">
          <a:off x="10476865" y="13480542"/>
          <a:ext cx="0" cy="136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107650</xdr:rowOff>
    </xdr:from>
    <xdr:ext cx="469744" cy="259045"/>
    <xdr:sp macro="" textlink="">
      <xdr:nvSpPr>
        <xdr:cNvPr id="346" name="【公営住宅】&#10;一人当たり面積最小値テキスト"/>
        <xdr:cNvSpPr txBox="1"/>
      </xdr:nvSpPr>
      <xdr:spPr>
        <a:xfrm>
          <a:off x="10515600" y="1485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103823</xdr:rowOff>
    </xdr:from>
    <xdr:to>
      <xdr:col>55</xdr:col>
      <xdr:colOff>88900</xdr:colOff>
      <xdr:row>86</xdr:row>
      <xdr:rowOff>103823</xdr:rowOff>
    </xdr:to>
    <xdr:cxnSp macro="">
      <xdr:nvCxnSpPr>
        <xdr:cNvPr id="347" name="直線コネクタ 346"/>
        <xdr:cNvCxnSpPr/>
      </xdr:nvCxnSpPr>
      <xdr:spPr>
        <a:xfrm>
          <a:off x="10388600" y="14848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54119</xdr:rowOff>
    </xdr:from>
    <xdr:ext cx="469744" cy="259045"/>
    <xdr:sp macro="" textlink="">
      <xdr:nvSpPr>
        <xdr:cNvPr id="348" name="【公営住宅】&#10;一人当たり面積最大値テキスト"/>
        <xdr:cNvSpPr txBox="1"/>
      </xdr:nvSpPr>
      <xdr:spPr>
        <a:xfrm>
          <a:off x="10515600" y="1325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107442</xdr:rowOff>
    </xdr:from>
    <xdr:to>
      <xdr:col>55</xdr:col>
      <xdr:colOff>88900</xdr:colOff>
      <xdr:row>78</xdr:row>
      <xdr:rowOff>107442</xdr:rowOff>
    </xdr:to>
    <xdr:cxnSp macro="">
      <xdr:nvCxnSpPr>
        <xdr:cNvPr id="349" name="直線コネクタ 348"/>
        <xdr:cNvCxnSpPr/>
      </xdr:nvCxnSpPr>
      <xdr:spPr>
        <a:xfrm>
          <a:off x="10388600" y="1348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163529</xdr:rowOff>
    </xdr:from>
    <xdr:ext cx="469744" cy="259045"/>
    <xdr:sp macro="" textlink="">
      <xdr:nvSpPr>
        <xdr:cNvPr id="350" name="【公営住宅】&#10;一人当たり面積平均値テキスト"/>
        <xdr:cNvSpPr txBox="1"/>
      </xdr:nvSpPr>
      <xdr:spPr>
        <a:xfrm>
          <a:off x="10515600" y="143938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140652</xdr:rowOff>
    </xdr:from>
    <xdr:to>
      <xdr:col>55</xdr:col>
      <xdr:colOff>50800</xdr:colOff>
      <xdr:row>85</xdr:row>
      <xdr:rowOff>70802</xdr:rowOff>
    </xdr:to>
    <xdr:sp macro="" textlink="">
      <xdr:nvSpPr>
        <xdr:cNvPr id="351" name="フローチャート: 判断 350"/>
        <xdr:cNvSpPr/>
      </xdr:nvSpPr>
      <xdr:spPr>
        <a:xfrm>
          <a:off x="10426700" y="1454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137224</xdr:rowOff>
    </xdr:from>
    <xdr:to>
      <xdr:col>50</xdr:col>
      <xdr:colOff>165100</xdr:colOff>
      <xdr:row>85</xdr:row>
      <xdr:rowOff>67374</xdr:rowOff>
    </xdr:to>
    <xdr:sp macro="" textlink="">
      <xdr:nvSpPr>
        <xdr:cNvPr id="352" name="フローチャート: 判断 351"/>
        <xdr:cNvSpPr/>
      </xdr:nvSpPr>
      <xdr:spPr>
        <a:xfrm>
          <a:off x="9588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169418</xdr:rowOff>
    </xdr:from>
    <xdr:to>
      <xdr:col>46</xdr:col>
      <xdr:colOff>38100</xdr:colOff>
      <xdr:row>85</xdr:row>
      <xdr:rowOff>99568</xdr:rowOff>
    </xdr:to>
    <xdr:sp macro="" textlink="">
      <xdr:nvSpPr>
        <xdr:cNvPr id="353" name="フローチャート: 判断 352"/>
        <xdr:cNvSpPr/>
      </xdr:nvSpPr>
      <xdr:spPr>
        <a:xfrm>
          <a:off x="8699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151892</xdr:rowOff>
    </xdr:from>
    <xdr:to>
      <xdr:col>41</xdr:col>
      <xdr:colOff>101600</xdr:colOff>
      <xdr:row>85</xdr:row>
      <xdr:rowOff>82042</xdr:rowOff>
    </xdr:to>
    <xdr:sp macro="" textlink="">
      <xdr:nvSpPr>
        <xdr:cNvPr id="354" name="フローチャート: 判断 353"/>
        <xdr:cNvSpPr/>
      </xdr:nvSpPr>
      <xdr:spPr>
        <a:xfrm>
          <a:off x="7810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91123</xdr:rowOff>
    </xdr:from>
    <xdr:to>
      <xdr:col>36</xdr:col>
      <xdr:colOff>165100</xdr:colOff>
      <xdr:row>85</xdr:row>
      <xdr:rowOff>21273</xdr:rowOff>
    </xdr:to>
    <xdr:sp macro="" textlink="">
      <xdr:nvSpPr>
        <xdr:cNvPr id="355" name="フローチャート: 判断 354"/>
        <xdr:cNvSpPr/>
      </xdr:nvSpPr>
      <xdr:spPr>
        <a:xfrm>
          <a:off x="6921500" y="1449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53023</xdr:rowOff>
    </xdr:from>
    <xdr:to>
      <xdr:col>55</xdr:col>
      <xdr:colOff>50800</xdr:colOff>
      <xdr:row>86</xdr:row>
      <xdr:rowOff>154623</xdr:rowOff>
    </xdr:to>
    <xdr:sp macro="" textlink="">
      <xdr:nvSpPr>
        <xdr:cNvPr id="361" name="楕円 360"/>
        <xdr:cNvSpPr/>
      </xdr:nvSpPr>
      <xdr:spPr>
        <a:xfrm>
          <a:off x="10426700" y="1479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139400</xdr:rowOff>
    </xdr:from>
    <xdr:ext cx="469744" cy="259045"/>
    <xdr:sp macro="" textlink="">
      <xdr:nvSpPr>
        <xdr:cNvPr id="362" name="【公営住宅】&#10;一人当たり面積該当値テキスト"/>
        <xdr:cNvSpPr txBox="1"/>
      </xdr:nvSpPr>
      <xdr:spPr>
        <a:xfrm>
          <a:off x="10515600" y="1471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53212</xdr:rowOff>
    </xdr:from>
    <xdr:to>
      <xdr:col>50</xdr:col>
      <xdr:colOff>165100</xdr:colOff>
      <xdr:row>86</xdr:row>
      <xdr:rowOff>154812</xdr:rowOff>
    </xdr:to>
    <xdr:sp macro="" textlink="">
      <xdr:nvSpPr>
        <xdr:cNvPr id="363" name="楕円 362"/>
        <xdr:cNvSpPr/>
      </xdr:nvSpPr>
      <xdr:spPr>
        <a:xfrm>
          <a:off x="9588500" y="1479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103823</xdr:rowOff>
    </xdr:from>
    <xdr:to>
      <xdr:col>55</xdr:col>
      <xdr:colOff>0</xdr:colOff>
      <xdr:row>86</xdr:row>
      <xdr:rowOff>104012</xdr:rowOff>
    </xdr:to>
    <xdr:cxnSp macro="">
      <xdr:nvCxnSpPr>
        <xdr:cNvPr id="364" name="直線コネクタ 363"/>
        <xdr:cNvCxnSpPr/>
      </xdr:nvCxnSpPr>
      <xdr:spPr>
        <a:xfrm flipV="1">
          <a:off x="9639300" y="14848523"/>
          <a:ext cx="838200" cy="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53212</xdr:rowOff>
    </xdr:from>
    <xdr:to>
      <xdr:col>46</xdr:col>
      <xdr:colOff>38100</xdr:colOff>
      <xdr:row>86</xdr:row>
      <xdr:rowOff>154812</xdr:rowOff>
    </xdr:to>
    <xdr:sp macro="" textlink="">
      <xdr:nvSpPr>
        <xdr:cNvPr id="365" name="楕円 364"/>
        <xdr:cNvSpPr/>
      </xdr:nvSpPr>
      <xdr:spPr>
        <a:xfrm>
          <a:off x="8699500" y="1479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104012</xdr:rowOff>
    </xdr:from>
    <xdr:to>
      <xdr:col>50</xdr:col>
      <xdr:colOff>114300</xdr:colOff>
      <xdr:row>86</xdr:row>
      <xdr:rowOff>104012</xdr:rowOff>
    </xdr:to>
    <xdr:cxnSp macro="">
      <xdr:nvCxnSpPr>
        <xdr:cNvPr id="366" name="直線コネクタ 365"/>
        <xdr:cNvCxnSpPr/>
      </xdr:nvCxnSpPr>
      <xdr:spPr>
        <a:xfrm>
          <a:off x="8750300" y="148487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53403</xdr:rowOff>
    </xdr:from>
    <xdr:to>
      <xdr:col>41</xdr:col>
      <xdr:colOff>101600</xdr:colOff>
      <xdr:row>86</xdr:row>
      <xdr:rowOff>155003</xdr:rowOff>
    </xdr:to>
    <xdr:sp macro="" textlink="">
      <xdr:nvSpPr>
        <xdr:cNvPr id="367" name="楕円 366"/>
        <xdr:cNvSpPr/>
      </xdr:nvSpPr>
      <xdr:spPr>
        <a:xfrm>
          <a:off x="7810500" y="1479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104012</xdr:rowOff>
    </xdr:from>
    <xdr:to>
      <xdr:col>45</xdr:col>
      <xdr:colOff>177800</xdr:colOff>
      <xdr:row>86</xdr:row>
      <xdr:rowOff>104203</xdr:rowOff>
    </xdr:to>
    <xdr:cxnSp macro="">
      <xdr:nvCxnSpPr>
        <xdr:cNvPr id="368" name="直線コネクタ 367"/>
        <xdr:cNvCxnSpPr/>
      </xdr:nvCxnSpPr>
      <xdr:spPr>
        <a:xfrm flipV="1">
          <a:off x="7861300" y="14848712"/>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53403</xdr:rowOff>
    </xdr:from>
    <xdr:to>
      <xdr:col>36</xdr:col>
      <xdr:colOff>165100</xdr:colOff>
      <xdr:row>86</xdr:row>
      <xdr:rowOff>155003</xdr:rowOff>
    </xdr:to>
    <xdr:sp macro="" textlink="">
      <xdr:nvSpPr>
        <xdr:cNvPr id="369" name="楕円 368"/>
        <xdr:cNvSpPr/>
      </xdr:nvSpPr>
      <xdr:spPr>
        <a:xfrm>
          <a:off x="6921500" y="1479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104203</xdr:rowOff>
    </xdr:from>
    <xdr:to>
      <xdr:col>41</xdr:col>
      <xdr:colOff>50800</xdr:colOff>
      <xdr:row>86</xdr:row>
      <xdr:rowOff>104203</xdr:rowOff>
    </xdr:to>
    <xdr:cxnSp macro="">
      <xdr:nvCxnSpPr>
        <xdr:cNvPr id="370" name="直線コネクタ 369"/>
        <xdr:cNvCxnSpPr/>
      </xdr:nvCxnSpPr>
      <xdr:spPr>
        <a:xfrm>
          <a:off x="6972300" y="148489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83901</xdr:rowOff>
    </xdr:from>
    <xdr:ext cx="469744" cy="259045"/>
    <xdr:sp macro="" textlink="">
      <xdr:nvSpPr>
        <xdr:cNvPr id="371" name="n_1aveValue【公営住宅】&#10;一人当たり面積"/>
        <xdr:cNvSpPr txBox="1"/>
      </xdr:nvSpPr>
      <xdr:spPr>
        <a:xfrm>
          <a:off x="9391727" y="1431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116095</xdr:rowOff>
    </xdr:from>
    <xdr:ext cx="469744" cy="259045"/>
    <xdr:sp macro="" textlink="">
      <xdr:nvSpPr>
        <xdr:cNvPr id="372" name="n_2aveValue【公営住宅】&#10;一人当たり面積"/>
        <xdr:cNvSpPr txBox="1"/>
      </xdr:nvSpPr>
      <xdr:spPr>
        <a:xfrm>
          <a:off x="8515427" y="1434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98569</xdr:rowOff>
    </xdr:from>
    <xdr:ext cx="469744" cy="259045"/>
    <xdr:sp macro="" textlink="">
      <xdr:nvSpPr>
        <xdr:cNvPr id="373" name="n_3aveValue【公営住宅】&#10;一人当たり面積"/>
        <xdr:cNvSpPr txBox="1"/>
      </xdr:nvSpPr>
      <xdr:spPr>
        <a:xfrm>
          <a:off x="7626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37800</xdr:rowOff>
    </xdr:from>
    <xdr:ext cx="469744" cy="259045"/>
    <xdr:sp macro="" textlink="">
      <xdr:nvSpPr>
        <xdr:cNvPr id="374" name="n_4aveValue【公営住宅】&#10;一人当たり面積"/>
        <xdr:cNvSpPr txBox="1"/>
      </xdr:nvSpPr>
      <xdr:spPr>
        <a:xfrm>
          <a:off x="6737427" y="14268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145939</xdr:rowOff>
    </xdr:from>
    <xdr:ext cx="469744" cy="259045"/>
    <xdr:sp macro="" textlink="">
      <xdr:nvSpPr>
        <xdr:cNvPr id="375" name="n_1mainValue【公営住宅】&#10;一人当たり面積"/>
        <xdr:cNvSpPr txBox="1"/>
      </xdr:nvSpPr>
      <xdr:spPr>
        <a:xfrm>
          <a:off x="9391727" y="1489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145939</xdr:rowOff>
    </xdr:from>
    <xdr:ext cx="469744" cy="259045"/>
    <xdr:sp macro="" textlink="">
      <xdr:nvSpPr>
        <xdr:cNvPr id="376" name="n_2mainValue【公営住宅】&#10;一人当たり面積"/>
        <xdr:cNvSpPr txBox="1"/>
      </xdr:nvSpPr>
      <xdr:spPr>
        <a:xfrm>
          <a:off x="8515427" y="1489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146130</xdr:rowOff>
    </xdr:from>
    <xdr:ext cx="469744" cy="259045"/>
    <xdr:sp macro="" textlink="">
      <xdr:nvSpPr>
        <xdr:cNvPr id="377" name="n_3mainValue【公営住宅】&#10;一人当たり面積"/>
        <xdr:cNvSpPr txBox="1"/>
      </xdr:nvSpPr>
      <xdr:spPr>
        <a:xfrm>
          <a:off x="7626427" y="14890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146130</xdr:rowOff>
    </xdr:from>
    <xdr:ext cx="469744" cy="259045"/>
    <xdr:sp macro="" textlink="">
      <xdr:nvSpPr>
        <xdr:cNvPr id="378" name="n_4mainValue【公営住宅】&#10;一人当たり面積"/>
        <xdr:cNvSpPr txBox="1"/>
      </xdr:nvSpPr>
      <xdr:spPr>
        <a:xfrm>
          <a:off x="6737427" y="14890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5" name="テキスト ボックス 4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7" name="テキスト ボックス 4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38100</xdr:rowOff>
    </xdr:to>
    <xdr:cxnSp macro="">
      <xdr:nvCxnSpPr>
        <xdr:cNvPr id="419" name="直線コネクタ 418"/>
        <xdr:cNvCxnSpPr/>
      </xdr:nvCxnSpPr>
      <xdr:spPr>
        <a:xfrm flipV="1">
          <a:off x="16318864" y="58597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0"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1" name="直線コネクタ 420"/>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22" name="【認定こども園・幼稚園・保育所】&#10;有形固定資産減価償却率最大値テキスト"/>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23" name="直線コネクタ 422"/>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154957</xdr:rowOff>
    </xdr:from>
    <xdr:ext cx="405111" cy="259045"/>
    <xdr:sp macro="" textlink="">
      <xdr:nvSpPr>
        <xdr:cNvPr id="424" name="【認定こども園・幼稚園・保育所】&#10;有形固定資産減価償却率平均値テキスト"/>
        <xdr:cNvSpPr txBox="1"/>
      </xdr:nvSpPr>
      <xdr:spPr>
        <a:xfrm>
          <a:off x="16357600" y="6155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132080</xdr:rowOff>
    </xdr:from>
    <xdr:to>
      <xdr:col>85</xdr:col>
      <xdr:colOff>177800</xdr:colOff>
      <xdr:row>37</xdr:row>
      <xdr:rowOff>62230</xdr:rowOff>
    </xdr:to>
    <xdr:sp macro="" textlink="">
      <xdr:nvSpPr>
        <xdr:cNvPr id="425" name="フローチャート: 判断 424"/>
        <xdr:cNvSpPr/>
      </xdr:nvSpPr>
      <xdr:spPr>
        <a:xfrm>
          <a:off x="162687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130175</xdr:rowOff>
    </xdr:from>
    <xdr:to>
      <xdr:col>81</xdr:col>
      <xdr:colOff>101600</xdr:colOff>
      <xdr:row>37</xdr:row>
      <xdr:rowOff>60325</xdr:rowOff>
    </xdr:to>
    <xdr:sp macro="" textlink="">
      <xdr:nvSpPr>
        <xdr:cNvPr id="426" name="フローチャート: 判断 425"/>
        <xdr:cNvSpPr/>
      </xdr:nvSpPr>
      <xdr:spPr>
        <a:xfrm>
          <a:off x="15430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86360</xdr:rowOff>
    </xdr:from>
    <xdr:to>
      <xdr:col>76</xdr:col>
      <xdr:colOff>165100</xdr:colOff>
      <xdr:row>37</xdr:row>
      <xdr:rowOff>16510</xdr:rowOff>
    </xdr:to>
    <xdr:sp macro="" textlink="">
      <xdr:nvSpPr>
        <xdr:cNvPr id="427" name="フローチャート: 判断 426"/>
        <xdr:cNvSpPr/>
      </xdr:nvSpPr>
      <xdr:spPr>
        <a:xfrm>
          <a:off x="14541500" y="625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428" name="フローチャート: 判断 427"/>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124460</xdr:rowOff>
    </xdr:from>
    <xdr:to>
      <xdr:col>67</xdr:col>
      <xdr:colOff>101600</xdr:colOff>
      <xdr:row>37</xdr:row>
      <xdr:rowOff>54610</xdr:rowOff>
    </xdr:to>
    <xdr:sp macro="" textlink="">
      <xdr:nvSpPr>
        <xdr:cNvPr id="429" name="フローチャート: 判断 428"/>
        <xdr:cNvSpPr/>
      </xdr:nvSpPr>
      <xdr:spPr>
        <a:xfrm>
          <a:off x="127635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97790</xdr:rowOff>
    </xdr:from>
    <xdr:to>
      <xdr:col>85</xdr:col>
      <xdr:colOff>177800</xdr:colOff>
      <xdr:row>38</xdr:row>
      <xdr:rowOff>27940</xdr:rowOff>
    </xdr:to>
    <xdr:sp macro="" textlink="">
      <xdr:nvSpPr>
        <xdr:cNvPr id="435" name="楕円 434"/>
        <xdr:cNvSpPr/>
      </xdr:nvSpPr>
      <xdr:spPr>
        <a:xfrm>
          <a:off x="162687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76217</xdr:rowOff>
    </xdr:from>
    <xdr:ext cx="405111" cy="259045"/>
    <xdr:sp macro="" textlink="">
      <xdr:nvSpPr>
        <xdr:cNvPr id="436" name="【認定こども園・幼稚園・保育所】&#10;有形固定資産減価償却率該当値テキスト"/>
        <xdr:cNvSpPr txBox="1"/>
      </xdr:nvSpPr>
      <xdr:spPr>
        <a:xfrm>
          <a:off x="16357600" y="641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53975</xdr:rowOff>
    </xdr:from>
    <xdr:to>
      <xdr:col>81</xdr:col>
      <xdr:colOff>101600</xdr:colOff>
      <xdr:row>37</xdr:row>
      <xdr:rowOff>155575</xdr:rowOff>
    </xdr:to>
    <xdr:sp macro="" textlink="">
      <xdr:nvSpPr>
        <xdr:cNvPr id="437" name="楕円 436"/>
        <xdr:cNvSpPr/>
      </xdr:nvSpPr>
      <xdr:spPr>
        <a:xfrm>
          <a:off x="154305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104775</xdr:rowOff>
    </xdr:from>
    <xdr:to>
      <xdr:col>85</xdr:col>
      <xdr:colOff>127000</xdr:colOff>
      <xdr:row>37</xdr:row>
      <xdr:rowOff>148590</xdr:rowOff>
    </xdr:to>
    <xdr:cxnSp macro="">
      <xdr:nvCxnSpPr>
        <xdr:cNvPr id="438" name="直線コネクタ 437"/>
        <xdr:cNvCxnSpPr/>
      </xdr:nvCxnSpPr>
      <xdr:spPr>
        <a:xfrm>
          <a:off x="15481300" y="644842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4445</xdr:rowOff>
    </xdr:from>
    <xdr:to>
      <xdr:col>76</xdr:col>
      <xdr:colOff>165100</xdr:colOff>
      <xdr:row>37</xdr:row>
      <xdr:rowOff>106045</xdr:rowOff>
    </xdr:to>
    <xdr:sp macro="" textlink="">
      <xdr:nvSpPr>
        <xdr:cNvPr id="439" name="楕円 438"/>
        <xdr:cNvSpPr/>
      </xdr:nvSpPr>
      <xdr:spPr>
        <a:xfrm>
          <a:off x="14541500" y="63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55245</xdr:rowOff>
    </xdr:from>
    <xdr:to>
      <xdr:col>81</xdr:col>
      <xdr:colOff>50800</xdr:colOff>
      <xdr:row>37</xdr:row>
      <xdr:rowOff>104775</xdr:rowOff>
    </xdr:to>
    <xdr:cxnSp macro="">
      <xdr:nvCxnSpPr>
        <xdr:cNvPr id="440" name="直線コネクタ 439"/>
        <xdr:cNvCxnSpPr/>
      </xdr:nvCxnSpPr>
      <xdr:spPr>
        <a:xfrm>
          <a:off x="14592300" y="639889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126365</xdr:rowOff>
    </xdr:from>
    <xdr:to>
      <xdr:col>72</xdr:col>
      <xdr:colOff>38100</xdr:colOff>
      <xdr:row>37</xdr:row>
      <xdr:rowOff>56515</xdr:rowOff>
    </xdr:to>
    <xdr:sp macro="" textlink="">
      <xdr:nvSpPr>
        <xdr:cNvPr id="441" name="楕円 440"/>
        <xdr:cNvSpPr/>
      </xdr:nvSpPr>
      <xdr:spPr>
        <a:xfrm>
          <a:off x="13652500" y="6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5715</xdr:rowOff>
    </xdr:from>
    <xdr:to>
      <xdr:col>76</xdr:col>
      <xdr:colOff>114300</xdr:colOff>
      <xdr:row>37</xdr:row>
      <xdr:rowOff>55245</xdr:rowOff>
    </xdr:to>
    <xdr:cxnSp macro="">
      <xdr:nvCxnSpPr>
        <xdr:cNvPr id="442" name="直線コネクタ 441"/>
        <xdr:cNvCxnSpPr/>
      </xdr:nvCxnSpPr>
      <xdr:spPr>
        <a:xfrm>
          <a:off x="13703300" y="634936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139700</xdr:rowOff>
    </xdr:from>
    <xdr:to>
      <xdr:col>67</xdr:col>
      <xdr:colOff>101600</xdr:colOff>
      <xdr:row>36</xdr:row>
      <xdr:rowOff>69850</xdr:rowOff>
    </xdr:to>
    <xdr:sp macro="" textlink="">
      <xdr:nvSpPr>
        <xdr:cNvPr id="443" name="楕円 442"/>
        <xdr:cNvSpPr/>
      </xdr:nvSpPr>
      <xdr:spPr>
        <a:xfrm>
          <a:off x="12763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19050</xdr:rowOff>
    </xdr:from>
    <xdr:to>
      <xdr:col>71</xdr:col>
      <xdr:colOff>177800</xdr:colOff>
      <xdr:row>37</xdr:row>
      <xdr:rowOff>5715</xdr:rowOff>
    </xdr:to>
    <xdr:cxnSp macro="">
      <xdr:nvCxnSpPr>
        <xdr:cNvPr id="444" name="直線コネクタ 443"/>
        <xdr:cNvCxnSpPr/>
      </xdr:nvCxnSpPr>
      <xdr:spPr>
        <a:xfrm>
          <a:off x="12814300" y="6191250"/>
          <a:ext cx="889000" cy="15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76852</xdr:rowOff>
    </xdr:from>
    <xdr:ext cx="405111" cy="259045"/>
    <xdr:sp macro="" textlink="">
      <xdr:nvSpPr>
        <xdr:cNvPr id="445" name="n_1aveValue【認定こども園・幼稚園・保育所】&#10;有形固定資産減価償却率"/>
        <xdr:cNvSpPr txBox="1"/>
      </xdr:nvSpPr>
      <xdr:spPr>
        <a:xfrm>
          <a:off x="152660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33037</xdr:rowOff>
    </xdr:from>
    <xdr:ext cx="405111" cy="259045"/>
    <xdr:sp macro="" textlink="">
      <xdr:nvSpPr>
        <xdr:cNvPr id="446" name="n_2aveValue【認定こども園・幼稚園・保育所】&#10;有形固定資産減価償却率"/>
        <xdr:cNvSpPr txBox="1"/>
      </xdr:nvSpPr>
      <xdr:spPr>
        <a:xfrm>
          <a:off x="14389744"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66692</xdr:rowOff>
    </xdr:from>
    <xdr:ext cx="405111" cy="259045"/>
    <xdr:sp macro="" textlink="">
      <xdr:nvSpPr>
        <xdr:cNvPr id="447" name="n_3aveValue【認定こども園・幼稚園・保育所】&#10;有形固定資産減価償却率"/>
        <xdr:cNvSpPr txBox="1"/>
      </xdr:nvSpPr>
      <xdr:spPr>
        <a:xfrm>
          <a:off x="13500744"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45737</xdr:rowOff>
    </xdr:from>
    <xdr:ext cx="405111" cy="259045"/>
    <xdr:sp macro="" textlink="">
      <xdr:nvSpPr>
        <xdr:cNvPr id="448" name="n_4aveValue【認定こども園・幼稚園・保育所】&#10;有形固定資産減価償却率"/>
        <xdr:cNvSpPr txBox="1"/>
      </xdr:nvSpPr>
      <xdr:spPr>
        <a:xfrm>
          <a:off x="12611744" y="6389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146702</xdr:rowOff>
    </xdr:from>
    <xdr:ext cx="405111" cy="259045"/>
    <xdr:sp macro="" textlink="">
      <xdr:nvSpPr>
        <xdr:cNvPr id="449" name="n_1mainValue【認定こども園・幼稚園・保育所】&#10;有形固定資産減価償却率"/>
        <xdr:cNvSpPr txBox="1"/>
      </xdr:nvSpPr>
      <xdr:spPr>
        <a:xfrm>
          <a:off x="15266044"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97172</xdr:rowOff>
    </xdr:from>
    <xdr:ext cx="405111" cy="259045"/>
    <xdr:sp macro="" textlink="">
      <xdr:nvSpPr>
        <xdr:cNvPr id="450" name="n_2mainValue【認定こども園・幼稚園・保育所】&#10;有形固定資産減価償却率"/>
        <xdr:cNvSpPr txBox="1"/>
      </xdr:nvSpPr>
      <xdr:spPr>
        <a:xfrm>
          <a:off x="14389744" y="64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73042</xdr:rowOff>
    </xdr:from>
    <xdr:ext cx="405111" cy="259045"/>
    <xdr:sp macro="" textlink="">
      <xdr:nvSpPr>
        <xdr:cNvPr id="451" name="n_3mainValue【認定こども園・幼稚園・保育所】&#10;有形固定資産減価償却率"/>
        <xdr:cNvSpPr txBox="1"/>
      </xdr:nvSpPr>
      <xdr:spPr>
        <a:xfrm>
          <a:off x="13500744" y="607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86377</xdr:rowOff>
    </xdr:from>
    <xdr:ext cx="405111" cy="259045"/>
    <xdr:sp macro="" textlink="">
      <xdr:nvSpPr>
        <xdr:cNvPr id="452" name="n_4mainValue【認定こども園・幼稚園・保育所】&#10;有形固定資産減価償却率"/>
        <xdr:cNvSpPr txBox="1"/>
      </xdr:nvSpPr>
      <xdr:spPr>
        <a:xfrm>
          <a:off x="12611744" y="59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4" name="テキスト ボックス 46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6" name="テキスト ボックス 46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8" name="テキスト ボックス 46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0" name="テキスト ボックス 46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115062</xdr:rowOff>
    </xdr:from>
    <xdr:to>
      <xdr:col>116</xdr:col>
      <xdr:colOff>62864</xdr:colOff>
      <xdr:row>41</xdr:row>
      <xdr:rowOff>87630</xdr:rowOff>
    </xdr:to>
    <xdr:cxnSp macro="">
      <xdr:nvCxnSpPr>
        <xdr:cNvPr id="474" name="直線コネクタ 473"/>
        <xdr:cNvCxnSpPr/>
      </xdr:nvCxnSpPr>
      <xdr:spPr>
        <a:xfrm flipV="1">
          <a:off x="22160864" y="5944362"/>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91457</xdr:rowOff>
    </xdr:from>
    <xdr:ext cx="469744" cy="259045"/>
    <xdr:sp macro="" textlink="">
      <xdr:nvSpPr>
        <xdr:cNvPr id="475" name="【認定こども園・幼稚園・保育所】&#10;一人当たり面積最小値テキスト"/>
        <xdr:cNvSpPr txBox="1"/>
      </xdr:nvSpPr>
      <xdr:spPr>
        <a:xfrm>
          <a:off x="22199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87630</xdr:rowOff>
    </xdr:from>
    <xdr:to>
      <xdr:col>116</xdr:col>
      <xdr:colOff>152400</xdr:colOff>
      <xdr:row>41</xdr:row>
      <xdr:rowOff>87630</xdr:rowOff>
    </xdr:to>
    <xdr:cxnSp macro="">
      <xdr:nvCxnSpPr>
        <xdr:cNvPr id="476" name="直線コネクタ 475"/>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61739</xdr:rowOff>
    </xdr:from>
    <xdr:ext cx="469744" cy="259045"/>
    <xdr:sp macro="" textlink="">
      <xdr:nvSpPr>
        <xdr:cNvPr id="477" name="【認定こども園・幼稚園・保育所】&#10;一人当たり面積最大値テキスト"/>
        <xdr:cNvSpPr txBox="1"/>
      </xdr:nvSpPr>
      <xdr:spPr>
        <a:xfrm>
          <a:off x="22199600" y="5719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115062</xdr:rowOff>
    </xdr:from>
    <xdr:to>
      <xdr:col>116</xdr:col>
      <xdr:colOff>152400</xdr:colOff>
      <xdr:row>34</xdr:row>
      <xdr:rowOff>115062</xdr:rowOff>
    </xdr:to>
    <xdr:cxnSp macro="">
      <xdr:nvCxnSpPr>
        <xdr:cNvPr id="478" name="直線コネクタ 477"/>
        <xdr:cNvCxnSpPr/>
      </xdr:nvCxnSpPr>
      <xdr:spPr>
        <a:xfrm>
          <a:off x="22072600" y="594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137431</xdr:rowOff>
    </xdr:from>
    <xdr:ext cx="469744" cy="259045"/>
    <xdr:sp macro="" textlink="">
      <xdr:nvSpPr>
        <xdr:cNvPr id="479" name="【認定こども園・幼稚園・保育所】&#10;一人当たり面積平均値テキスト"/>
        <xdr:cNvSpPr txBox="1"/>
      </xdr:nvSpPr>
      <xdr:spPr>
        <a:xfrm>
          <a:off x="22199600" y="6481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114554</xdr:rowOff>
    </xdr:from>
    <xdr:to>
      <xdr:col>116</xdr:col>
      <xdr:colOff>114300</xdr:colOff>
      <xdr:row>39</xdr:row>
      <xdr:rowOff>44704</xdr:rowOff>
    </xdr:to>
    <xdr:sp macro="" textlink="">
      <xdr:nvSpPr>
        <xdr:cNvPr id="480" name="フローチャート: 判断 479"/>
        <xdr:cNvSpPr/>
      </xdr:nvSpPr>
      <xdr:spPr>
        <a:xfrm>
          <a:off x="221107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89408</xdr:rowOff>
    </xdr:from>
    <xdr:to>
      <xdr:col>112</xdr:col>
      <xdr:colOff>38100</xdr:colOff>
      <xdr:row>39</xdr:row>
      <xdr:rowOff>19558</xdr:rowOff>
    </xdr:to>
    <xdr:sp macro="" textlink="">
      <xdr:nvSpPr>
        <xdr:cNvPr id="481" name="フローチャート: 判断 480"/>
        <xdr:cNvSpPr/>
      </xdr:nvSpPr>
      <xdr:spPr>
        <a:xfrm>
          <a:off x="21272500" y="66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100838</xdr:rowOff>
    </xdr:from>
    <xdr:to>
      <xdr:col>107</xdr:col>
      <xdr:colOff>101600</xdr:colOff>
      <xdr:row>39</xdr:row>
      <xdr:rowOff>30988</xdr:rowOff>
    </xdr:to>
    <xdr:sp macro="" textlink="">
      <xdr:nvSpPr>
        <xdr:cNvPr id="482" name="フローチャート: 判断 481"/>
        <xdr:cNvSpPr/>
      </xdr:nvSpPr>
      <xdr:spPr>
        <a:xfrm>
          <a:off x="20383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96266</xdr:rowOff>
    </xdr:from>
    <xdr:to>
      <xdr:col>102</xdr:col>
      <xdr:colOff>165100</xdr:colOff>
      <xdr:row>39</xdr:row>
      <xdr:rowOff>26416</xdr:rowOff>
    </xdr:to>
    <xdr:sp macro="" textlink="">
      <xdr:nvSpPr>
        <xdr:cNvPr id="483" name="フローチャート: 判断 482"/>
        <xdr:cNvSpPr/>
      </xdr:nvSpPr>
      <xdr:spPr>
        <a:xfrm>
          <a:off x="19494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61976</xdr:rowOff>
    </xdr:from>
    <xdr:to>
      <xdr:col>98</xdr:col>
      <xdr:colOff>38100</xdr:colOff>
      <xdr:row>37</xdr:row>
      <xdr:rowOff>163576</xdr:rowOff>
    </xdr:to>
    <xdr:sp macro="" textlink="">
      <xdr:nvSpPr>
        <xdr:cNvPr id="484" name="フローチャート: 判断 483"/>
        <xdr:cNvSpPr/>
      </xdr:nvSpPr>
      <xdr:spPr>
        <a:xfrm>
          <a:off x="18605500" y="640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135128</xdr:rowOff>
    </xdr:from>
    <xdr:to>
      <xdr:col>116</xdr:col>
      <xdr:colOff>114300</xdr:colOff>
      <xdr:row>39</xdr:row>
      <xdr:rowOff>65278</xdr:rowOff>
    </xdr:to>
    <xdr:sp macro="" textlink="">
      <xdr:nvSpPr>
        <xdr:cNvPr id="490" name="楕円 489"/>
        <xdr:cNvSpPr/>
      </xdr:nvSpPr>
      <xdr:spPr>
        <a:xfrm>
          <a:off x="22110700" y="665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113555</xdr:rowOff>
    </xdr:from>
    <xdr:ext cx="469744" cy="259045"/>
    <xdr:sp macro="" textlink="">
      <xdr:nvSpPr>
        <xdr:cNvPr id="491" name="【認定こども園・幼稚園・保育所】&#10;一人当たり面積該当値テキスト"/>
        <xdr:cNvSpPr txBox="1"/>
      </xdr:nvSpPr>
      <xdr:spPr>
        <a:xfrm>
          <a:off x="22199600" y="662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144272</xdr:rowOff>
    </xdr:from>
    <xdr:to>
      <xdr:col>112</xdr:col>
      <xdr:colOff>38100</xdr:colOff>
      <xdr:row>39</xdr:row>
      <xdr:rowOff>74422</xdr:rowOff>
    </xdr:to>
    <xdr:sp macro="" textlink="">
      <xdr:nvSpPr>
        <xdr:cNvPr id="492" name="楕円 491"/>
        <xdr:cNvSpPr/>
      </xdr:nvSpPr>
      <xdr:spPr>
        <a:xfrm>
          <a:off x="21272500" y="665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14478</xdr:rowOff>
    </xdr:from>
    <xdr:to>
      <xdr:col>116</xdr:col>
      <xdr:colOff>63500</xdr:colOff>
      <xdr:row>39</xdr:row>
      <xdr:rowOff>23622</xdr:rowOff>
    </xdr:to>
    <xdr:cxnSp macro="">
      <xdr:nvCxnSpPr>
        <xdr:cNvPr id="493" name="直線コネクタ 492"/>
        <xdr:cNvCxnSpPr/>
      </xdr:nvCxnSpPr>
      <xdr:spPr>
        <a:xfrm flipV="1">
          <a:off x="21323300" y="67010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146558</xdr:rowOff>
    </xdr:from>
    <xdr:to>
      <xdr:col>107</xdr:col>
      <xdr:colOff>101600</xdr:colOff>
      <xdr:row>39</xdr:row>
      <xdr:rowOff>76708</xdr:rowOff>
    </xdr:to>
    <xdr:sp macro="" textlink="">
      <xdr:nvSpPr>
        <xdr:cNvPr id="494" name="楕円 493"/>
        <xdr:cNvSpPr/>
      </xdr:nvSpPr>
      <xdr:spPr>
        <a:xfrm>
          <a:off x="20383500" y="666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23622</xdr:rowOff>
    </xdr:from>
    <xdr:to>
      <xdr:col>111</xdr:col>
      <xdr:colOff>177800</xdr:colOff>
      <xdr:row>39</xdr:row>
      <xdr:rowOff>25908</xdr:rowOff>
    </xdr:to>
    <xdr:cxnSp macro="">
      <xdr:nvCxnSpPr>
        <xdr:cNvPr id="495" name="直線コネクタ 494"/>
        <xdr:cNvCxnSpPr/>
      </xdr:nvCxnSpPr>
      <xdr:spPr>
        <a:xfrm flipV="1">
          <a:off x="20434300" y="671017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153416</xdr:rowOff>
    </xdr:from>
    <xdr:to>
      <xdr:col>102</xdr:col>
      <xdr:colOff>165100</xdr:colOff>
      <xdr:row>39</xdr:row>
      <xdr:rowOff>83566</xdr:rowOff>
    </xdr:to>
    <xdr:sp macro="" textlink="">
      <xdr:nvSpPr>
        <xdr:cNvPr id="496" name="楕円 495"/>
        <xdr:cNvSpPr/>
      </xdr:nvSpPr>
      <xdr:spPr>
        <a:xfrm>
          <a:off x="19494500" y="666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25908</xdr:rowOff>
    </xdr:from>
    <xdr:to>
      <xdr:col>107</xdr:col>
      <xdr:colOff>50800</xdr:colOff>
      <xdr:row>39</xdr:row>
      <xdr:rowOff>32766</xdr:rowOff>
    </xdr:to>
    <xdr:cxnSp macro="">
      <xdr:nvCxnSpPr>
        <xdr:cNvPr id="497" name="直線コネクタ 496"/>
        <xdr:cNvCxnSpPr/>
      </xdr:nvCxnSpPr>
      <xdr:spPr>
        <a:xfrm flipV="1">
          <a:off x="19545300" y="671245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153416</xdr:rowOff>
    </xdr:from>
    <xdr:to>
      <xdr:col>98</xdr:col>
      <xdr:colOff>38100</xdr:colOff>
      <xdr:row>39</xdr:row>
      <xdr:rowOff>83566</xdr:rowOff>
    </xdr:to>
    <xdr:sp macro="" textlink="">
      <xdr:nvSpPr>
        <xdr:cNvPr id="498" name="楕円 497"/>
        <xdr:cNvSpPr/>
      </xdr:nvSpPr>
      <xdr:spPr>
        <a:xfrm>
          <a:off x="18605500" y="666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32766</xdr:rowOff>
    </xdr:from>
    <xdr:to>
      <xdr:col>102</xdr:col>
      <xdr:colOff>114300</xdr:colOff>
      <xdr:row>39</xdr:row>
      <xdr:rowOff>32766</xdr:rowOff>
    </xdr:to>
    <xdr:cxnSp macro="">
      <xdr:nvCxnSpPr>
        <xdr:cNvPr id="499" name="直線コネクタ 498"/>
        <xdr:cNvCxnSpPr/>
      </xdr:nvCxnSpPr>
      <xdr:spPr>
        <a:xfrm>
          <a:off x="18656300" y="67193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36085</xdr:rowOff>
    </xdr:from>
    <xdr:ext cx="469744" cy="259045"/>
    <xdr:sp macro="" textlink="">
      <xdr:nvSpPr>
        <xdr:cNvPr id="500" name="n_1aveValue【認定こども園・幼稚園・保育所】&#10;一人当たり面積"/>
        <xdr:cNvSpPr txBox="1"/>
      </xdr:nvSpPr>
      <xdr:spPr>
        <a:xfrm>
          <a:off x="21075727" y="637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47515</xdr:rowOff>
    </xdr:from>
    <xdr:ext cx="469744" cy="259045"/>
    <xdr:sp macro="" textlink="">
      <xdr:nvSpPr>
        <xdr:cNvPr id="501" name="n_2aveValue【認定こども園・幼稚園・保育所】&#10;一人当たり面積"/>
        <xdr:cNvSpPr txBox="1"/>
      </xdr:nvSpPr>
      <xdr:spPr>
        <a:xfrm>
          <a:off x="20199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42943</xdr:rowOff>
    </xdr:from>
    <xdr:ext cx="469744" cy="259045"/>
    <xdr:sp macro="" textlink="">
      <xdr:nvSpPr>
        <xdr:cNvPr id="502" name="n_3aveValue【認定こども園・幼稚園・保育所】&#10;一人当たり面積"/>
        <xdr:cNvSpPr txBox="1"/>
      </xdr:nvSpPr>
      <xdr:spPr>
        <a:xfrm>
          <a:off x="19310427" y="638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8653</xdr:rowOff>
    </xdr:from>
    <xdr:ext cx="469744" cy="259045"/>
    <xdr:sp macro="" textlink="">
      <xdr:nvSpPr>
        <xdr:cNvPr id="503" name="n_4aveValue【認定こども園・幼稚園・保育所】&#10;一人当たり面積"/>
        <xdr:cNvSpPr txBox="1"/>
      </xdr:nvSpPr>
      <xdr:spPr>
        <a:xfrm>
          <a:off x="18421427" y="618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65549</xdr:rowOff>
    </xdr:from>
    <xdr:ext cx="469744" cy="259045"/>
    <xdr:sp macro="" textlink="">
      <xdr:nvSpPr>
        <xdr:cNvPr id="504" name="n_1mainValue【認定こども園・幼稚園・保育所】&#10;一人当たり面積"/>
        <xdr:cNvSpPr txBox="1"/>
      </xdr:nvSpPr>
      <xdr:spPr>
        <a:xfrm>
          <a:off x="21075727" y="675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67835</xdr:rowOff>
    </xdr:from>
    <xdr:ext cx="469744" cy="259045"/>
    <xdr:sp macro="" textlink="">
      <xdr:nvSpPr>
        <xdr:cNvPr id="505" name="n_2mainValue【認定こども園・幼稚園・保育所】&#10;一人当たり面積"/>
        <xdr:cNvSpPr txBox="1"/>
      </xdr:nvSpPr>
      <xdr:spPr>
        <a:xfrm>
          <a:off x="20199427" y="675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74693</xdr:rowOff>
    </xdr:from>
    <xdr:ext cx="469744" cy="259045"/>
    <xdr:sp macro="" textlink="">
      <xdr:nvSpPr>
        <xdr:cNvPr id="506" name="n_3mainValue【認定こども園・幼稚園・保育所】&#10;一人当たり面積"/>
        <xdr:cNvSpPr txBox="1"/>
      </xdr:nvSpPr>
      <xdr:spPr>
        <a:xfrm>
          <a:off x="19310427" y="676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74693</xdr:rowOff>
    </xdr:from>
    <xdr:ext cx="469744" cy="259045"/>
    <xdr:sp macro="" textlink="">
      <xdr:nvSpPr>
        <xdr:cNvPr id="507" name="n_4mainValue【認定こども園・幼稚園・保育所】&#10;一人当たり面積"/>
        <xdr:cNvSpPr txBox="1"/>
      </xdr:nvSpPr>
      <xdr:spPr>
        <a:xfrm>
          <a:off x="18421427" y="676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0" name="テキスト ボックス 51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0" name="テキスト ボックス 52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78377</xdr:rowOff>
    </xdr:from>
    <xdr:to>
      <xdr:col>85</xdr:col>
      <xdr:colOff>126364</xdr:colOff>
      <xdr:row>64</xdr:row>
      <xdr:rowOff>0</xdr:rowOff>
    </xdr:to>
    <xdr:cxnSp macro="">
      <xdr:nvCxnSpPr>
        <xdr:cNvPr id="533" name="直線コネクタ 532"/>
        <xdr:cNvCxnSpPr/>
      </xdr:nvCxnSpPr>
      <xdr:spPr>
        <a:xfrm flipV="1">
          <a:off x="16318864" y="9679577"/>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534" name="【学校施設】&#10;有形固定資産減価償却率最小値テキスト"/>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535" name="直線コネクタ 534"/>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25054</xdr:rowOff>
    </xdr:from>
    <xdr:ext cx="405111" cy="259045"/>
    <xdr:sp macro="" textlink="">
      <xdr:nvSpPr>
        <xdr:cNvPr id="536" name="【学校施設】&#10;有形固定資産減価償却率最大値テキスト"/>
        <xdr:cNvSpPr txBox="1"/>
      </xdr:nvSpPr>
      <xdr:spPr>
        <a:xfrm>
          <a:off x="16357600" y="945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78377</xdr:rowOff>
    </xdr:from>
    <xdr:to>
      <xdr:col>86</xdr:col>
      <xdr:colOff>25400</xdr:colOff>
      <xdr:row>56</xdr:row>
      <xdr:rowOff>78377</xdr:rowOff>
    </xdr:to>
    <xdr:cxnSp macro="">
      <xdr:nvCxnSpPr>
        <xdr:cNvPr id="537" name="直線コネクタ 536"/>
        <xdr:cNvCxnSpPr/>
      </xdr:nvCxnSpPr>
      <xdr:spPr>
        <a:xfrm>
          <a:off x="16230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40657</xdr:rowOff>
    </xdr:from>
    <xdr:ext cx="405111" cy="259045"/>
    <xdr:sp macro="" textlink="">
      <xdr:nvSpPr>
        <xdr:cNvPr id="538" name="【学校施設】&#10;有形固定資産減価償却率平均値テキスト"/>
        <xdr:cNvSpPr txBox="1"/>
      </xdr:nvSpPr>
      <xdr:spPr>
        <a:xfrm>
          <a:off x="16357600" y="998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17780</xdr:rowOff>
    </xdr:from>
    <xdr:to>
      <xdr:col>85</xdr:col>
      <xdr:colOff>177800</xdr:colOff>
      <xdr:row>59</xdr:row>
      <xdr:rowOff>119380</xdr:rowOff>
    </xdr:to>
    <xdr:sp macro="" textlink="">
      <xdr:nvSpPr>
        <xdr:cNvPr id="539" name="フローチャート: 判断 538"/>
        <xdr:cNvSpPr/>
      </xdr:nvSpPr>
      <xdr:spPr>
        <a:xfrm>
          <a:off x="16268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122283</xdr:rowOff>
    </xdr:from>
    <xdr:to>
      <xdr:col>81</xdr:col>
      <xdr:colOff>101600</xdr:colOff>
      <xdr:row>61</xdr:row>
      <xdr:rowOff>52433</xdr:rowOff>
    </xdr:to>
    <xdr:sp macro="" textlink="">
      <xdr:nvSpPr>
        <xdr:cNvPr id="540" name="フローチャート: 判断 539"/>
        <xdr:cNvSpPr/>
      </xdr:nvSpPr>
      <xdr:spPr>
        <a:xfrm>
          <a:off x="15430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112485</xdr:rowOff>
    </xdr:from>
    <xdr:to>
      <xdr:col>76</xdr:col>
      <xdr:colOff>165100</xdr:colOff>
      <xdr:row>61</xdr:row>
      <xdr:rowOff>42635</xdr:rowOff>
    </xdr:to>
    <xdr:sp macro="" textlink="">
      <xdr:nvSpPr>
        <xdr:cNvPr id="541" name="フローチャート: 判断 540"/>
        <xdr:cNvSpPr/>
      </xdr:nvSpPr>
      <xdr:spPr>
        <a:xfrm>
          <a:off x="14541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125549</xdr:rowOff>
    </xdr:from>
    <xdr:to>
      <xdr:col>72</xdr:col>
      <xdr:colOff>38100</xdr:colOff>
      <xdr:row>61</xdr:row>
      <xdr:rowOff>55699</xdr:rowOff>
    </xdr:to>
    <xdr:sp macro="" textlink="">
      <xdr:nvSpPr>
        <xdr:cNvPr id="542" name="フローチャート: 判断 541"/>
        <xdr:cNvSpPr/>
      </xdr:nvSpPr>
      <xdr:spPr>
        <a:xfrm>
          <a:off x="136525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150041</xdr:rowOff>
    </xdr:from>
    <xdr:to>
      <xdr:col>67</xdr:col>
      <xdr:colOff>101600</xdr:colOff>
      <xdr:row>61</xdr:row>
      <xdr:rowOff>80191</xdr:rowOff>
    </xdr:to>
    <xdr:sp macro="" textlink="">
      <xdr:nvSpPr>
        <xdr:cNvPr id="543" name="フローチャート: 判断 542"/>
        <xdr:cNvSpPr/>
      </xdr:nvSpPr>
      <xdr:spPr>
        <a:xfrm>
          <a:off x="12763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89626</xdr:rowOff>
    </xdr:from>
    <xdr:to>
      <xdr:col>85</xdr:col>
      <xdr:colOff>177800</xdr:colOff>
      <xdr:row>61</xdr:row>
      <xdr:rowOff>19776</xdr:rowOff>
    </xdr:to>
    <xdr:sp macro="" textlink="">
      <xdr:nvSpPr>
        <xdr:cNvPr id="549" name="楕円 548"/>
        <xdr:cNvSpPr/>
      </xdr:nvSpPr>
      <xdr:spPr>
        <a:xfrm>
          <a:off x="16268700" y="1037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68053</xdr:rowOff>
    </xdr:from>
    <xdr:ext cx="405111" cy="259045"/>
    <xdr:sp macro="" textlink="">
      <xdr:nvSpPr>
        <xdr:cNvPr id="550" name="【学校施設】&#10;有形固定資産減価償却率該当値テキスト"/>
        <xdr:cNvSpPr txBox="1"/>
      </xdr:nvSpPr>
      <xdr:spPr>
        <a:xfrm>
          <a:off x="16357600" y="1035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53703</xdr:rowOff>
    </xdr:from>
    <xdr:to>
      <xdr:col>81</xdr:col>
      <xdr:colOff>101600</xdr:colOff>
      <xdr:row>60</xdr:row>
      <xdr:rowOff>155303</xdr:rowOff>
    </xdr:to>
    <xdr:sp macro="" textlink="">
      <xdr:nvSpPr>
        <xdr:cNvPr id="551" name="楕円 550"/>
        <xdr:cNvSpPr/>
      </xdr:nvSpPr>
      <xdr:spPr>
        <a:xfrm>
          <a:off x="15430500" y="1034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104503</xdr:rowOff>
    </xdr:from>
    <xdr:to>
      <xdr:col>85</xdr:col>
      <xdr:colOff>127000</xdr:colOff>
      <xdr:row>60</xdr:row>
      <xdr:rowOff>140426</xdr:rowOff>
    </xdr:to>
    <xdr:cxnSp macro="">
      <xdr:nvCxnSpPr>
        <xdr:cNvPr id="552" name="直線コネクタ 551"/>
        <xdr:cNvCxnSpPr/>
      </xdr:nvCxnSpPr>
      <xdr:spPr>
        <a:xfrm>
          <a:off x="15481300" y="1039150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16147</xdr:rowOff>
    </xdr:from>
    <xdr:to>
      <xdr:col>76</xdr:col>
      <xdr:colOff>165100</xdr:colOff>
      <xdr:row>60</xdr:row>
      <xdr:rowOff>117747</xdr:rowOff>
    </xdr:to>
    <xdr:sp macro="" textlink="">
      <xdr:nvSpPr>
        <xdr:cNvPr id="553" name="楕円 552"/>
        <xdr:cNvSpPr/>
      </xdr:nvSpPr>
      <xdr:spPr>
        <a:xfrm>
          <a:off x="14541500" y="1030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66947</xdr:rowOff>
    </xdr:from>
    <xdr:to>
      <xdr:col>81</xdr:col>
      <xdr:colOff>50800</xdr:colOff>
      <xdr:row>60</xdr:row>
      <xdr:rowOff>104503</xdr:rowOff>
    </xdr:to>
    <xdr:cxnSp macro="">
      <xdr:nvCxnSpPr>
        <xdr:cNvPr id="554" name="直線コネクタ 553"/>
        <xdr:cNvCxnSpPr/>
      </xdr:nvCxnSpPr>
      <xdr:spPr>
        <a:xfrm>
          <a:off x="14592300" y="1035394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151674</xdr:rowOff>
    </xdr:from>
    <xdr:to>
      <xdr:col>72</xdr:col>
      <xdr:colOff>38100</xdr:colOff>
      <xdr:row>60</xdr:row>
      <xdr:rowOff>81824</xdr:rowOff>
    </xdr:to>
    <xdr:sp macro="" textlink="">
      <xdr:nvSpPr>
        <xdr:cNvPr id="555" name="楕円 554"/>
        <xdr:cNvSpPr/>
      </xdr:nvSpPr>
      <xdr:spPr>
        <a:xfrm>
          <a:off x="13652500" y="1026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31024</xdr:rowOff>
    </xdr:from>
    <xdr:to>
      <xdr:col>76</xdr:col>
      <xdr:colOff>114300</xdr:colOff>
      <xdr:row>60</xdr:row>
      <xdr:rowOff>66947</xdr:rowOff>
    </xdr:to>
    <xdr:cxnSp macro="">
      <xdr:nvCxnSpPr>
        <xdr:cNvPr id="556" name="直線コネクタ 555"/>
        <xdr:cNvCxnSpPr/>
      </xdr:nvCxnSpPr>
      <xdr:spPr>
        <a:xfrm>
          <a:off x="13703300" y="1031802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21046</xdr:rowOff>
    </xdr:from>
    <xdr:to>
      <xdr:col>67</xdr:col>
      <xdr:colOff>101600</xdr:colOff>
      <xdr:row>59</xdr:row>
      <xdr:rowOff>122646</xdr:rowOff>
    </xdr:to>
    <xdr:sp macro="" textlink="">
      <xdr:nvSpPr>
        <xdr:cNvPr id="557" name="楕円 556"/>
        <xdr:cNvSpPr/>
      </xdr:nvSpPr>
      <xdr:spPr>
        <a:xfrm>
          <a:off x="12763500" y="101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71846</xdr:rowOff>
    </xdr:from>
    <xdr:to>
      <xdr:col>71</xdr:col>
      <xdr:colOff>177800</xdr:colOff>
      <xdr:row>60</xdr:row>
      <xdr:rowOff>31024</xdr:rowOff>
    </xdr:to>
    <xdr:cxnSp macro="">
      <xdr:nvCxnSpPr>
        <xdr:cNvPr id="558" name="直線コネクタ 557"/>
        <xdr:cNvCxnSpPr/>
      </xdr:nvCxnSpPr>
      <xdr:spPr>
        <a:xfrm>
          <a:off x="12814300" y="10187396"/>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43560</xdr:rowOff>
    </xdr:from>
    <xdr:ext cx="405111" cy="259045"/>
    <xdr:sp macro="" textlink="">
      <xdr:nvSpPr>
        <xdr:cNvPr id="559" name="n_1aveValue【学校施設】&#10;有形固定資産減価償却率"/>
        <xdr:cNvSpPr txBox="1"/>
      </xdr:nvSpPr>
      <xdr:spPr>
        <a:xfrm>
          <a:off x="152660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33762</xdr:rowOff>
    </xdr:from>
    <xdr:ext cx="405111" cy="259045"/>
    <xdr:sp macro="" textlink="">
      <xdr:nvSpPr>
        <xdr:cNvPr id="560" name="n_2aveValue【学校施設】&#10;有形固定資産減価償却率"/>
        <xdr:cNvSpPr txBox="1"/>
      </xdr:nvSpPr>
      <xdr:spPr>
        <a:xfrm>
          <a:off x="143897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46826</xdr:rowOff>
    </xdr:from>
    <xdr:ext cx="405111" cy="259045"/>
    <xdr:sp macro="" textlink="">
      <xdr:nvSpPr>
        <xdr:cNvPr id="561" name="n_3aveValue【学校施設】&#10;有形固定資産減価償却率"/>
        <xdr:cNvSpPr txBox="1"/>
      </xdr:nvSpPr>
      <xdr:spPr>
        <a:xfrm>
          <a:off x="13500744"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71318</xdr:rowOff>
    </xdr:from>
    <xdr:ext cx="405111" cy="259045"/>
    <xdr:sp macro="" textlink="">
      <xdr:nvSpPr>
        <xdr:cNvPr id="562" name="n_4aveValue【学校施設】&#10;有形固定資産減価償却率"/>
        <xdr:cNvSpPr txBox="1"/>
      </xdr:nvSpPr>
      <xdr:spPr>
        <a:xfrm>
          <a:off x="12611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380</xdr:rowOff>
    </xdr:from>
    <xdr:ext cx="405111" cy="259045"/>
    <xdr:sp macro="" textlink="">
      <xdr:nvSpPr>
        <xdr:cNvPr id="563" name="n_1mainValue【学校施設】&#10;有形固定資産減価償却率"/>
        <xdr:cNvSpPr txBox="1"/>
      </xdr:nvSpPr>
      <xdr:spPr>
        <a:xfrm>
          <a:off x="152660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134274</xdr:rowOff>
    </xdr:from>
    <xdr:ext cx="405111" cy="259045"/>
    <xdr:sp macro="" textlink="">
      <xdr:nvSpPr>
        <xdr:cNvPr id="564" name="n_2mainValue【学校施設】&#10;有形固定資産減価償却率"/>
        <xdr:cNvSpPr txBox="1"/>
      </xdr:nvSpPr>
      <xdr:spPr>
        <a:xfrm>
          <a:off x="14389744" y="1007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98351</xdr:rowOff>
    </xdr:from>
    <xdr:ext cx="405111" cy="259045"/>
    <xdr:sp macro="" textlink="">
      <xdr:nvSpPr>
        <xdr:cNvPr id="565" name="n_3mainValue【学校施設】&#10;有形固定資産減価償却率"/>
        <xdr:cNvSpPr txBox="1"/>
      </xdr:nvSpPr>
      <xdr:spPr>
        <a:xfrm>
          <a:off x="13500744" y="1004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139173</xdr:rowOff>
    </xdr:from>
    <xdr:ext cx="405111" cy="259045"/>
    <xdr:sp macro="" textlink="">
      <xdr:nvSpPr>
        <xdr:cNvPr id="566" name="n_4mainValue【学校施設】&#10;有形固定資産減価償却率"/>
        <xdr:cNvSpPr txBox="1"/>
      </xdr:nvSpPr>
      <xdr:spPr>
        <a:xfrm>
          <a:off x="12611744" y="991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7" name="テキスト ボックス 57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65151</xdr:rowOff>
    </xdr:from>
    <xdr:to>
      <xdr:col>116</xdr:col>
      <xdr:colOff>62864</xdr:colOff>
      <xdr:row>64</xdr:row>
      <xdr:rowOff>46863</xdr:rowOff>
    </xdr:to>
    <xdr:cxnSp macro="">
      <xdr:nvCxnSpPr>
        <xdr:cNvPr id="591" name="直線コネクタ 590"/>
        <xdr:cNvCxnSpPr/>
      </xdr:nvCxnSpPr>
      <xdr:spPr>
        <a:xfrm flipV="1">
          <a:off x="22160864" y="9666351"/>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50690</xdr:rowOff>
    </xdr:from>
    <xdr:ext cx="469744" cy="259045"/>
    <xdr:sp macro="" textlink="">
      <xdr:nvSpPr>
        <xdr:cNvPr id="592" name="【学校施設】&#10;一人当たり面積最小値テキスト"/>
        <xdr:cNvSpPr txBox="1"/>
      </xdr:nvSpPr>
      <xdr:spPr>
        <a:xfrm>
          <a:off x="22199600" y="1102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46863</xdr:rowOff>
    </xdr:from>
    <xdr:to>
      <xdr:col>116</xdr:col>
      <xdr:colOff>152400</xdr:colOff>
      <xdr:row>64</xdr:row>
      <xdr:rowOff>46863</xdr:rowOff>
    </xdr:to>
    <xdr:cxnSp macro="">
      <xdr:nvCxnSpPr>
        <xdr:cNvPr id="593" name="直線コネクタ 592"/>
        <xdr:cNvCxnSpPr/>
      </xdr:nvCxnSpPr>
      <xdr:spPr>
        <a:xfrm>
          <a:off x="22072600" y="11019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11828</xdr:rowOff>
    </xdr:from>
    <xdr:ext cx="469744" cy="259045"/>
    <xdr:sp macro="" textlink="">
      <xdr:nvSpPr>
        <xdr:cNvPr id="594" name="【学校施設】&#10;一人当たり面積最大値テキスト"/>
        <xdr:cNvSpPr txBox="1"/>
      </xdr:nvSpPr>
      <xdr:spPr>
        <a:xfrm>
          <a:off x="22199600" y="944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65151</xdr:rowOff>
    </xdr:from>
    <xdr:to>
      <xdr:col>116</xdr:col>
      <xdr:colOff>152400</xdr:colOff>
      <xdr:row>56</xdr:row>
      <xdr:rowOff>65151</xdr:rowOff>
    </xdr:to>
    <xdr:cxnSp macro="">
      <xdr:nvCxnSpPr>
        <xdr:cNvPr id="595" name="直線コネクタ 594"/>
        <xdr:cNvCxnSpPr/>
      </xdr:nvCxnSpPr>
      <xdr:spPr>
        <a:xfrm>
          <a:off x="22072600" y="9666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4843</xdr:rowOff>
    </xdr:from>
    <xdr:ext cx="469744" cy="259045"/>
    <xdr:sp macro="" textlink="">
      <xdr:nvSpPr>
        <xdr:cNvPr id="596" name="【学校施設】&#10;一人当たり面積平均値テキスト"/>
        <xdr:cNvSpPr txBox="1"/>
      </xdr:nvSpPr>
      <xdr:spPr>
        <a:xfrm>
          <a:off x="22199600" y="10463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153416</xdr:rowOff>
    </xdr:from>
    <xdr:to>
      <xdr:col>116</xdr:col>
      <xdr:colOff>114300</xdr:colOff>
      <xdr:row>62</xdr:row>
      <xdr:rowOff>83566</xdr:rowOff>
    </xdr:to>
    <xdr:sp macro="" textlink="">
      <xdr:nvSpPr>
        <xdr:cNvPr id="597" name="フローチャート: 判断 596"/>
        <xdr:cNvSpPr/>
      </xdr:nvSpPr>
      <xdr:spPr>
        <a:xfrm>
          <a:off x="22110700" y="1061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26543</xdr:rowOff>
    </xdr:from>
    <xdr:to>
      <xdr:col>112</xdr:col>
      <xdr:colOff>38100</xdr:colOff>
      <xdr:row>62</xdr:row>
      <xdr:rowOff>128143</xdr:rowOff>
    </xdr:to>
    <xdr:sp macro="" textlink="">
      <xdr:nvSpPr>
        <xdr:cNvPr id="598" name="フローチャート: 判断 597"/>
        <xdr:cNvSpPr/>
      </xdr:nvSpPr>
      <xdr:spPr>
        <a:xfrm>
          <a:off x="21272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34163</xdr:rowOff>
    </xdr:from>
    <xdr:to>
      <xdr:col>107</xdr:col>
      <xdr:colOff>101600</xdr:colOff>
      <xdr:row>62</xdr:row>
      <xdr:rowOff>135763</xdr:rowOff>
    </xdr:to>
    <xdr:sp macro="" textlink="">
      <xdr:nvSpPr>
        <xdr:cNvPr id="599" name="フローチャート: 判断 598"/>
        <xdr:cNvSpPr/>
      </xdr:nvSpPr>
      <xdr:spPr>
        <a:xfrm>
          <a:off x="20383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37973</xdr:rowOff>
    </xdr:from>
    <xdr:to>
      <xdr:col>102</xdr:col>
      <xdr:colOff>165100</xdr:colOff>
      <xdr:row>62</xdr:row>
      <xdr:rowOff>139573</xdr:rowOff>
    </xdr:to>
    <xdr:sp macro="" textlink="">
      <xdr:nvSpPr>
        <xdr:cNvPr id="600" name="フローチャート: 判断 599"/>
        <xdr:cNvSpPr/>
      </xdr:nvSpPr>
      <xdr:spPr>
        <a:xfrm>
          <a:off x="19494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69596</xdr:rowOff>
    </xdr:from>
    <xdr:to>
      <xdr:col>98</xdr:col>
      <xdr:colOff>38100</xdr:colOff>
      <xdr:row>61</xdr:row>
      <xdr:rowOff>171196</xdr:rowOff>
    </xdr:to>
    <xdr:sp macro="" textlink="">
      <xdr:nvSpPr>
        <xdr:cNvPr id="601" name="フローチャート: 判断 600"/>
        <xdr:cNvSpPr/>
      </xdr:nvSpPr>
      <xdr:spPr>
        <a:xfrm>
          <a:off x="18605500" y="1052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148463</xdr:rowOff>
    </xdr:from>
    <xdr:to>
      <xdr:col>116</xdr:col>
      <xdr:colOff>114300</xdr:colOff>
      <xdr:row>63</xdr:row>
      <xdr:rowOff>78613</xdr:rowOff>
    </xdr:to>
    <xdr:sp macro="" textlink="">
      <xdr:nvSpPr>
        <xdr:cNvPr id="607" name="楕円 606"/>
        <xdr:cNvSpPr/>
      </xdr:nvSpPr>
      <xdr:spPr>
        <a:xfrm>
          <a:off x="22110700" y="1077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126890</xdr:rowOff>
    </xdr:from>
    <xdr:ext cx="469744" cy="259045"/>
    <xdr:sp macro="" textlink="">
      <xdr:nvSpPr>
        <xdr:cNvPr id="608" name="【学校施設】&#10;一人当たり面積該当値テキスト"/>
        <xdr:cNvSpPr txBox="1"/>
      </xdr:nvSpPr>
      <xdr:spPr>
        <a:xfrm>
          <a:off x="22199600" y="1075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159131</xdr:rowOff>
    </xdr:from>
    <xdr:to>
      <xdr:col>112</xdr:col>
      <xdr:colOff>38100</xdr:colOff>
      <xdr:row>63</xdr:row>
      <xdr:rowOff>89281</xdr:rowOff>
    </xdr:to>
    <xdr:sp macro="" textlink="">
      <xdr:nvSpPr>
        <xdr:cNvPr id="609" name="楕円 608"/>
        <xdr:cNvSpPr/>
      </xdr:nvSpPr>
      <xdr:spPr>
        <a:xfrm>
          <a:off x="21272500" y="1078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27813</xdr:rowOff>
    </xdr:from>
    <xdr:to>
      <xdr:col>116</xdr:col>
      <xdr:colOff>63500</xdr:colOff>
      <xdr:row>63</xdr:row>
      <xdr:rowOff>38481</xdr:rowOff>
    </xdr:to>
    <xdr:cxnSp macro="">
      <xdr:nvCxnSpPr>
        <xdr:cNvPr id="610" name="直線コネクタ 609"/>
        <xdr:cNvCxnSpPr/>
      </xdr:nvCxnSpPr>
      <xdr:spPr>
        <a:xfrm flipV="1">
          <a:off x="21323300" y="10829163"/>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161417</xdr:rowOff>
    </xdr:from>
    <xdr:to>
      <xdr:col>107</xdr:col>
      <xdr:colOff>101600</xdr:colOff>
      <xdr:row>63</xdr:row>
      <xdr:rowOff>91567</xdr:rowOff>
    </xdr:to>
    <xdr:sp macro="" textlink="">
      <xdr:nvSpPr>
        <xdr:cNvPr id="611" name="楕円 610"/>
        <xdr:cNvSpPr/>
      </xdr:nvSpPr>
      <xdr:spPr>
        <a:xfrm>
          <a:off x="20383500" y="1079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38481</xdr:rowOff>
    </xdr:from>
    <xdr:to>
      <xdr:col>111</xdr:col>
      <xdr:colOff>177800</xdr:colOff>
      <xdr:row>63</xdr:row>
      <xdr:rowOff>40767</xdr:rowOff>
    </xdr:to>
    <xdr:cxnSp macro="">
      <xdr:nvCxnSpPr>
        <xdr:cNvPr id="612" name="直線コネクタ 611"/>
        <xdr:cNvCxnSpPr/>
      </xdr:nvCxnSpPr>
      <xdr:spPr>
        <a:xfrm flipV="1">
          <a:off x="20434300" y="10839831"/>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168656</xdr:rowOff>
    </xdr:from>
    <xdr:to>
      <xdr:col>102</xdr:col>
      <xdr:colOff>165100</xdr:colOff>
      <xdr:row>63</xdr:row>
      <xdr:rowOff>98806</xdr:rowOff>
    </xdr:to>
    <xdr:sp macro="" textlink="">
      <xdr:nvSpPr>
        <xdr:cNvPr id="613" name="楕円 612"/>
        <xdr:cNvSpPr/>
      </xdr:nvSpPr>
      <xdr:spPr>
        <a:xfrm>
          <a:off x="19494500" y="107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40767</xdr:rowOff>
    </xdr:from>
    <xdr:to>
      <xdr:col>107</xdr:col>
      <xdr:colOff>50800</xdr:colOff>
      <xdr:row>63</xdr:row>
      <xdr:rowOff>48006</xdr:rowOff>
    </xdr:to>
    <xdr:cxnSp macro="">
      <xdr:nvCxnSpPr>
        <xdr:cNvPr id="614" name="直線コネクタ 613"/>
        <xdr:cNvCxnSpPr/>
      </xdr:nvCxnSpPr>
      <xdr:spPr>
        <a:xfrm flipV="1">
          <a:off x="19545300" y="10842117"/>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170942</xdr:rowOff>
    </xdr:from>
    <xdr:to>
      <xdr:col>98</xdr:col>
      <xdr:colOff>38100</xdr:colOff>
      <xdr:row>63</xdr:row>
      <xdr:rowOff>101092</xdr:rowOff>
    </xdr:to>
    <xdr:sp macro="" textlink="">
      <xdr:nvSpPr>
        <xdr:cNvPr id="615" name="楕円 614"/>
        <xdr:cNvSpPr/>
      </xdr:nvSpPr>
      <xdr:spPr>
        <a:xfrm>
          <a:off x="18605500" y="1080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48006</xdr:rowOff>
    </xdr:from>
    <xdr:to>
      <xdr:col>102</xdr:col>
      <xdr:colOff>114300</xdr:colOff>
      <xdr:row>63</xdr:row>
      <xdr:rowOff>50292</xdr:rowOff>
    </xdr:to>
    <xdr:cxnSp macro="">
      <xdr:nvCxnSpPr>
        <xdr:cNvPr id="616" name="直線コネクタ 615"/>
        <xdr:cNvCxnSpPr/>
      </xdr:nvCxnSpPr>
      <xdr:spPr>
        <a:xfrm flipV="1">
          <a:off x="18656300" y="1084935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144670</xdr:rowOff>
    </xdr:from>
    <xdr:ext cx="469744" cy="259045"/>
    <xdr:sp macro="" textlink="">
      <xdr:nvSpPr>
        <xdr:cNvPr id="617" name="n_1aveValue【学校施設】&#10;一人当たり面積"/>
        <xdr:cNvSpPr txBox="1"/>
      </xdr:nvSpPr>
      <xdr:spPr>
        <a:xfrm>
          <a:off x="21075727" y="1043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152290</xdr:rowOff>
    </xdr:from>
    <xdr:ext cx="469744" cy="259045"/>
    <xdr:sp macro="" textlink="">
      <xdr:nvSpPr>
        <xdr:cNvPr id="618" name="n_2aveValue【学校施設】&#10;一人当たり面積"/>
        <xdr:cNvSpPr txBox="1"/>
      </xdr:nvSpPr>
      <xdr:spPr>
        <a:xfrm>
          <a:off x="20199427" y="1043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156100</xdr:rowOff>
    </xdr:from>
    <xdr:ext cx="469744" cy="259045"/>
    <xdr:sp macro="" textlink="">
      <xdr:nvSpPr>
        <xdr:cNvPr id="619" name="n_3aveValue【学校施設】&#10;一人当たり面積"/>
        <xdr:cNvSpPr txBox="1"/>
      </xdr:nvSpPr>
      <xdr:spPr>
        <a:xfrm>
          <a:off x="19310427" y="1044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16273</xdr:rowOff>
    </xdr:from>
    <xdr:ext cx="469744" cy="259045"/>
    <xdr:sp macro="" textlink="">
      <xdr:nvSpPr>
        <xdr:cNvPr id="620" name="n_4aveValue【学校施設】&#10;一人当たり面積"/>
        <xdr:cNvSpPr txBox="1"/>
      </xdr:nvSpPr>
      <xdr:spPr>
        <a:xfrm>
          <a:off x="18421427" y="1030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80408</xdr:rowOff>
    </xdr:from>
    <xdr:ext cx="469744" cy="259045"/>
    <xdr:sp macro="" textlink="">
      <xdr:nvSpPr>
        <xdr:cNvPr id="621" name="n_1mainValue【学校施設】&#10;一人当たり面積"/>
        <xdr:cNvSpPr txBox="1"/>
      </xdr:nvSpPr>
      <xdr:spPr>
        <a:xfrm>
          <a:off x="21075727" y="1088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82694</xdr:rowOff>
    </xdr:from>
    <xdr:ext cx="469744" cy="259045"/>
    <xdr:sp macro="" textlink="">
      <xdr:nvSpPr>
        <xdr:cNvPr id="622" name="n_2mainValue【学校施設】&#10;一人当たり面積"/>
        <xdr:cNvSpPr txBox="1"/>
      </xdr:nvSpPr>
      <xdr:spPr>
        <a:xfrm>
          <a:off x="20199427" y="1088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89933</xdr:rowOff>
    </xdr:from>
    <xdr:ext cx="469744" cy="259045"/>
    <xdr:sp macro="" textlink="">
      <xdr:nvSpPr>
        <xdr:cNvPr id="623" name="n_3mainValue【学校施設】&#10;一人当たり面積"/>
        <xdr:cNvSpPr txBox="1"/>
      </xdr:nvSpPr>
      <xdr:spPr>
        <a:xfrm>
          <a:off x="19310427" y="1089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92219</xdr:rowOff>
    </xdr:from>
    <xdr:ext cx="469744" cy="259045"/>
    <xdr:sp macro="" textlink="">
      <xdr:nvSpPr>
        <xdr:cNvPr id="624" name="n_4mainValue【学校施設】&#10;一人当たり面積"/>
        <xdr:cNvSpPr txBox="1"/>
      </xdr:nvSpPr>
      <xdr:spPr>
        <a:xfrm>
          <a:off x="18421427" y="1089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3" name="正方形/長方形 6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4" name="正方形/長方形 63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5" name="正方形/長方形 63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6" name="正方形/長方形 63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7" name="正方形/長方形 63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8" name="正方形/長方形 63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9" name="正方形/長方形 63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0" name="正方形/長方形 63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1" name="テキスト ボックス 6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2" name="直線コネクタ 65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3" name="テキスト ボックス 65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4" name="直線コネクタ 65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5" name="テキスト ボックス 65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6" name="直線コネクタ 65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7" name="テキスト ボックス 65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8" name="直線コネクタ 65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9" name="テキスト ボックス 65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0" name="直線コネクタ 65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1" name="テキスト ボックス 66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3" name="テキスト ボックス 662"/>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99061</xdr:rowOff>
    </xdr:from>
    <xdr:to>
      <xdr:col>85</xdr:col>
      <xdr:colOff>126364</xdr:colOff>
      <xdr:row>108</xdr:row>
      <xdr:rowOff>152400</xdr:rowOff>
    </xdr:to>
    <xdr:cxnSp macro="">
      <xdr:nvCxnSpPr>
        <xdr:cNvPr id="665" name="直線コネクタ 664"/>
        <xdr:cNvCxnSpPr/>
      </xdr:nvCxnSpPr>
      <xdr:spPr>
        <a:xfrm flipV="1">
          <a:off x="16318864" y="17072611"/>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6"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7" name="直線コネクタ 666"/>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45738</xdr:rowOff>
    </xdr:from>
    <xdr:ext cx="405111" cy="259045"/>
    <xdr:sp macro="" textlink="">
      <xdr:nvSpPr>
        <xdr:cNvPr id="668" name="【公民館】&#10;有形固定資産減価償却率最大値テキスト"/>
        <xdr:cNvSpPr txBox="1"/>
      </xdr:nvSpPr>
      <xdr:spPr>
        <a:xfrm>
          <a:off x="16357600" y="1684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99061</xdr:rowOff>
    </xdr:from>
    <xdr:to>
      <xdr:col>86</xdr:col>
      <xdr:colOff>25400</xdr:colOff>
      <xdr:row>99</xdr:row>
      <xdr:rowOff>99061</xdr:rowOff>
    </xdr:to>
    <xdr:cxnSp macro="">
      <xdr:nvCxnSpPr>
        <xdr:cNvPr id="669" name="直線コネクタ 668"/>
        <xdr:cNvCxnSpPr/>
      </xdr:nvCxnSpPr>
      <xdr:spPr>
        <a:xfrm>
          <a:off x="16230600" y="1707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33038</xdr:rowOff>
    </xdr:from>
    <xdr:ext cx="405111" cy="259045"/>
    <xdr:sp macro="" textlink="">
      <xdr:nvSpPr>
        <xdr:cNvPr id="670" name="【公民館】&#10;有形固定資産減価償却率平均値テキスト"/>
        <xdr:cNvSpPr txBox="1"/>
      </xdr:nvSpPr>
      <xdr:spPr>
        <a:xfrm>
          <a:off x="16357600" y="17692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671" name="フローチャート: 判断 670"/>
        <xdr:cNvSpPr/>
      </xdr:nvSpPr>
      <xdr:spPr>
        <a:xfrm>
          <a:off x="16268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34925</xdr:rowOff>
    </xdr:from>
    <xdr:to>
      <xdr:col>81</xdr:col>
      <xdr:colOff>101600</xdr:colOff>
      <xdr:row>104</xdr:row>
      <xdr:rowOff>136525</xdr:rowOff>
    </xdr:to>
    <xdr:sp macro="" textlink="">
      <xdr:nvSpPr>
        <xdr:cNvPr id="672" name="フローチャート: 判断 671"/>
        <xdr:cNvSpPr/>
      </xdr:nvSpPr>
      <xdr:spPr>
        <a:xfrm>
          <a:off x="154305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21589</xdr:rowOff>
    </xdr:from>
    <xdr:to>
      <xdr:col>76</xdr:col>
      <xdr:colOff>165100</xdr:colOff>
      <xdr:row>104</xdr:row>
      <xdr:rowOff>123189</xdr:rowOff>
    </xdr:to>
    <xdr:sp macro="" textlink="">
      <xdr:nvSpPr>
        <xdr:cNvPr id="673" name="フローチャート: 判断 672"/>
        <xdr:cNvSpPr/>
      </xdr:nvSpPr>
      <xdr:spPr>
        <a:xfrm>
          <a:off x="14541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19686</xdr:rowOff>
    </xdr:from>
    <xdr:to>
      <xdr:col>72</xdr:col>
      <xdr:colOff>38100</xdr:colOff>
      <xdr:row>104</xdr:row>
      <xdr:rowOff>121286</xdr:rowOff>
    </xdr:to>
    <xdr:sp macro="" textlink="">
      <xdr:nvSpPr>
        <xdr:cNvPr id="674" name="フローチャート: 判断 673"/>
        <xdr:cNvSpPr/>
      </xdr:nvSpPr>
      <xdr:spPr>
        <a:xfrm>
          <a:off x="13652500" y="1785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132080</xdr:rowOff>
    </xdr:from>
    <xdr:to>
      <xdr:col>67</xdr:col>
      <xdr:colOff>101600</xdr:colOff>
      <xdr:row>105</xdr:row>
      <xdr:rowOff>62230</xdr:rowOff>
    </xdr:to>
    <xdr:sp macro="" textlink="">
      <xdr:nvSpPr>
        <xdr:cNvPr id="675" name="フローチャート: 判断 674"/>
        <xdr:cNvSpPr/>
      </xdr:nvSpPr>
      <xdr:spPr>
        <a:xfrm>
          <a:off x="12763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162561</xdr:rowOff>
    </xdr:from>
    <xdr:to>
      <xdr:col>85</xdr:col>
      <xdr:colOff>177800</xdr:colOff>
      <xdr:row>108</xdr:row>
      <xdr:rowOff>92711</xdr:rowOff>
    </xdr:to>
    <xdr:sp macro="" textlink="">
      <xdr:nvSpPr>
        <xdr:cNvPr id="681" name="楕円 680"/>
        <xdr:cNvSpPr/>
      </xdr:nvSpPr>
      <xdr:spPr>
        <a:xfrm>
          <a:off x="16268700" y="1850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77488</xdr:rowOff>
    </xdr:from>
    <xdr:ext cx="405111" cy="259045"/>
    <xdr:sp macro="" textlink="">
      <xdr:nvSpPr>
        <xdr:cNvPr id="682" name="【公民館】&#10;有形固定資産減価償却率該当値テキスト"/>
        <xdr:cNvSpPr txBox="1"/>
      </xdr:nvSpPr>
      <xdr:spPr>
        <a:xfrm>
          <a:off x="16357600" y="18422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122555</xdr:rowOff>
    </xdr:from>
    <xdr:to>
      <xdr:col>81</xdr:col>
      <xdr:colOff>101600</xdr:colOff>
      <xdr:row>108</xdr:row>
      <xdr:rowOff>52705</xdr:rowOff>
    </xdr:to>
    <xdr:sp macro="" textlink="">
      <xdr:nvSpPr>
        <xdr:cNvPr id="683" name="楕円 682"/>
        <xdr:cNvSpPr/>
      </xdr:nvSpPr>
      <xdr:spPr>
        <a:xfrm>
          <a:off x="15430500" y="1846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1905</xdr:rowOff>
    </xdr:from>
    <xdr:to>
      <xdr:col>85</xdr:col>
      <xdr:colOff>127000</xdr:colOff>
      <xdr:row>108</xdr:row>
      <xdr:rowOff>41911</xdr:rowOff>
    </xdr:to>
    <xdr:cxnSp macro="">
      <xdr:nvCxnSpPr>
        <xdr:cNvPr id="684" name="直線コネクタ 683"/>
        <xdr:cNvCxnSpPr/>
      </xdr:nvCxnSpPr>
      <xdr:spPr>
        <a:xfrm>
          <a:off x="15481300" y="18518505"/>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82550</xdr:rowOff>
    </xdr:from>
    <xdr:to>
      <xdr:col>76</xdr:col>
      <xdr:colOff>165100</xdr:colOff>
      <xdr:row>108</xdr:row>
      <xdr:rowOff>12700</xdr:rowOff>
    </xdr:to>
    <xdr:sp macro="" textlink="">
      <xdr:nvSpPr>
        <xdr:cNvPr id="685" name="楕円 684"/>
        <xdr:cNvSpPr/>
      </xdr:nvSpPr>
      <xdr:spPr>
        <a:xfrm>
          <a:off x="14541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133350</xdr:rowOff>
    </xdr:from>
    <xdr:to>
      <xdr:col>81</xdr:col>
      <xdr:colOff>50800</xdr:colOff>
      <xdr:row>108</xdr:row>
      <xdr:rowOff>1905</xdr:rowOff>
    </xdr:to>
    <xdr:cxnSp macro="">
      <xdr:nvCxnSpPr>
        <xdr:cNvPr id="686" name="直線コネクタ 685"/>
        <xdr:cNvCxnSpPr/>
      </xdr:nvCxnSpPr>
      <xdr:spPr>
        <a:xfrm>
          <a:off x="14592300" y="184785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42545</xdr:rowOff>
    </xdr:from>
    <xdr:to>
      <xdr:col>72</xdr:col>
      <xdr:colOff>38100</xdr:colOff>
      <xdr:row>107</xdr:row>
      <xdr:rowOff>144145</xdr:rowOff>
    </xdr:to>
    <xdr:sp macro="" textlink="">
      <xdr:nvSpPr>
        <xdr:cNvPr id="687" name="楕円 686"/>
        <xdr:cNvSpPr/>
      </xdr:nvSpPr>
      <xdr:spPr>
        <a:xfrm>
          <a:off x="13652500" y="1838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93345</xdr:rowOff>
    </xdr:from>
    <xdr:to>
      <xdr:col>76</xdr:col>
      <xdr:colOff>114300</xdr:colOff>
      <xdr:row>107</xdr:row>
      <xdr:rowOff>133350</xdr:rowOff>
    </xdr:to>
    <xdr:cxnSp macro="">
      <xdr:nvCxnSpPr>
        <xdr:cNvPr id="688" name="直線コネクタ 687"/>
        <xdr:cNvCxnSpPr/>
      </xdr:nvCxnSpPr>
      <xdr:spPr>
        <a:xfrm>
          <a:off x="13703300" y="184384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25400</xdr:rowOff>
    </xdr:from>
    <xdr:to>
      <xdr:col>67</xdr:col>
      <xdr:colOff>101600</xdr:colOff>
      <xdr:row>105</xdr:row>
      <xdr:rowOff>127000</xdr:rowOff>
    </xdr:to>
    <xdr:sp macro="" textlink="">
      <xdr:nvSpPr>
        <xdr:cNvPr id="689" name="楕円 688"/>
        <xdr:cNvSpPr/>
      </xdr:nvSpPr>
      <xdr:spPr>
        <a:xfrm>
          <a:off x="12763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76200</xdr:rowOff>
    </xdr:from>
    <xdr:to>
      <xdr:col>71</xdr:col>
      <xdr:colOff>177800</xdr:colOff>
      <xdr:row>107</xdr:row>
      <xdr:rowOff>93345</xdr:rowOff>
    </xdr:to>
    <xdr:cxnSp macro="">
      <xdr:nvCxnSpPr>
        <xdr:cNvPr id="690" name="直線コネクタ 689"/>
        <xdr:cNvCxnSpPr/>
      </xdr:nvCxnSpPr>
      <xdr:spPr>
        <a:xfrm>
          <a:off x="12814300" y="18078450"/>
          <a:ext cx="889000" cy="36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153052</xdr:rowOff>
    </xdr:from>
    <xdr:ext cx="405111" cy="259045"/>
    <xdr:sp macro="" textlink="">
      <xdr:nvSpPr>
        <xdr:cNvPr id="691" name="n_1aveValue【公民館】&#10;有形固定資産減価償却率"/>
        <xdr:cNvSpPr txBox="1"/>
      </xdr:nvSpPr>
      <xdr:spPr>
        <a:xfrm>
          <a:off x="15266044" y="1764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139716</xdr:rowOff>
    </xdr:from>
    <xdr:ext cx="405111" cy="259045"/>
    <xdr:sp macro="" textlink="">
      <xdr:nvSpPr>
        <xdr:cNvPr id="692" name="n_2aveValue【公民館】&#10;有形固定資産減価償却率"/>
        <xdr:cNvSpPr txBox="1"/>
      </xdr:nvSpPr>
      <xdr:spPr>
        <a:xfrm>
          <a:off x="14389744"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137813</xdr:rowOff>
    </xdr:from>
    <xdr:ext cx="405111" cy="259045"/>
    <xdr:sp macro="" textlink="">
      <xdr:nvSpPr>
        <xdr:cNvPr id="693" name="n_3aveValue【公民館】&#10;有形固定資産減価償却率"/>
        <xdr:cNvSpPr txBox="1"/>
      </xdr:nvSpPr>
      <xdr:spPr>
        <a:xfrm>
          <a:off x="13500744" y="1762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78757</xdr:rowOff>
    </xdr:from>
    <xdr:ext cx="405111" cy="259045"/>
    <xdr:sp macro="" textlink="">
      <xdr:nvSpPr>
        <xdr:cNvPr id="694" name="n_4aveValue【公民館】&#10;有形固定資産減価償却率"/>
        <xdr:cNvSpPr txBox="1"/>
      </xdr:nvSpPr>
      <xdr:spPr>
        <a:xfrm>
          <a:off x="12611744"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43832</xdr:rowOff>
    </xdr:from>
    <xdr:ext cx="405111" cy="259045"/>
    <xdr:sp macro="" textlink="">
      <xdr:nvSpPr>
        <xdr:cNvPr id="695" name="n_1mainValue【公民館】&#10;有形固定資産減価償却率"/>
        <xdr:cNvSpPr txBox="1"/>
      </xdr:nvSpPr>
      <xdr:spPr>
        <a:xfrm>
          <a:off x="15266044" y="1856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3827</xdr:rowOff>
    </xdr:from>
    <xdr:ext cx="405111" cy="259045"/>
    <xdr:sp macro="" textlink="">
      <xdr:nvSpPr>
        <xdr:cNvPr id="696" name="n_2mainValue【公民館】&#10;有形固定資産減価償却率"/>
        <xdr:cNvSpPr txBox="1"/>
      </xdr:nvSpPr>
      <xdr:spPr>
        <a:xfrm>
          <a:off x="14389744" y="185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135272</xdr:rowOff>
    </xdr:from>
    <xdr:ext cx="405111" cy="259045"/>
    <xdr:sp macro="" textlink="">
      <xdr:nvSpPr>
        <xdr:cNvPr id="697" name="n_3mainValue【公民館】&#10;有形固定資産減価償却率"/>
        <xdr:cNvSpPr txBox="1"/>
      </xdr:nvSpPr>
      <xdr:spPr>
        <a:xfrm>
          <a:off x="13500744" y="1848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118127</xdr:rowOff>
    </xdr:from>
    <xdr:ext cx="405111" cy="259045"/>
    <xdr:sp macro="" textlink="">
      <xdr:nvSpPr>
        <xdr:cNvPr id="698" name="n_4mainValue【公民館】&#10;有形固定資産減価償却率"/>
        <xdr:cNvSpPr txBox="1"/>
      </xdr:nvSpPr>
      <xdr:spPr>
        <a:xfrm>
          <a:off x="12611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9" name="直線コネクタ 70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0" name="テキスト ボックス 70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1" name="直線コネクタ 71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2" name="テキスト ボックス 71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3" name="直線コネクタ 71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4" name="テキスト ボックス 71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5" name="直線コネクタ 71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6" name="テキスト ボックス 71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7" name="直線コネクタ 71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8" name="テキスト ボックス 71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100330</xdr:rowOff>
    </xdr:from>
    <xdr:to>
      <xdr:col>116</xdr:col>
      <xdr:colOff>62864</xdr:colOff>
      <xdr:row>108</xdr:row>
      <xdr:rowOff>142239</xdr:rowOff>
    </xdr:to>
    <xdr:cxnSp macro="">
      <xdr:nvCxnSpPr>
        <xdr:cNvPr id="722" name="直線コネクタ 721"/>
        <xdr:cNvCxnSpPr/>
      </xdr:nvCxnSpPr>
      <xdr:spPr>
        <a:xfrm flipV="1">
          <a:off x="22160864" y="172453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723"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724" name="直線コネクタ 723"/>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47007</xdr:rowOff>
    </xdr:from>
    <xdr:ext cx="469744" cy="259045"/>
    <xdr:sp macro="" textlink="">
      <xdr:nvSpPr>
        <xdr:cNvPr id="725" name="【公民館】&#10;一人当たり面積最大値テキスト"/>
        <xdr:cNvSpPr txBox="1"/>
      </xdr:nvSpPr>
      <xdr:spPr>
        <a:xfrm>
          <a:off x="22199600" y="1702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100330</xdr:rowOff>
    </xdr:from>
    <xdr:to>
      <xdr:col>116</xdr:col>
      <xdr:colOff>152400</xdr:colOff>
      <xdr:row>100</xdr:row>
      <xdr:rowOff>100330</xdr:rowOff>
    </xdr:to>
    <xdr:cxnSp macro="">
      <xdr:nvCxnSpPr>
        <xdr:cNvPr id="726" name="直線コネクタ 725"/>
        <xdr:cNvCxnSpPr/>
      </xdr:nvCxnSpPr>
      <xdr:spPr>
        <a:xfrm>
          <a:off x="22072600" y="1724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118127</xdr:rowOff>
    </xdr:from>
    <xdr:ext cx="469744" cy="259045"/>
    <xdr:sp macro="" textlink="">
      <xdr:nvSpPr>
        <xdr:cNvPr id="727" name="【公民館】&#10;一人当たり面積平均値テキスト"/>
        <xdr:cNvSpPr txBox="1"/>
      </xdr:nvSpPr>
      <xdr:spPr>
        <a:xfrm>
          <a:off x="22199600" y="1812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95250</xdr:rowOff>
    </xdr:from>
    <xdr:to>
      <xdr:col>116</xdr:col>
      <xdr:colOff>114300</xdr:colOff>
      <xdr:row>107</xdr:row>
      <xdr:rowOff>25400</xdr:rowOff>
    </xdr:to>
    <xdr:sp macro="" textlink="">
      <xdr:nvSpPr>
        <xdr:cNvPr id="728" name="フローチャート: 判断 727"/>
        <xdr:cNvSpPr/>
      </xdr:nvSpPr>
      <xdr:spPr>
        <a:xfrm>
          <a:off x="22110700" y="1826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106680</xdr:rowOff>
    </xdr:from>
    <xdr:to>
      <xdr:col>112</xdr:col>
      <xdr:colOff>38100</xdr:colOff>
      <xdr:row>107</xdr:row>
      <xdr:rowOff>36830</xdr:rowOff>
    </xdr:to>
    <xdr:sp macro="" textlink="">
      <xdr:nvSpPr>
        <xdr:cNvPr id="729" name="フローチャート: 判断 728"/>
        <xdr:cNvSpPr/>
      </xdr:nvSpPr>
      <xdr:spPr>
        <a:xfrm>
          <a:off x="21272500" y="1828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143511</xdr:rowOff>
    </xdr:from>
    <xdr:to>
      <xdr:col>107</xdr:col>
      <xdr:colOff>101600</xdr:colOff>
      <xdr:row>107</xdr:row>
      <xdr:rowOff>73661</xdr:rowOff>
    </xdr:to>
    <xdr:sp macro="" textlink="">
      <xdr:nvSpPr>
        <xdr:cNvPr id="730" name="フローチャート: 判断 729"/>
        <xdr:cNvSpPr/>
      </xdr:nvSpPr>
      <xdr:spPr>
        <a:xfrm>
          <a:off x="20383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119380</xdr:rowOff>
    </xdr:from>
    <xdr:to>
      <xdr:col>102</xdr:col>
      <xdr:colOff>165100</xdr:colOff>
      <xdr:row>107</xdr:row>
      <xdr:rowOff>49530</xdr:rowOff>
    </xdr:to>
    <xdr:sp macro="" textlink="">
      <xdr:nvSpPr>
        <xdr:cNvPr id="731" name="フローチャート: 判断 730"/>
        <xdr:cNvSpPr/>
      </xdr:nvSpPr>
      <xdr:spPr>
        <a:xfrm>
          <a:off x="19494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109220</xdr:rowOff>
    </xdr:from>
    <xdr:to>
      <xdr:col>98</xdr:col>
      <xdr:colOff>38100</xdr:colOff>
      <xdr:row>107</xdr:row>
      <xdr:rowOff>39370</xdr:rowOff>
    </xdr:to>
    <xdr:sp macro="" textlink="">
      <xdr:nvSpPr>
        <xdr:cNvPr id="732" name="フローチャート: 判断 731"/>
        <xdr:cNvSpPr/>
      </xdr:nvSpPr>
      <xdr:spPr>
        <a:xfrm>
          <a:off x="18605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133350</xdr:rowOff>
    </xdr:from>
    <xdr:to>
      <xdr:col>116</xdr:col>
      <xdr:colOff>114300</xdr:colOff>
      <xdr:row>108</xdr:row>
      <xdr:rowOff>63500</xdr:rowOff>
    </xdr:to>
    <xdr:sp macro="" textlink="">
      <xdr:nvSpPr>
        <xdr:cNvPr id="738" name="楕円 737"/>
        <xdr:cNvSpPr/>
      </xdr:nvSpPr>
      <xdr:spPr>
        <a:xfrm>
          <a:off x="22110700" y="184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111777</xdr:rowOff>
    </xdr:from>
    <xdr:ext cx="469744" cy="259045"/>
    <xdr:sp macro="" textlink="">
      <xdr:nvSpPr>
        <xdr:cNvPr id="739" name="【公民館】&#10;一人当たり面積該当値テキスト"/>
        <xdr:cNvSpPr txBox="1"/>
      </xdr:nvSpPr>
      <xdr:spPr>
        <a:xfrm>
          <a:off x="22199600"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137161</xdr:rowOff>
    </xdr:from>
    <xdr:to>
      <xdr:col>112</xdr:col>
      <xdr:colOff>38100</xdr:colOff>
      <xdr:row>108</xdr:row>
      <xdr:rowOff>67311</xdr:rowOff>
    </xdr:to>
    <xdr:sp macro="" textlink="">
      <xdr:nvSpPr>
        <xdr:cNvPr id="740" name="楕円 739"/>
        <xdr:cNvSpPr/>
      </xdr:nvSpPr>
      <xdr:spPr>
        <a:xfrm>
          <a:off x="21272500" y="1848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12700</xdr:rowOff>
    </xdr:from>
    <xdr:to>
      <xdr:col>116</xdr:col>
      <xdr:colOff>63500</xdr:colOff>
      <xdr:row>108</xdr:row>
      <xdr:rowOff>16511</xdr:rowOff>
    </xdr:to>
    <xdr:cxnSp macro="">
      <xdr:nvCxnSpPr>
        <xdr:cNvPr id="741" name="直線コネクタ 740"/>
        <xdr:cNvCxnSpPr/>
      </xdr:nvCxnSpPr>
      <xdr:spPr>
        <a:xfrm flipV="1">
          <a:off x="21323300" y="185293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137161</xdr:rowOff>
    </xdr:from>
    <xdr:to>
      <xdr:col>107</xdr:col>
      <xdr:colOff>101600</xdr:colOff>
      <xdr:row>108</xdr:row>
      <xdr:rowOff>67311</xdr:rowOff>
    </xdr:to>
    <xdr:sp macro="" textlink="">
      <xdr:nvSpPr>
        <xdr:cNvPr id="742" name="楕円 741"/>
        <xdr:cNvSpPr/>
      </xdr:nvSpPr>
      <xdr:spPr>
        <a:xfrm>
          <a:off x="20383500" y="1848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16511</xdr:rowOff>
    </xdr:from>
    <xdr:to>
      <xdr:col>111</xdr:col>
      <xdr:colOff>177800</xdr:colOff>
      <xdr:row>108</xdr:row>
      <xdr:rowOff>16511</xdr:rowOff>
    </xdr:to>
    <xdr:cxnSp macro="">
      <xdr:nvCxnSpPr>
        <xdr:cNvPr id="743" name="直線コネクタ 742"/>
        <xdr:cNvCxnSpPr/>
      </xdr:nvCxnSpPr>
      <xdr:spPr>
        <a:xfrm>
          <a:off x="20434300" y="185331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138430</xdr:rowOff>
    </xdr:from>
    <xdr:to>
      <xdr:col>102</xdr:col>
      <xdr:colOff>165100</xdr:colOff>
      <xdr:row>108</xdr:row>
      <xdr:rowOff>68580</xdr:rowOff>
    </xdr:to>
    <xdr:sp macro="" textlink="">
      <xdr:nvSpPr>
        <xdr:cNvPr id="744" name="楕円 743"/>
        <xdr:cNvSpPr/>
      </xdr:nvSpPr>
      <xdr:spPr>
        <a:xfrm>
          <a:off x="19494500" y="184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16511</xdr:rowOff>
    </xdr:from>
    <xdr:to>
      <xdr:col>107</xdr:col>
      <xdr:colOff>50800</xdr:colOff>
      <xdr:row>108</xdr:row>
      <xdr:rowOff>17780</xdr:rowOff>
    </xdr:to>
    <xdr:cxnSp macro="">
      <xdr:nvCxnSpPr>
        <xdr:cNvPr id="745" name="直線コネクタ 744"/>
        <xdr:cNvCxnSpPr/>
      </xdr:nvCxnSpPr>
      <xdr:spPr>
        <a:xfrm flipV="1">
          <a:off x="19545300" y="1853311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139700</xdr:rowOff>
    </xdr:from>
    <xdr:to>
      <xdr:col>98</xdr:col>
      <xdr:colOff>38100</xdr:colOff>
      <xdr:row>108</xdr:row>
      <xdr:rowOff>69850</xdr:rowOff>
    </xdr:to>
    <xdr:sp macro="" textlink="">
      <xdr:nvSpPr>
        <xdr:cNvPr id="746" name="楕円 745"/>
        <xdr:cNvSpPr/>
      </xdr:nvSpPr>
      <xdr:spPr>
        <a:xfrm>
          <a:off x="18605500" y="184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17780</xdr:rowOff>
    </xdr:from>
    <xdr:to>
      <xdr:col>102</xdr:col>
      <xdr:colOff>114300</xdr:colOff>
      <xdr:row>108</xdr:row>
      <xdr:rowOff>19050</xdr:rowOff>
    </xdr:to>
    <xdr:cxnSp macro="">
      <xdr:nvCxnSpPr>
        <xdr:cNvPr id="747" name="直線コネクタ 746"/>
        <xdr:cNvCxnSpPr/>
      </xdr:nvCxnSpPr>
      <xdr:spPr>
        <a:xfrm flipV="1">
          <a:off x="18656300" y="1853438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53357</xdr:rowOff>
    </xdr:from>
    <xdr:ext cx="469744" cy="259045"/>
    <xdr:sp macro="" textlink="">
      <xdr:nvSpPr>
        <xdr:cNvPr id="748" name="n_1aveValue【公民館】&#10;一人当たり面積"/>
        <xdr:cNvSpPr txBox="1"/>
      </xdr:nvSpPr>
      <xdr:spPr>
        <a:xfrm>
          <a:off x="21075727"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90188</xdr:rowOff>
    </xdr:from>
    <xdr:ext cx="469744" cy="259045"/>
    <xdr:sp macro="" textlink="">
      <xdr:nvSpPr>
        <xdr:cNvPr id="749" name="n_2aveValue【公民館】&#10;一人当たり面積"/>
        <xdr:cNvSpPr txBox="1"/>
      </xdr:nvSpPr>
      <xdr:spPr>
        <a:xfrm>
          <a:off x="201994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66057</xdr:rowOff>
    </xdr:from>
    <xdr:ext cx="469744" cy="259045"/>
    <xdr:sp macro="" textlink="">
      <xdr:nvSpPr>
        <xdr:cNvPr id="750" name="n_3aveValue【公民館】&#10;一人当たり面積"/>
        <xdr:cNvSpPr txBox="1"/>
      </xdr:nvSpPr>
      <xdr:spPr>
        <a:xfrm>
          <a:off x="19310427" y="180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55897</xdr:rowOff>
    </xdr:from>
    <xdr:ext cx="469744" cy="259045"/>
    <xdr:sp macro="" textlink="">
      <xdr:nvSpPr>
        <xdr:cNvPr id="751" name="n_4aveValue【公民館】&#10;一人当たり面積"/>
        <xdr:cNvSpPr txBox="1"/>
      </xdr:nvSpPr>
      <xdr:spPr>
        <a:xfrm>
          <a:off x="18421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58438</xdr:rowOff>
    </xdr:from>
    <xdr:ext cx="469744" cy="259045"/>
    <xdr:sp macro="" textlink="">
      <xdr:nvSpPr>
        <xdr:cNvPr id="752" name="n_1mainValue【公民館】&#10;一人当たり面積"/>
        <xdr:cNvSpPr txBox="1"/>
      </xdr:nvSpPr>
      <xdr:spPr>
        <a:xfrm>
          <a:off x="21075727" y="1857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58438</xdr:rowOff>
    </xdr:from>
    <xdr:ext cx="469744" cy="259045"/>
    <xdr:sp macro="" textlink="">
      <xdr:nvSpPr>
        <xdr:cNvPr id="753" name="n_2mainValue【公民館】&#10;一人当たり面積"/>
        <xdr:cNvSpPr txBox="1"/>
      </xdr:nvSpPr>
      <xdr:spPr>
        <a:xfrm>
          <a:off x="20199427" y="1857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59707</xdr:rowOff>
    </xdr:from>
    <xdr:ext cx="469744" cy="259045"/>
    <xdr:sp macro="" textlink="">
      <xdr:nvSpPr>
        <xdr:cNvPr id="754" name="n_3mainValue【公民館】&#10;一人当たり面積"/>
        <xdr:cNvSpPr txBox="1"/>
      </xdr:nvSpPr>
      <xdr:spPr>
        <a:xfrm>
          <a:off x="19310427" y="1857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60977</xdr:rowOff>
    </xdr:from>
    <xdr:ext cx="469744" cy="259045"/>
    <xdr:sp macro="" textlink="">
      <xdr:nvSpPr>
        <xdr:cNvPr id="755" name="n_4mainValue【公民館】&#10;一人当たり面積"/>
        <xdr:cNvSpPr txBox="1"/>
      </xdr:nvSpPr>
      <xdr:spPr>
        <a:xfrm>
          <a:off x="18421427" y="185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公営住宅を除く全施設において、経年により減価償却率が上昇している。</a:t>
          </a:r>
        </a:p>
        <a:p>
          <a:r>
            <a:rPr kumimoji="1" lang="ja-JP" altLang="en-US" sz="1300">
              <a:latin typeface="ＭＳ Ｐゴシック" panose="020B0600070205080204" pitchFamily="50" charset="-128"/>
              <a:ea typeface="ＭＳ Ｐゴシック" panose="020B0600070205080204" pitchFamily="50" charset="-128"/>
            </a:rPr>
            <a:t>減価償却を終えている公営住宅については、築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年近く経過していることから、今後の維持管理について施設の存続を含めて方向性を引き続き検討していく。</a:t>
          </a:r>
        </a:p>
        <a:p>
          <a:r>
            <a:rPr kumimoji="1" lang="ja-JP" altLang="en-US" sz="1300">
              <a:latin typeface="ＭＳ Ｐゴシック" panose="020B0600070205080204" pitchFamily="50" charset="-128"/>
              <a:ea typeface="ＭＳ Ｐゴシック" panose="020B0600070205080204" pitchFamily="50" charset="-128"/>
            </a:rPr>
            <a:t>減価償却率の高い公民館は、令和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年度に取り壊しを実施することから、現状の減価償却率より大幅な減少を見込んでいる。</a:t>
          </a:r>
        </a:p>
        <a:p>
          <a:r>
            <a:rPr kumimoji="1" lang="ja-JP" altLang="en-US" sz="1300">
              <a:latin typeface="ＭＳ Ｐゴシック" panose="020B0600070205080204" pitchFamily="50" charset="-128"/>
              <a:ea typeface="ＭＳ Ｐゴシック" panose="020B0600070205080204" pitchFamily="50" charset="-128"/>
            </a:rPr>
            <a:t>なお、道路については、平成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年度までに実施した避難路整備による既存路線の更新・改良や新規整備により、他団体に比し大きく下回っている。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14,133
14,028
28.25
6,724,823
6,254,420
364,044
3,604,532
4,605,948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169545</xdr:rowOff>
    </xdr:from>
    <xdr:to>
      <xdr:col>24</xdr:col>
      <xdr:colOff>62865</xdr:colOff>
      <xdr:row>64</xdr:row>
      <xdr:rowOff>76200</xdr:rowOff>
    </xdr:to>
    <xdr:cxnSp macro="">
      <xdr:nvCxnSpPr>
        <xdr:cNvPr id="73" name="直線コネクタ 72"/>
        <xdr:cNvCxnSpPr/>
      </xdr:nvCxnSpPr>
      <xdr:spPr>
        <a:xfrm flipV="1">
          <a:off x="4634865" y="9599295"/>
          <a:ext cx="0" cy="1449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116222</xdr:rowOff>
    </xdr:from>
    <xdr:ext cx="405111" cy="259045"/>
    <xdr:sp macro="" textlink="">
      <xdr:nvSpPr>
        <xdr:cNvPr id="76" name="【体育館・プール】&#10;有形固定資産減価償却率最大値テキスト"/>
        <xdr:cNvSpPr txBox="1"/>
      </xdr:nvSpPr>
      <xdr:spPr>
        <a:xfrm>
          <a:off x="4673600" y="937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169545</xdr:rowOff>
    </xdr:from>
    <xdr:to>
      <xdr:col>24</xdr:col>
      <xdr:colOff>152400</xdr:colOff>
      <xdr:row>55</xdr:row>
      <xdr:rowOff>169545</xdr:rowOff>
    </xdr:to>
    <xdr:cxnSp macro="">
      <xdr:nvCxnSpPr>
        <xdr:cNvPr id="77" name="直線コネクタ 76"/>
        <xdr:cNvCxnSpPr/>
      </xdr:nvCxnSpPr>
      <xdr:spPr>
        <a:xfrm>
          <a:off x="4546600" y="959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27322</xdr:rowOff>
    </xdr:from>
    <xdr:ext cx="405111" cy="259045"/>
    <xdr:sp macro="" textlink="">
      <xdr:nvSpPr>
        <xdr:cNvPr id="78" name="【体育館・プール】&#10;有形固定資産減価償却率平均値テキスト"/>
        <xdr:cNvSpPr txBox="1"/>
      </xdr:nvSpPr>
      <xdr:spPr>
        <a:xfrm>
          <a:off x="4673600" y="1014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xdr:rowOff>
    </xdr:from>
    <xdr:to>
      <xdr:col>24</xdr:col>
      <xdr:colOff>114300</xdr:colOff>
      <xdr:row>60</xdr:row>
      <xdr:rowOff>106045</xdr:rowOff>
    </xdr:to>
    <xdr:sp macro="" textlink="">
      <xdr:nvSpPr>
        <xdr:cNvPr id="79" name="フローチャート: 判断 78"/>
        <xdr:cNvSpPr/>
      </xdr:nvSpPr>
      <xdr:spPr>
        <a:xfrm>
          <a:off x="45847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153035</xdr:rowOff>
    </xdr:from>
    <xdr:to>
      <xdr:col>20</xdr:col>
      <xdr:colOff>38100</xdr:colOff>
      <xdr:row>60</xdr:row>
      <xdr:rowOff>83185</xdr:rowOff>
    </xdr:to>
    <xdr:sp macro="" textlink="">
      <xdr:nvSpPr>
        <xdr:cNvPr id="80" name="フローチャート: 判断 79"/>
        <xdr:cNvSpPr/>
      </xdr:nvSpPr>
      <xdr:spPr>
        <a:xfrm>
          <a:off x="3746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81" name="フローチャート: 判断 80"/>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133985</xdr:rowOff>
    </xdr:from>
    <xdr:to>
      <xdr:col>10</xdr:col>
      <xdr:colOff>165100</xdr:colOff>
      <xdr:row>60</xdr:row>
      <xdr:rowOff>64135</xdr:rowOff>
    </xdr:to>
    <xdr:sp macro="" textlink="">
      <xdr:nvSpPr>
        <xdr:cNvPr id="82" name="フローチャート: 判断 81"/>
        <xdr:cNvSpPr/>
      </xdr:nvSpPr>
      <xdr:spPr>
        <a:xfrm>
          <a:off x="1968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83" name="フローチャート: 判断 82"/>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71120</xdr:rowOff>
    </xdr:from>
    <xdr:to>
      <xdr:col>24</xdr:col>
      <xdr:colOff>114300</xdr:colOff>
      <xdr:row>63</xdr:row>
      <xdr:rowOff>1270</xdr:rowOff>
    </xdr:to>
    <xdr:sp macro="" textlink="">
      <xdr:nvSpPr>
        <xdr:cNvPr id="89" name="楕円 88"/>
        <xdr:cNvSpPr/>
      </xdr:nvSpPr>
      <xdr:spPr>
        <a:xfrm>
          <a:off x="45847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49547</xdr:rowOff>
    </xdr:from>
    <xdr:ext cx="405111" cy="259045"/>
    <xdr:sp macro="" textlink="">
      <xdr:nvSpPr>
        <xdr:cNvPr id="90" name="【体育館・プール】&#10;有形固定資産減価償却率該当値テキスト"/>
        <xdr:cNvSpPr txBox="1"/>
      </xdr:nvSpPr>
      <xdr:spPr>
        <a:xfrm>
          <a:off x="4673600"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29210</xdr:rowOff>
    </xdr:from>
    <xdr:to>
      <xdr:col>20</xdr:col>
      <xdr:colOff>38100</xdr:colOff>
      <xdr:row>62</xdr:row>
      <xdr:rowOff>130810</xdr:rowOff>
    </xdr:to>
    <xdr:sp macro="" textlink="">
      <xdr:nvSpPr>
        <xdr:cNvPr id="91" name="楕円 90"/>
        <xdr:cNvSpPr/>
      </xdr:nvSpPr>
      <xdr:spPr>
        <a:xfrm>
          <a:off x="3746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80010</xdr:rowOff>
    </xdr:from>
    <xdr:to>
      <xdr:col>24</xdr:col>
      <xdr:colOff>63500</xdr:colOff>
      <xdr:row>62</xdr:row>
      <xdr:rowOff>121920</xdr:rowOff>
    </xdr:to>
    <xdr:cxnSp macro="">
      <xdr:nvCxnSpPr>
        <xdr:cNvPr id="92" name="直線コネクタ 91"/>
        <xdr:cNvCxnSpPr/>
      </xdr:nvCxnSpPr>
      <xdr:spPr>
        <a:xfrm>
          <a:off x="3797300" y="1070991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158750</xdr:rowOff>
    </xdr:from>
    <xdr:to>
      <xdr:col>15</xdr:col>
      <xdr:colOff>101600</xdr:colOff>
      <xdr:row>62</xdr:row>
      <xdr:rowOff>88900</xdr:rowOff>
    </xdr:to>
    <xdr:sp macro="" textlink="">
      <xdr:nvSpPr>
        <xdr:cNvPr id="93" name="楕円 92"/>
        <xdr:cNvSpPr/>
      </xdr:nvSpPr>
      <xdr:spPr>
        <a:xfrm>
          <a:off x="2857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38100</xdr:rowOff>
    </xdr:from>
    <xdr:to>
      <xdr:col>19</xdr:col>
      <xdr:colOff>177800</xdr:colOff>
      <xdr:row>62</xdr:row>
      <xdr:rowOff>80010</xdr:rowOff>
    </xdr:to>
    <xdr:cxnSp macro="">
      <xdr:nvCxnSpPr>
        <xdr:cNvPr id="94" name="直線コネクタ 93"/>
        <xdr:cNvCxnSpPr/>
      </xdr:nvCxnSpPr>
      <xdr:spPr>
        <a:xfrm>
          <a:off x="2908300" y="106680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116840</xdr:rowOff>
    </xdr:from>
    <xdr:to>
      <xdr:col>10</xdr:col>
      <xdr:colOff>165100</xdr:colOff>
      <xdr:row>62</xdr:row>
      <xdr:rowOff>46990</xdr:rowOff>
    </xdr:to>
    <xdr:sp macro="" textlink="">
      <xdr:nvSpPr>
        <xdr:cNvPr id="95" name="楕円 94"/>
        <xdr:cNvSpPr/>
      </xdr:nvSpPr>
      <xdr:spPr>
        <a:xfrm>
          <a:off x="19685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167640</xdr:rowOff>
    </xdr:from>
    <xdr:to>
      <xdr:col>15</xdr:col>
      <xdr:colOff>50800</xdr:colOff>
      <xdr:row>62</xdr:row>
      <xdr:rowOff>38100</xdr:rowOff>
    </xdr:to>
    <xdr:cxnSp macro="">
      <xdr:nvCxnSpPr>
        <xdr:cNvPr id="96" name="直線コネクタ 95"/>
        <xdr:cNvCxnSpPr/>
      </xdr:nvCxnSpPr>
      <xdr:spPr>
        <a:xfrm>
          <a:off x="2019300" y="106260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74930</xdr:rowOff>
    </xdr:from>
    <xdr:to>
      <xdr:col>6</xdr:col>
      <xdr:colOff>38100</xdr:colOff>
      <xdr:row>61</xdr:row>
      <xdr:rowOff>5080</xdr:rowOff>
    </xdr:to>
    <xdr:sp macro="" textlink="">
      <xdr:nvSpPr>
        <xdr:cNvPr id="97" name="楕円 96"/>
        <xdr:cNvSpPr/>
      </xdr:nvSpPr>
      <xdr:spPr>
        <a:xfrm>
          <a:off x="1079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125730</xdr:rowOff>
    </xdr:from>
    <xdr:to>
      <xdr:col>10</xdr:col>
      <xdr:colOff>114300</xdr:colOff>
      <xdr:row>61</xdr:row>
      <xdr:rowOff>167640</xdr:rowOff>
    </xdr:to>
    <xdr:cxnSp macro="">
      <xdr:nvCxnSpPr>
        <xdr:cNvPr id="98" name="直線コネクタ 97"/>
        <xdr:cNvCxnSpPr/>
      </xdr:nvCxnSpPr>
      <xdr:spPr>
        <a:xfrm>
          <a:off x="1130300" y="1041273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99712</xdr:rowOff>
    </xdr:from>
    <xdr:ext cx="405111" cy="259045"/>
    <xdr:sp macro="" textlink="">
      <xdr:nvSpPr>
        <xdr:cNvPr id="99" name="n_1aveValue【体育館・プール】&#10;有形固定資産減価償却率"/>
        <xdr:cNvSpPr txBox="1"/>
      </xdr:nvSpPr>
      <xdr:spPr>
        <a:xfrm>
          <a:off x="35820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92092</xdr:rowOff>
    </xdr:from>
    <xdr:ext cx="405111" cy="259045"/>
    <xdr:sp macro="" textlink="">
      <xdr:nvSpPr>
        <xdr:cNvPr id="100" name="n_2aveValue【体育館・プール】&#10;有形固定資産減価償却率"/>
        <xdr:cNvSpPr txBox="1"/>
      </xdr:nvSpPr>
      <xdr:spPr>
        <a:xfrm>
          <a:off x="2705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80662</xdr:rowOff>
    </xdr:from>
    <xdr:ext cx="405111" cy="259045"/>
    <xdr:sp macro="" textlink="">
      <xdr:nvSpPr>
        <xdr:cNvPr id="101" name="n_3aveValue【体育館・プール】&#10;有形固定資産減価償却率"/>
        <xdr:cNvSpPr txBox="1"/>
      </xdr:nvSpPr>
      <xdr:spPr>
        <a:xfrm>
          <a:off x="1816744"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102" name="n_4aveValue【体育館・プール】&#10;有形固定資産減価償却率"/>
        <xdr:cNvSpPr txBox="1"/>
      </xdr:nvSpPr>
      <xdr:spPr>
        <a:xfrm>
          <a:off x="927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121937</xdr:rowOff>
    </xdr:from>
    <xdr:ext cx="405111" cy="259045"/>
    <xdr:sp macro="" textlink="">
      <xdr:nvSpPr>
        <xdr:cNvPr id="103" name="n_1mainValue【体育館・プール】&#10;有形固定資産減価償却率"/>
        <xdr:cNvSpPr txBox="1"/>
      </xdr:nvSpPr>
      <xdr:spPr>
        <a:xfrm>
          <a:off x="3582044"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80027</xdr:rowOff>
    </xdr:from>
    <xdr:ext cx="405111" cy="259045"/>
    <xdr:sp macro="" textlink="">
      <xdr:nvSpPr>
        <xdr:cNvPr id="104" name="n_2mainValue【体育館・プール】&#10;有形固定資産減価償却率"/>
        <xdr:cNvSpPr txBox="1"/>
      </xdr:nvSpPr>
      <xdr:spPr>
        <a:xfrm>
          <a:off x="2705744" y="1070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38117</xdr:rowOff>
    </xdr:from>
    <xdr:ext cx="405111" cy="259045"/>
    <xdr:sp macro="" textlink="">
      <xdr:nvSpPr>
        <xdr:cNvPr id="105" name="n_3mainValue【体育館・プール】&#10;有形固定資産減価償却率"/>
        <xdr:cNvSpPr txBox="1"/>
      </xdr:nvSpPr>
      <xdr:spPr>
        <a:xfrm>
          <a:off x="1816744" y="1066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167657</xdr:rowOff>
    </xdr:from>
    <xdr:ext cx="405111" cy="259045"/>
    <xdr:sp macro="" textlink="">
      <xdr:nvSpPr>
        <xdr:cNvPr id="106" name="n_4mainValue【体育館・プール】&#10;有形固定資産減価償却率"/>
        <xdr:cNvSpPr txBox="1"/>
      </xdr:nvSpPr>
      <xdr:spPr>
        <a:xfrm>
          <a:off x="9277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7" name="直線コネクタ 1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8" name="テキスト ボックス 11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9" name="直線コネクタ 1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0" name="テキスト ボックス 11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1" name="直線コネクタ 1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2" name="テキスト ボックス 12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3" name="直線コネクタ 1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4" name="テキスト ボックス 12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5" name="直線コネクタ 1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6" name="テキスト ボックス 12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7" name="直線コネクタ 1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8" name="テキスト ボックス 12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9" name="直線コネクタ 1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0" name="テキスト ボックス 1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66947</xdr:rowOff>
    </xdr:from>
    <xdr:to>
      <xdr:col>54</xdr:col>
      <xdr:colOff>189865</xdr:colOff>
      <xdr:row>64</xdr:row>
      <xdr:rowOff>114300</xdr:rowOff>
    </xdr:to>
    <xdr:cxnSp macro="">
      <xdr:nvCxnSpPr>
        <xdr:cNvPr id="132" name="直線コネクタ 131"/>
        <xdr:cNvCxnSpPr/>
      </xdr:nvCxnSpPr>
      <xdr:spPr>
        <a:xfrm flipV="1">
          <a:off x="10476865" y="9496697"/>
          <a:ext cx="0" cy="159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118127</xdr:rowOff>
    </xdr:from>
    <xdr:ext cx="469744" cy="259045"/>
    <xdr:sp macro="" textlink="">
      <xdr:nvSpPr>
        <xdr:cNvPr id="133" name="【体育館・プール】&#10;一人当たり面積最小値テキスト"/>
        <xdr:cNvSpPr txBox="1"/>
      </xdr:nvSpPr>
      <xdr:spPr>
        <a:xfrm>
          <a:off x="10515600"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114300</xdr:rowOff>
    </xdr:from>
    <xdr:to>
      <xdr:col>55</xdr:col>
      <xdr:colOff>88900</xdr:colOff>
      <xdr:row>64</xdr:row>
      <xdr:rowOff>114300</xdr:rowOff>
    </xdr:to>
    <xdr:cxnSp macro="">
      <xdr:nvCxnSpPr>
        <xdr:cNvPr id="134" name="直線コネクタ 133"/>
        <xdr:cNvCxnSpPr/>
      </xdr:nvCxnSpPr>
      <xdr:spPr>
        <a:xfrm>
          <a:off x="10388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13624</xdr:rowOff>
    </xdr:from>
    <xdr:ext cx="469744" cy="259045"/>
    <xdr:sp macro="" textlink="">
      <xdr:nvSpPr>
        <xdr:cNvPr id="135" name="【体育館・プール】&#10;一人当たり面積最大値テキスト"/>
        <xdr:cNvSpPr txBox="1"/>
      </xdr:nvSpPr>
      <xdr:spPr>
        <a:xfrm>
          <a:off x="10515600" y="927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66947</xdr:rowOff>
    </xdr:from>
    <xdr:to>
      <xdr:col>55</xdr:col>
      <xdr:colOff>88900</xdr:colOff>
      <xdr:row>55</xdr:row>
      <xdr:rowOff>66947</xdr:rowOff>
    </xdr:to>
    <xdr:cxnSp macro="">
      <xdr:nvCxnSpPr>
        <xdr:cNvPr id="136" name="直線コネクタ 135"/>
        <xdr:cNvCxnSpPr/>
      </xdr:nvCxnSpPr>
      <xdr:spPr>
        <a:xfrm>
          <a:off x="10388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130464</xdr:rowOff>
    </xdr:from>
    <xdr:ext cx="469744" cy="259045"/>
    <xdr:sp macro="" textlink="">
      <xdr:nvSpPr>
        <xdr:cNvPr id="137" name="【体育館・プール】&#10;一人当たり面積平均値テキスト"/>
        <xdr:cNvSpPr txBox="1"/>
      </xdr:nvSpPr>
      <xdr:spPr>
        <a:xfrm>
          <a:off x="10515600" y="10246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107587</xdr:rowOff>
    </xdr:from>
    <xdr:to>
      <xdr:col>55</xdr:col>
      <xdr:colOff>50800</xdr:colOff>
      <xdr:row>61</xdr:row>
      <xdr:rowOff>37737</xdr:rowOff>
    </xdr:to>
    <xdr:sp macro="" textlink="">
      <xdr:nvSpPr>
        <xdr:cNvPr id="138" name="フローチャート: 判断 137"/>
        <xdr:cNvSpPr/>
      </xdr:nvSpPr>
      <xdr:spPr>
        <a:xfrm>
          <a:off x="104267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150041</xdr:rowOff>
    </xdr:from>
    <xdr:to>
      <xdr:col>50</xdr:col>
      <xdr:colOff>165100</xdr:colOff>
      <xdr:row>61</xdr:row>
      <xdr:rowOff>80191</xdr:rowOff>
    </xdr:to>
    <xdr:sp macro="" textlink="">
      <xdr:nvSpPr>
        <xdr:cNvPr id="139" name="フローチャート: 判断 138"/>
        <xdr:cNvSpPr/>
      </xdr:nvSpPr>
      <xdr:spPr>
        <a:xfrm>
          <a:off x="958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9616</xdr:rowOff>
    </xdr:from>
    <xdr:to>
      <xdr:col>46</xdr:col>
      <xdr:colOff>38100</xdr:colOff>
      <xdr:row>61</xdr:row>
      <xdr:rowOff>111216</xdr:rowOff>
    </xdr:to>
    <xdr:sp macro="" textlink="">
      <xdr:nvSpPr>
        <xdr:cNvPr id="140" name="フローチャート: 判断 139"/>
        <xdr:cNvSpPr/>
      </xdr:nvSpPr>
      <xdr:spPr>
        <a:xfrm>
          <a:off x="8699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104322</xdr:rowOff>
    </xdr:from>
    <xdr:to>
      <xdr:col>41</xdr:col>
      <xdr:colOff>101600</xdr:colOff>
      <xdr:row>61</xdr:row>
      <xdr:rowOff>34472</xdr:rowOff>
    </xdr:to>
    <xdr:sp macro="" textlink="">
      <xdr:nvSpPr>
        <xdr:cNvPr id="141" name="フローチャート: 判断 140"/>
        <xdr:cNvSpPr/>
      </xdr:nvSpPr>
      <xdr:spPr>
        <a:xfrm>
          <a:off x="7810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19413</xdr:rowOff>
    </xdr:from>
    <xdr:to>
      <xdr:col>36</xdr:col>
      <xdr:colOff>165100</xdr:colOff>
      <xdr:row>61</xdr:row>
      <xdr:rowOff>121013</xdr:rowOff>
    </xdr:to>
    <xdr:sp macro="" textlink="">
      <xdr:nvSpPr>
        <xdr:cNvPr id="142" name="フローチャート: 判断 141"/>
        <xdr:cNvSpPr/>
      </xdr:nvSpPr>
      <xdr:spPr>
        <a:xfrm>
          <a:off x="6921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3" name="テキスト ボックス 1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4" name="テキスト ボックス 1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5" name="テキスト ボックス 1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6" name="テキスト ボックス 1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7" name="テキスト ボックス 1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161472</xdr:rowOff>
    </xdr:from>
    <xdr:to>
      <xdr:col>55</xdr:col>
      <xdr:colOff>50800</xdr:colOff>
      <xdr:row>63</xdr:row>
      <xdr:rowOff>91622</xdr:rowOff>
    </xdr:to>
    <xdr:sp macro="" textlink="">
      <xdr:nvSpPr>
        <xdr:cNvPr id="148" name="楕円 147"/>
        <xdr:cNvSpPr/>
      </xdr:nvSpPr>
      <xdr:spPr>
        <a:xfrm>
          <a:off x="10426700" y="107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139899</xdr:rowOff>
    </xdr:from>
    <xdr:ext cx="469744" cy="259045"/>
    <xdr:sp macro="" textlink="">
      <xdr:nvSpPr>
        <xdr:cNvPr id="149" name="【体育館・プール】&#10;一人当たり面積該当値テキスト"/>
        <xdr:cNvSpPr txBox="1"/>
      </xdr:nvSpPr>
      <xdr:spPr>
        <a:xfrm>
          <a:off x="10515600" y="1076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169635</xdr:rowOff>
    </xdr:from>
    <xdr:to>
      <xdr:col>50</xdr:col>
      <xdr:colOff>165100</xdr:colOff>
      <xdr:row>63</xdr:row>
      <xdr:rowOff>99785</xdr:rowOff>
    </xdr:to>
    <xdr:sp macro="" textlink="">
      <xdr:nvSpPr>
        <xdr:cNvPr id="150" name="楕円 149"/>
        <xdr:cNvSpPr/>
      </xdr:nvSpPr>
      <xdr:spPr>
        <a:xfrm>
          <a:off x="9588500" y="1079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40822</xdr:rowOff>
    </xdr:from>
    <xdr:to>
      <xdr:col>55</xdr:col>
      <xdr:colOff>0</xdr:colOff>
      <xdr:row>63</xdr:row>
      <xdr:rowOff>48985</xdr:rowOff>
    </xdr:to>
    <xdr:cxnSp macro="">
      <xdr:nvCxnSpPr>
        <xdr:cNvPr id="151" name="直線コネクタ 150"/>
        <xdr:cNvCxnSpPr/>
      </xdr:nvCxnSpPr>
      <xdr:spPr>
        <a:xfrm flipV="1">
          <a:off x="9639300" y="10842172"/>
          <a:ext cx="8382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171269</xdr:rowOff>
    </xdr:from>
    <xdr:to>
      <xdr:col>46</xdr:col>
      <xdr:colOff>38100</xdr:colOff>
      <xdr:row>63</xdr:row>
      <xdr:rowOff>101419</xdr:rowOff>
    </xdr:to>
    <xdr:sp macro="" textlink="">
      <xdr:nvSpPr>
        <xdr:cNvPr id="152" name="楕円 151"/>
        <xdr:cNvSpPr/>
      </xdr:nvSpPr>
      <xdr:spPr>
        <a:xfrm>
          <a:off x="8699500" y="1080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48985</xdr:rowOff>
    </xdr:from>
    <xdr:to>
      <xdr:col>50</xdr:col>
      <xdr:colOff>114300</xdr:colOff>
      <xdr:row>63</xdr:row>
      <xdr:rowOff>50619</xdr:rowOff>
    </xdr:to>
    <xdr:cxnSp macro="">
      <xdr:nvCxnSpPr>
        <xdr:cNvPr id="153" name="直線コネクタ 152"/>
        <xdr:cNvCxnSpPr/>
      </xdr:nvCxnSpPr>
      <xdr:spPr>
        <a:xfrm flipV="1">
          <a:off x="8750300" y="10850335"/>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1451</xdr:rowOff>
    </xdr:from>
    <xdr:to>
      <xdr:col>41</xdr:col>
      <xdr:colOff>101600</xdr:colOff>
      <xdr:row>63</xdr:row>
      <xdr:rowOff>103051</xdr:rowOff>
    </xdr:to>
    <xdr:sp macro="" textlink="">
      <xdr:nvSpPr>
        <xdr:cNvPr id="154" name="楕円 153"/>
        <xdr:cNvSpPr/>
      </xdr:nvSpPr>
      <xdr:spPr>
        <a:xfrm>
          <a:off x="7810500" y="108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50619</xdr:rowOff>
    </xdr:from>
    <xdr:to>
      <xdr:col>45</xdr:col>
      <xdr:colOff>177800</xdr:colOff>
      <xdr:row>63</xdr:row>
      <xdr:rowOff>52251</xdr:rowOff>
    </xdr:to>
    <xdr:cxnSp macro="">
      <xdr:nvCxnSpPr>
        <xdr:cNvPr id="155" name="直線コネクタ 154"/>
        <xdr:cNvCxnSpPr/>
      </xdr:nvCxnSpPr>
      <xdr:spPr>
        <a:xfrm flipV="1">
          <a:off x="7861300" y="1085196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3084</xdr:rowOff>
    </xdr:from>
    <xdr:to>
      <xdr:col>36</xdr:col>
      <xdr:colOff>165100</xdr:colOff>
      <xdr:row>63</xdr:row>
      <xdr:rowOff>104684</xdr:rowOff>
    </xdr:to>
    <xdr:sp macro="" textlink="">
      <xdr:nvSpPr>
        <xdr:cNvPr id="156" name="楕円 155"/>
        <xdr:cNvSpPr/>
      </xdr:nvSpPr>
      <xdr:spPr>
        <a:xfrm>
          <a:off x="6921500" y="1080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52251</xdr:rowOff>
    </xdr:from>
    <xdr:to>
      <xdr:col>41</xdr:col>
      <xdr:colOff>50800</xdr:colOff>
      <xdr:row>63</xdr:row>
      <xdr:rowOff>53884</xdr:rowOff>
    </xdr:to>
    <xdr:cxnSp macro="">
      <xdr:nvCxnSpPr>
        <xdr:cNvPr id="157" name="直線コネクタ 156"/>
        <xdr:cNvCxnSpPr/>
      </xdr:nvCxnSpPr>
      <xdr:spPr>
        <a:xfrm flipV="1">
          <a:off x="6972300" y="1085360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96718</xdr:rowOff>
    </xdr:from>
    <xdr:ext cx="469744" cy="259045"/>
    <xdr:sp macro="" textlink="">
      <xdr:nvSpPr>
        <xdr:cNvPr id="158" name="n_1aveValue【体育館・プール】&#10;一人当たり面積"/>
        <xdr:cNvSpPr txBox="1"/>
      </xdr:nvSpPr>
      <xdr:spPr>
        <a:xfrm>
          <a:off x="9391727" y="1021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127743</xdr:rowOff>
    </xdr:from>
    <xdr:ext cx="469744" cy="259045"/>
    <xdr:sp macro="" textlink="">
      <xdr:nvSpPr>
        <xdr:cNvPr id="159" name="n_2aveValue【体育館・プール】&#10;一人当たり面積"/>
        <xdr:cNvSpPr txBox="1"/>
      </xdr:nvSpPr>
      <xdr:spPr>
        <a:xfrm>
          <a:off x="8515427" y="1024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50999</xdr:rowOff>
    </xdr:from>
    <xdr:ext cx="469744" cy="259045"/>
    <xdr:sp macro="" textlink="">
      <xdr:nvSpPr>
        <xdr:cNvPr id="160" name="n_3aveValue【体育館・プール】&#10;一人当たり面積"/>
        <xdr:cNvSpPr txBox="1"/>
      </xdr:nvSpPr>
      <xdr:spPr>
        <a:xfrm>
          <a:off x="7626427" y="1016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137540</xdr:rowOff>
    </xdr:from>
    <xdr:ext cx="469744" cy="259045"/>
    <xdr:sp macro="" textlink="">
      <xdr:nvSpPr>
        <xdr:cNvPr id="161" name="n_4aveValue【体育館・プール】&#10;一人当たり面積"/>
        <xdr:cNvSpPr txBox="1"/>
      </xdr:nvSpPr>
      <xdr:spPr>
        <a:xfrm>
          <a:off x="6737427" y="1025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90912</xdr:rowOff>
    </xdr:from>
    <xdr:ext cx="469744" cy="259045"/>
    <xdr:sp macro="" textlink="">
      <xdr:nvSpPr>
        <xdr:cNvPr id="162" name="n_1mainValue【体育館・プール】&#10;一人当たり面積"/>
        <xdr:cNvSpPr txBox="1"/>
      </xdr:nvSpPr>
      <xdr:spPr>
        <a:xfrm>
          <a:off x="9391727" y="10892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92546</xdr:rowOff>
    </xdr:from>
    <xdr:ext cx="469744" cy="259045"/>
    <xdr:sp macro="" textlink="">
      <xdr:nvSpPr>
        <xdr:cNvPr id="163" name="n_2mainValue【体育館・プール】&#10;一人当たり面積"/>
        <xdr:cNvSpPr txBox="1"/>
      </xdr:nvSpPr>
      <xdr:spPr>
        <a:xfrm>
          <a:off x="8515427" y="1089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94178</xdr:rowOff>
    </xdr:from>
    <xdr:ext cx="469744" cy="259045"/>
    <xdr:sp macro="" textlink="">
      <xdr:nvSpPr>
        <xdr:cNvPr id="164" name="n_3mainValue【体育館・プール】&#10;一人当たり面積"/>
        <xdr:cNvSpPr txBox="1"/>
      </xdr:nvSpPr>
      <xdr:spPr>
        <a:xfrm>
          <a:off x="7626427" y="1089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95811</xdr:rowOff>
    </xdr:from>
    <xdr:ext cx="469744" cy="259045"/>
    <xdr:sp macro="" textlink="">
      <xdr:nvSpPr>
        <xdr:cNvPr id="165" name="n_4mainValue【体育館・プール】&#10;一人当たり面積"/>
        <xdr:cNvSpPr txBox="1"/>
      </xdr:nvSpPr>
      <xdr:spPr>
        <a:xfrm>
          <a:off x="6737427" y="1089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6" name="正方形/長方形 1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7" name="正方形/長方形 1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8" name="正方形/長方形 1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9" name="正方形/長方形 1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0" name="正方形/長方形 1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1" name="正方形/長方形 1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2" name="正方形/長方形 1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3" name="正方形/長方形 1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4" name="テキスト ボックス 1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5" name="直線コネクタ 1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6" name="テキスト ボックス 1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7" name="直線コネクタ 17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8" name="テキスト ボックス 177"/>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9" name="直線コネクタ 17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80" name="テキスト ボックス 17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81" name="直線コネクタ 18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2" name="テキスト ボックス 18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3" name="直線コネクタ 18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4" name="テキスト ボックス 18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5" name="直線コネクタ 18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6" name="テキスト ボックス 18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7" name="直線コネクタ 18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8" name="テキスト ボックス 187"/>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9" name="直線コネクタ 1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108313</xdr:rowOff>
    </xdr:from>
    <xdr:to>
      <xdr:col>24</xdr:col>
      <xdr:colOff>62865</xdr:colOff>
      <xdr:row>86</xdr:row>
      <xdr:rowOff>155666</xdr:rowOff>
    </xdr:to>
    <xdr:cxnSp macro="">
      <xdr:nvCxnSpPr>
        <xdr:cNvPr id="191" name="直線コネクタ 190"/>
        <xdr:cNvCxnSpPr/>
      </xdr:nvCxnSpPr>
      <xdr:spPr>
        <a:xfrm flipV="1">
          <a:off x="4634865" y="13481413"/>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159493</xdr:rowOff>
    </xdr:from>
    <xdr:ext cx="405111" cy="259045"/>
    <xdr:sp macro="" textlink="">
      <xdr:nvSpPr>
        <xdr:cNvPr id="192" name="【福祉施設】&#10;有形固定資産減価償却率最小値テキスト"/>
        <xdr:cNvSpPr txBox="1"/>
      </xdr:nvSpPr>
      <xdr:spPr>
        <a:xfrm>
          <a:off x="4673600" y="1490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155666</xdr:rowOff>
    </xdr:from>
    <xdr:to>
      <xdr:col>24</xdr:col>
      <xdr:colOff>152400</xdr:colOff>
      <xdr:row>86</xdr:row>
      <xdr:rowOff>155666</xdr:rowOff>
    </xdr:to>
    <xdr:cxnSp macro="">
      <xdr:nvCxnSpPr>
        <xdr:cNvPr id="193" name="直線コネクタ 192"/>
        <xdr:cNvCxnSpPr/>
      </xdr:nvCxnSpPr>
      <xdr:spPr>
        <a:xfrm>
          <a:off x="4546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54990</xdr:rowOff>
    </xdr:from>
    <xdr:ext cx="405111" cy="259045"/>
    <xdr:sp macro="" textlink="">
      <xdr:nvSpPr>
        <xdr:cNvPr id="194" name="【福祉施設】&#10;有形固定資産減価償却率最大値テキスト"/>
        <xdr:cNvSpPr txBox="1"/>
      </xdr:nvSpPr>
      <xdr:spPr>
        <a:xfrm>
          <a:off x="4673600" y="1325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108313</xdr:rowOff>
    </xdr:from>
    <xdr:to>
      <xdr:col>24</xdr:col>
      <xdr:colOff>152400</xdr:colOff>
      <xdr:row>78</xdr:row>
      <xdr:rowOff>108313</xdr:rowOff>
    </xdr:to>
    <xdr:cxnSp macro="">
      <xdr:nvCxnSpPr>
        <xdr:cNvPr id="195" name="直線コネクタ 194"/>
        <xdr:cNvCxnSpPr/>
      </xdr:nvCxnSpPr>
      <xdr:spPr>
        <a:xfrm>
          <a:off x="4546600" y="1348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18341</xdr:rowOff>
    </xdr:from>
    <xdr:ext cx="405111" cy="259045"/>
    <xdr:sp macro="" textlink="">
      <xdr:nvSpPr>
        <xdr:cNvPr id="196" name="【福祉施設】&#10;有形固定資産減価償却率平均値テキスト"/>
        <xdr:cNvSpPr txBox="1"/>
      </xdr:nvSpPr>
      <xdr:spPr>
        <a:xfrm>
          <a:off x="4673600" y="14077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166914</xdr:rowOff>
    </xdr:from>
    <xdr:to>
      <xdr:col>24</xdr:col>
      <xdr:colOff>114300</xdr:colOff>
      <xdr:row>83</xdr:row>
      <xdr:rowOff>97064</xdr:rowOff>
    </xdr:to>
    <xdr:sp macro="" textlink="">
      <xdr:nvSpPr>
        <xdr:cNvPr id="197" name="フローチャート: 判断 196"/>
        <xdr:cNvSpPr/>
      </xdr:nvSpPr>
      <xdr:spPr>
        <a:xfrm>
          <a:off x="45847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111398</xdr:rowOff>
    </xdr:from>
    <xdr:to>
      <xdr:col>20</xdr:col>
      <xdr:colOff>38100</xdr:colOff>
      <xdr:row>83</xdr:row>
      <xdr:rowOff>41548</xdr:rowOff>
    </xdr:to>
    <xdr:sp macro="" textlink="">
      <xdr:nvSpPr>
        <xdr:cNvPr id="198" name="フローチャート: 判断 197"/>
        <xdr:cNvSpPr/>
      </xdr:nvSpPr>
      <xdr:spPr>
        <a:xfrm>
          <a:off x="3746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73842</xdr:rowOff>
    </xdr:from>
    <xdr:to>
      <xdr:col>15</xdr:col>
      <xdr:colOff>101600</xdr:colOff>
      <xdr:row>83</xdr:row>
      <xdr:rowOff>3992</xdr:rowOff>
    </xdr:to>
    <xdr:sp macro="" textlink="">
      <xdr:nvSpPr>
        <xdr:cNvPr id="199" name="フローチャート: 判断 198"/>
        <xdr:cNvSpPr/>
      </xdr:nvSpPr>
      <xdr:spPr>
        <a:xfrm>
          <a:off x="28575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99968</xdr:rowOff>
    </xdr:from>
    <xdr:to>
      <xdr:col>10</xdr:col>
      <xdr:colOff>165100</xdr:colOff>
      <xdr:row>83</xdr:row>
      <xdr:rowOff>30118</xdr:rowOff>
    </xdr:to>
    <xdr:sp macro="" textlink="">
      <xdr:nvSpPr>
        <xdr:cNvPr id="200" name="フローチャート: 判断 199"/>
        <xdr:cNvSpPr/>
      </xdr:nvSpPr>
      <xdr:spPr>
        <a:xfrm>
          <a:off x="1968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142421</xdr:rowOff>
    </xdr:from>
    <xdr:to>
      <xdr:col>6</xdr:col>
      <xdr:colOff>38100</xdr:colOff>
      <xdr:row>83</xdr:row>
      <xdr:rowOff>72571</xdr:rowOff>
    </xdr:to>
    <xdr:sp macro="" textlink="">
      <xdr:nvSpPr>
        <xdr:cNvPr id="201" name="フローチャート: 判断 200"/>
        <xdr:cNvSpPr/>
      </xdr:nvSpPr>
      <xdr:spPr>
        <a:xfrm>
          <a:off x="1079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31387</xdr:rowOff>
    </xdr:from>
    <xdr:to>
      <xdr:col>24</xdr:col>
      <xdr:colOff>114300</xdr:colOff>
      <xdr:row>84</xdr:row>
      <xdr:rowOff>132987</xdr:rowOff>
    </xdr:to>
    <xdr:sp macro="" textlink="">
      <xdr:nvSpPr>
        <xdr:cNvPr id="207" name="楕円 206"/>
        <xdr:cNvSpPr/>
      </xdr:nvSpPr>
      <xdr:spPr>
        <a:xfrm>
          <a:off x="4584700" y="1443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9814</xdr:rowOff>
    </xdr:from>
    <xdr:ext cx="405111" cy="259045"/>
    <xdr:sp macro="" textlink="">
      <xdr:nvSpPr>
        <xdr:cNvPr id="208" name="【福祉施設】&#10;有形固定資産減価償却率該当値テキスト"/>
        <xdr:cNvSpPr txBox="1"/>
      </xdr:nvSpPr>
      <xdr:spPr>
        <a:xfrm>
          <a:off x="4673600" y="1441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157118</xdr:rowOff>
    </xdr:from>
    <xdr:to>
      <xdr:col>20</xdr:col>
      <xdr:colOff>38100</xdr:colOff>
      <xdr:row>84</xdr:row>
      <xdr:rowOff>87268</xdr:rowOff>
    </xdr:to>
    <xdr:sp macro="" textlink="">
      <xdr:nvSpPr>
        <xdr:cNvPr id="209" name="楕円 208"/>
        <xdr:cNvSpPr/>
      </xdr:nvSpPr>
      <xdr:spPr>
        <a:xfrm>
          <a:off x="3746500" y="1438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36468</xdr:rowOff>
    </xdr:from>
    <xdr:to>
      <xdr:col>24</xdr:col>
      <xdr:colOff>63500</xdr:colOff>
      <xdr:row>84</xdr:row>
      <xdr:rowOff>82187</xdr:rowOff>
    </xdr:to>
    <xdr:cxnSp macro="">
      <xdr:nvCxnSpPr>
        <xdr:cNvPr id="210" name="直線コネクタ 209"/>
        <xdr:cNvCxnSpPr/>
      </xdr:nvCxnSpPr>
      <xdr:spPr>
        <a:xfrm>
          <a:off x="3797300" y="14438268"/>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111398</xdr:rowOff>
    </xdr:from>
    <xdr:to>
      <xdr:col>15</xdr:col>
      <xdr:colOff>101600</xdr:colOff>
      <xdr:row>84</xdr:row>
      <xdr:rowOff>41548</xdr:rowOff>
    </xdr:to>
    <xdr:sp macro="" textlink="">
      <xdr:nvSpPr>
        <xdr:cNvPr id="211" name="楕円 210"/>
        <xdr:cNvSpPr/>
      </xdr:nvSpPr>
      <xdr:spPr>
        <a:xfrm>
          <a:off x="2857500" y="1434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162198</xdr:rowOff>
    </xdr:from>
    <xdr:to>
      <xdr:col>19</xdr:col>
      <xdr:colOff>177800</xdr:colOff>
      <xdr:row>84</xdr:row>
      <xdr:rowOff>36468</xdr:rowOff>
    </xdr:to>
    <xdr:cxnSp macro="">
      <xdr:nvCxnSpPr>
        <xdr:cNvPr id="212" name="直線コネクタ 211"/>
        <xdr:cNvCxnSpPr/>
      </xdr:nvCxnSpPr>
      <xdr:spPr>
        <a:xfrm>
          <a:off x="2908300" y="143925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50981</xdr:rowOff>
    </xdr:from>
    <xdr:to>
      <xdr:col>10</xdr:col>
      <xdr:colOff>165100</xdr:colOff>
      <xdr:row>83</xdr:row>
      <xdr:rowOff>152581</xdr:rowOff>
    </xdr:to>
    <xdr:sp macro="" textlink="">
      <xdr:nvSpPr>
        <xdr:cNvPr id="213" name="楕円 212"/>
        <xdr:cNvSpPr/>
      </xdr:nvSpPr>
      <xdr:spPr>
        <a:xfrm>
          <a:off x="1968500" y="1428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101781</xdr:rowOff>
    </xdr:from>
    <xdr:to>
      <xdr:col>15</xdr:col>
      <xdr:colOff>50800</xdr:colOff>
      <xdr:row>83</xdr:row>
      <xdr:rowOff>162198</xdr:rowOff>
    </xdr:to>
    <xdr:cxnSp macro="">
      <xdr:nvCxnSpPr>
        <xdr:cNvPr id="214" name="直線コネクタ 213"/>
        <xdr:cNvCxnSpPr/>
      </xdr:nvCxnSpPr>
      <xdr:spPr>
        <a:xfrm>
          <a:off x="2019300" y="14332131"/>
          <a:ext cx="889000" cy="6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163649</xdr:rowOff>
    </xdr:from>
    <xdr:to>
      <xdr:col>6</xdr:col>
      <xdr:colOff>38100</xdr:colOff>
      <xdr:row>83</xdr:row>
      <xdr:rowOff>93799</xdr:rowOff>
    </xdr:to>
    <xdr:sp macro="" textlink="">
      <xdr:nvSpPr>
        <xdr:cNvPr id="215" name="楕円 214"/>
        <xdr:cNvSpPr/>
      </xdr:nvSpPr>
      <xdr:spPr>
        <a:xfrm>
          <a:off x="1079500" y="1422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42999</xdr:rowOff>
    </xdr:from>
    <xdr:to>
      <xdr:col>10</xdr:col>
      <xdr:colOff>114300</xdr:colOff>
      <xdr:row>83</xdr:row>
      <xdr:rowOff>101781</xdr:rowOff>
    </xdr:to>
    <xdr:cxnSp macro="">
      <xdr:nvCxnSpPr>
        <xdr:cNvPr id="216" name="直線コネクタ 215"/>
        <xdr:cNvCxnSpPr/>
      </xdr:nvCxnSpPr>
      <xdr:spPr>
        <a:xfrm>
          <a:off x="1130300" y="14273349"/>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58075</xdr:rowOff>
    </xdr:from>
    <xdr:ext cx="405111" cy="259045"/>
    <xdr:sp macro="" textlink="">
      <xdr:nvSpPr>
        <xdr:cNvPr id="217" name="n_1aveValue【福祉施設】&#10;有形固定資産減価償却率"/>
        <xdr:cNvSpPr txBox="1"/>
      </xdr:nvSpPr>
      <xdr:spPr>
        <a:xfrm>
          <a:off x="35820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20519</xdr:rowOff>
    </xdr:from>
    <xdr:ext cx="405111" cy="259045"/>
    <xdr:sp macro="" textlink="">
      <xdr:nvSpPr>
        <xdr:cNvPr id="218" name="n_2aveValue【福祉施設】&#10;有形固定資産減価償却率"/>
        <xdr:cNvSpPr txBox="1"/>
      </xdr:nvSpPr>
      <xdr:spPr>
        <a:xfrm>
          <a:off x="2705744" y="1390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46645</xdr:rowOff>
    </xdr:from>
    <xdr:ext cx="405111" cy="259045"/>
    <xdr:sp macro="" textlink="">
      <xdr:nvSpPr>
        <xdr:cNvPr id="219" name="n_3aveValue【福祉施設】&#10;有形固定資産減価償却率"/>
        <xdr:cNvSpPr txBox="1"/>
      </xdr:nvSpPr>
      <xdr:spPr>
        <a:xfrm>
          <a:off x="1816744" y="1393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89098</xdr:rowOff>
    </xdr:from>
    <xdr:ext cx="405111" cy="259045"/>
    <xdr:sp macro="" textlink="">
      <xdr:nvSpPr>
        <xdr:cNvPr id="220" name="n_4aveValue【福祉施設】&#10;有形固定資産減価償却率"/>
        <xdr:cNvSpPr txBox="1"/>
      </xdr:nvSpPr>
      <xdr:spPr>
        <a:xfrm>
          <a:off x="927744" y="1397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78395</xdr:rowOff>
    </xdr:from>
    <xdr:ext cx="405111" cy="259045"/>
    <xdr:sp macro="" textlink="">
      <xdr:nvSpPr>
        <xdr:cNvPr id="221" name="n_1mainValue【福祉施設】&#10;有形固定資産減価償却率"/>
        <xdr:cNvSpPr txBox="1"/>
      </xdr:nvSpPr>
      <xdr:spPr>
        <a:xfrm>
          <a:off x="3582044" y="14480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32675</xdr:rowOff>
    </xdr:from>
    <xdr:ext cx="405111" cy="259045"/>
    <xdr:sp macro="" textlink="">
      <xdr:nvSpPr>
        <xdr:cNvPr id="222" name="n_2mainValue【福祉施設】&#10;有形固定資産減価償却率"/>
        <xdr:cNvSpPr txBox="1"/>
      </xdr:nvSpPr>
      <xdr:spPr>
        <a:xfrm>
          <a:off x="2705744" y="1443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143708</xdr:rowOff>
    </xdr:from>
    <xdr:ext cx="405111" cy="259045"/>
    <xdr:sp macro="" textlink="">
      <xdr:nvSpPr>
        <xdr:cNvPr id="223" name="n_3mainValue【福祉施設】&#10;有形固定資産減価償却率"/>
        <xdr:cNvSpPr txBox="1"/>
      </xdr:nvSpPr>
      <xdr:spPr>
        <a:xfrm>
          <a:off x="1816744" y="1437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84926</xdr:rowOff>
    </xdr:from>
    <xdr:ext cx="405111" cy="259045"/>
    <xdr:sp macro="" textlink="">
      <xdr:nvSpPr>
        <xdr:cNvPr id="224" name="n_4mainValue【福祉施設】&#10;有形固定資産減価償却率"/>
        <xdr:cNvSpPr txBox="1"/>
      </xdr:nvSpPr>
      <xdr:spPr>
        <a:xfrm>
          <a:off x="927744" y="1431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5" name="正方形/長方形 2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6" name="正方形/長方形 2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7" name="正方形/長方形 2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8" name="正方形/長方形 2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9" name="正方形/長方形 2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0" name="正方形/長方形 2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1" name="正方形/長方形 2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2" name="正方形/長方形 2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3" name="テキスト ボックス 2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4" name="直線コネクタ 2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5" name="直線コネクタ 23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6" name="テキスト ボックス 23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7" name="直線コネクタ 23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8" name="テキスト ボックス 23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9" name="直線コネクタ 23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40" name="テキスト ボックス 23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41" name="直線コネクタ 24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2" name="テキスト ボックス 24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3" name="直線コネクタ 24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4" name="テキスト ボックス 24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5" name="直線コネクタ 2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6" name="テキスト ボックス 2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26670</xdr:rowOff>
    </xdr:from>
    <xdr:to>
      <xdr:col>54</xdr:col>
      <xdr:colOff>189865</xdr:colOff>
      <xdr:row>86</xdr:row>
      <xdr:rowOff>93345</xdr:rowOff>
    </xdr:to>
    <xdr:cxnSp macro="">
      <xdr:nvCxnSpPr>
        <xdr:cNvPr id="248" name="直線コネクタ 247"/>
        <xdr:cNvCxnSpPr/>
      </xdr:nvCxnSpPr>
      <xdr:spPr>
        <a:xfrm flipV="1">
          <a:off x="10476865" y="13399770"/>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249" name="【福祉施設】&#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250" name="直線コネクタ 249"/>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144797</xdr:rowOff>
    </xdr:from>
    <xdr:ext cx="469744" cy="259045"/>
    <xdr:sp macro="" textlink="">
      <xdr:nvSpPr>
        <xdr:cNvPr id="251" name="【福祉施設】&#10;一人当たり面積最大値テキスト"/>
        <xdr:cNvSpPr txBox="1"/>
      </xdr:nvSpPr>
      <xdr:spPr>
        <a:xfrm>
          <a:off x="10515600"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26670</xdr:rowOff>
    </xdr:from>
    <xdr:to>
      <xdr:col>55</xdr:col>
      <xdr:colOff>88900</xdr:colOff>
      <xdr:row>78</xdr:row>
      <xdr:rowOff>26670</xdr:rowOff>
    </xdr:to>
    <xdr:cxnSp macro="">
      <xdr:nvCxnSpPr>
        <xdr:cNvPr id="252" name="直線コネクタ 251"/>
        <xdr:cNvCxnSpPr/>
      </xdr:nvCxnSpPr>
      <xdr:spPr>
        <a:xfrm>
          <a:off x="10388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103522</xdr:rowOff>
    </xdr:from>
    <xdr:ext cx="469744" cy="259045"/>
    <xdr:sp macro="" textlink="">
      <xdr:nvSpPr>
        <xdr:cNvPr id="253" name="【福祉施設】&#10;一人当たり面積平均値テキスト"/>
        <xdr:cNvSpPr txBox="1"/>
      </xdr:nvSpPr>
      <xdr:spPr>
        <a:xfrm>
          <a:off x="10515600" y="14333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80645</xdr:rowOff>
    </xdr:from>
    <xdr:to>
      <xdr:col>55</xdr:col>
      <xdr:colOff>50800</xdr:colOff>
      <xdr:row>85</xdr:row>
      <xdr:rowOff>10795</xdr:rowOff>
    </xdr:to>
    <xdr:sp macro="" textlink="">
      <xdr:nvSpPr>
        <xdr:cNvPr id="254" name="フローチャート: 判断 253"/>
        <xdr:cNvSpPr/>
      </xdr:nvSpPr>
      <xdr:spPr>
        <a:xfrm>
          <a:off x="10426700" y="1448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61595</xdr:rowOff>
    </xdr:from>
    <xdr:to>
      <xdr:col>50</xdr:col>
      <xdr:colOff>165100</xdr:colOff>
      <xdr:row>84</xdr:row>
      <xdr:rowOff>163195</xdr:rowOff>
    </xdr:to>
    <xdr:sp macro="" textlink="">
      <xdr:nvSpPr>
        <xdr:cNvPr id="255" name="フローチャート: 判断 254"/>
        <xdr:cNvSpPr/>
      </xdr:nvSpPr>
      <xdr:spPr>
        <a:xfrm>
          <a:off x="9588500" y="14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67311</xdr:rowOff>
    </xdr:from>
    <xdr:to>
      <xdr:col>46</xdr:col>
      <xdr:colOff>38100</xdr:colOff>
      <xdr:row>84</xdr:row>
      <xdr:rowOff>168911</xdr:rowOff>
    </xdr:to>
    <xdr:sp macro="" textlink="">
      <xdr:nvSpPr>
        <xdr:cNvPr id="256" name="フローチャート: 判断 255"/>
        <xdr:cNvSpPr/>
      </xdr:nvSpPr>
      <xdr:spPr>
        <a:xfrm>
          <a:off x="86995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17780</xdr:rowOff>
    </xdr:from>
    <xdr:to>
      <xdr:col>41</xdr:col>
      <xdr:colOff>101600</xdr:colOff>
      <xdr:row>84</xdr:row>
      <xdr:rowOff>119380</xdr:rowOff>
    </xdr:to>
    <xdr:sp macro="" textlink="">
      <xdr:nvSpPr>
        <xdr:cNvPr id="257" name="フローチャート: 判断 256"/>
        <xdr:cNvSpPr/>
      </xdr:nvSpPr>
      <xdr:spPr>
        <a:xfrm>
          <a:off x="7810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53975</xdr:rowOff>
    </xdr:from>
    <xdr:to>
      <xdr:col>36</xdr:col>
      <xdr:colOff>165100</xdr:colOff>
      <xdr:row>84</xdr:row>
      <xdr:rowOff>155575</xdr:rowOff>
    </xdr:to>
    <xdr:sp macro="" textlink="">
      <xdr:nvSpPr>
        <xdr:cNvPr id="258" name="フローチャート: 判断 257"/>
        <xdr:cNvSpPr/>
      </xdr:nvSpPr>
      <xdr:spPr>
        <a:xfrm>
          <a:off x="6921500" y="144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111125</xdr:rowOff>
    </xdr:from>
    <xdr:to>
      <xdr:col>55</xdr:col>
      <xdr:colOff>50800</xdr:colOff>
      <xdr:row>86</xdr:row>
      <xdr:rowOff>41275</xdr:rowOff>
    </xdr:to>
    <xdr:sp macro="" textlink="">
      <xdr:nvSpPr>
        <xdr:cNvPr id="264" name="楕円 263"/>
        <xdr:cNvSpPr/>
      </xdr:nvSpPr>
      <xdr:spPr>
        <a:xfrm>
          <a:off x="10426700" y="1468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26052</xdr:rowOff>
    </xdr:from>
    <xdr:ext cx="469744" cy="259045"/>
    <xdr:sp macro="" textlink="">
      <xdr:nvSpPr>
        <xdr:cNvPr id="265" name="【福祉施設】&#10;一人当たり面積該当値テキスト"/>
        <xdr:cNvSpPr txBox="1"/>
      </xdr:nvSpPr>
      <xdr:spPr>
        <a:xfrm>
          <a:off x="10515600" y="14599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114936</xdr:rowOff>
    </xdr:from>
    <xdr:to>
      <xdr:col>50</xdr:col>
      <xdr:colOff>165100</xdr:colOff>
      <xdr:row>86</xdr:row>
      <xdr:rowOff>45086</xdr:rowOff>
    </xdr:to>
    <xdr:sp macro="" textlink="">
      <xdr:nvSpPr>
        <xdr:cNvPr id="266" name="楕円 265"/>
        <xdr:cNvSpPr/>
      </xdr:nvSpPr>
      <xdr:spPr>
        <a:xfrm>
          <a:off x="9588500" y="1468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161925</xdr:rowOff>
    </xdr:from>
    <xdr:to>
      <xdr:col>55</xdr:col>
      <xdr:colOff>0</xdr:colOff>
      <xdr:row>85</xdr:row>
      <xdr:rowOff>165736</xdr:rowOff>
    </xdr:to>
    <xdr:cxnSp macro="">
      <xdr:nvCxnSpPr>
        <xdr:cNvPr id="267" name="直線コネクタ 266"/>
        <xdr:cNvCxnSpPr/>
      </xdr:nvCxnSpPr>
      <xdr:spPr>
        <a:xfrm flipV="1">
          <a:off x="9639300" y="14735175"/>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114936</xdr:rowOff>
    </xdr:from>
    <xdr:to>
      <xdr:col>46</xdr:col>
      <xdr:colOff>38100</xdr:colOff>
      <xdr:row>86</xdr:row>
      <xdr:rowOff>45086</xdr:rowOff>
    </xdr:to>
    <xdr:sp macro="" textlink="">
      <xdr:nvSpPr>
        <xdr:cNvPr id="268" name="楕円 267"/>
        <xdr:cNvSpPr/>
      </xdr:nvSpPr>
      <xdr:spPr>
        <a:xfrm>
          <a:off x="8699500" y="1468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165736</xdr:rowOff>
    </xdr:from>
    <xdr:to>
      <xdr:col>50</xdr:col>
      <xdr:colOff>114300</xdr:colOff>
      <xdr:row>85</xdr:row>
      <xdr:rowOff>165736</xdr:rowOff>
    </xdr:to>
    <xdr:cxnSp macro="">
      <xdr:nvCxnSpPr>
        <xdr:cNvPr id="269" name="直線コネクタ 268"/>
        <xdr:cNvCxnSpPr/>
      </xdr:nvCxnSpPr>
      <xdr:spPr>
        <a:xfrm>
          <a:off x="8750300" y="147389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116839</xdr:rowOff>
    </xdr:from>
    <xdr:to>
      <xdr:col>41</xdr:col>
      <xdr:colOff>101600</xdr:colOff>
      <xdr:row>86</xdr:row>
      <xdr:rowOff>46989</xdr:rowOff>
    </xdr:to>
    <xdr:sp macro="" textlink="">
      <xdr:nvSpPr>
        <xdr:cNvPr id="270" name="楕円 269"/>
        <xdr:cNvSpPr/>
      </xdr:nvSpPr>
      <xdr:spPr>
        <a:xfrm>
          <a:off x="7810500" y="1469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165736</xdr:rowOff>
    </xdr:from>
    <xdr:to>
      <xdr:col>45</xdr:col>
      <xdr:colOff>177800</xdr:colOff>
      <xdr:row>85</xdr:row>
      <xdr:rowOff>167639</xdr:rowOff>
    </xdr:to>
    <xdr:cxnSp macro="">
      <xdr:nvCxnSpPr>
        <xdr:cNvPr id="271" name="直線コネクタ 270"/>
        <xdr:cNvCxnSpPr/>
      </xdr:nvCxnSpPr>
      <xdr:spPr>
        <a:xfrm flipV="1">
          <a:off x="7861300" y="1473898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116839</xdr:rowOff>
    </xdr:from>
    <xdr:to>
      <xdr:col>36</xdr:col>
      <xdr:colOff>165100</xdr:colOff>
      <xdr:row>86</xdr:row>
      <xdr:rowOff>46989</xdr:rowOff>
    </xdr:to>
    <xdr:sp macro="" textlink="">
      <xdr:nvSpPr>
        <xdr:cNvPr id="272" name="楕円 271"/>
        <xdr:cNvSpPr/>
      </xdr:nvSpPr>
      <xdr:spPr>
        <a:xfrm>
          <a:off x="6921500" y="1469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167639</xdr:rowOff>
    </xdr:from>
    <xdr:to>
      <xdr:col>41</xdr:col>
      <xdr:colOff>50800</xdr:colOff>
      <xdr:row>85</xdr:row>
      <xdr:rowOff>167639</xdr:rowOff>
    </xdr:to>
    <xdr:cxnSp macro="">
      <xdr:nvCxnSpPr>
        <xdr:cNvPr id="273" name="直線コネクタ 272"/>
        <xdr:cNvCxnSpPr/>
      </xdr:nvCxnSpPr>
      <xdr:spPr>
        <a:xfrm>
          <a:off x="6972300" y="147408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8272</xdr:rowOff>
    </xdr:from>
    <xdr:ext cx="469744" cy="259045"/>
    <xdr:sp macro="" textlink="">
      <xdr:nvSpPr>
        <xdr:cNvPr id="274" name="n_1aveValue【福祉施設】&#10;一人当たり面積"/>
        <xdr:cNvSpPr txBox="1"/>
      </xdr:nvSpPr>
      <xdr:spPr>
        <a:xfrm>
          <a:off x="9391727" y="1423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13988</xdr:rowOff>
    </xdr:from>
    <xdr:ext cx="469744" cy="259045"/>
    <xdr:sp macro="" textlink="">
      <xdr:nvSpPr>
        <xdr:cNvPr id="275" name="n_2aveValue【福祉施設】&#10;一人当たり面積"/>
        <xdr:cNvSpPr txBox="1"/>
      </xdr:nvSpPr>
      <xdr:spPr>
        <a:xfrm>
          <a:off x="8515427" y="1424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135907</xdr:rowOff>
    </xdr:from>
    <xdr:ext cx="469744" cy="259045"/>
    <xdr:sp macro="" textlink="">
      <xdr:nvSpPr>
        <xdr:cNvPr id="276" name="n_3aveValue【福祉施設】&#10;一人当たり面積"/>
        <xdr:cNvSpPr txBox="1"/>
      </xdr:nvSpPr>
      <xdr:spPr>
        <a:xfrm>
          <a:off x="76264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652</xdr:rowOff>
    </xdr:from>
    <xdr:ext cx="469744" cy="259045"/>
    <xdr:sp macro="" textlink="">
      <xdr:nvSpPr>
        <xdr:cNvPr id="277" name="n_4aveValue【福祉施設】&#10;一人当たり面積"/>
        <xdr:cNvSpPr txBox="1"/>
      </xdr:nvSpPr>
      <xdr:spPr>
        <a:xfrm>
          <a:off x="6737427" y="1423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36213</xdr:rowOff>
    </xdr:from>
    <xdr:ext cx="469744" cy="259045"/>
    <xdr:sp macro="" textlink="">
      <xdr:nvSpPr>
        <xdr:cNvPr id="278" name="n_1mainValue【福祉施設】&#10;一人当たり面積"/>
        <xdr:cNvSpPr txBox="1"/>
      </xdr:nvSpPr>
      <xdr:spPr>
        <a:xfrm>
          <a:off x="9391727" y="1478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36213</xdr:rowOff>
    </xdr:from>
    <xdr:ext cx="469744" cy="259045"/>
    <xdr:sp macro="" textlink="">
      <xdr:nvSpPr>
        <xdr:cNvPr id="279" name="n_2mainValue【福祉施設】&#10;一人当たり面積"/>
        <xdr:cNvSpPr txBox="1"/>
      </xdr:nvSpPr>
      <xdr:spPr>
        <a:xfrm>
          <a:off x="8515427" y="1478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38116</xdr:rowOff>
    </xdr:from>
    <xdr:ext cx="469744" cy="259045"/>
    <xdr:sp macro="" textlink="">
      <xdr:nvSpPr>
        <xdr:cNvPr id="280" name="n_3mainValue【福祉施設】&#10;一人当たり面積"/>
        <xdr:cNvSpPr txBox="1"/>
      </xdr:nvSpPr>
      <xdr:spPr>
        <a:xfrm>
          <a:off x="7626427" y="1478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38116</xdr:rowOff>
    </xdr:from>
    <xdr:ext cx="469744" cy="259045"/>
    <xdr:sp macro="" textlink="">
      <xdr:nvSpPr>
        <xdr:cNvPr id="281" name="n_4mainValue【福祉施設】&#10;一人当たり面積"/>
        <xdr:cNvSpPr txBox="1"/>
      </xdr:nvSpPr>
      <xdr:spPr>
        <a:xfrm>
          <a:off x="6737427" y="1478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0" name="テキスト ボックス 28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1" name="直線コネクタ 29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2" name="テキスト ボックス 29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3" name="直線コネクタ 29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94" name="テキスト ボックス 293"/>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5" name="直線コネクタ 29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6" name="テキスト ボックス 29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7" name="直線コネクタ 29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8" name="テキスト ボックス 29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9" name="直線コネクタ 29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00" name="テキスト ボックス 29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1" name="直線コネクタ 30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02" name="テキスト ボックス 301"/>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3" name="直線コネクタ 3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04" name="テキスト ボックス 303"/>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70486</xdr:rowOff>
    </xdr:from>
    <xdr:to>
      <xdr:col>24</xdr:col>
      <xdr:colOff>62865</xdr:colOff>
      <xdr:row>108</xdr:row>
      <xdr:rowOff>139064</xdr:rowOff>
    </xdr:to>
    <xdr:cxnSp macro="">
      <xdr:nvCxnSpPr>
        <xdr:cNvPr id="306" name="直線コネクタ 305"/>
        <xdr:cNvCxnSpPr/>
      </xdr:nvCxnSpPr>
      <xdr:spPr>
        <a:xfrm flipV="1">
          <a:off x="4634865" y="17215486"/>
          <a:ext cx="0" cy="144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142891</xdr:rowOff>
    </xdr:from>
    <xdr:ext cx="405111" cy="259045"/>
    <xdr:sp macro="" textlink="">
      <xdr:nvSpPr>
        <xdr:cNvPr id="307" name="【市民会館】&#10;有形固定資産減価償却率最小値テキスト"/>
        <xdr:cNvSpPr txBox="1"/>
      </xdr:nvSpPr>
      <xdr:spPr>
        <a:xfrm>
          <a:off x="4673600" y="1865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139064</xdr:rowOff>
    </xdr:from>
    <xdr:to>
      <xdr:col>24</xdr:col>
      <xdr:colOff>152400</xdr:colOff>
      <xdr:row>108</xdr:row>
      <xdr:rowOff>139064</xdr:rowOff>
    </xdr:to>
    <xdr:cxnSp macro="">
      <xdr:nvCxnSpPr>
        <xdr:cNvPr id="308" name="直線コネクタ 307"/>
        <xdr:cNvCxnSpPr/>
      </xdr:nvCxnSpPr>
      <xdr:spPr>
        <a:xfrm>
          <a:off x="4546600" y="1865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17163</xdr:rowOff>
    </xdr:from>
    <xdr:ext cx="405111" cy="259045"/>
    <xdr:sp macro="" textlink="">
      <xdr:nvSpPr>
        <xdr:cNvPr id="309" name="【市民会館】&#10;有形固定資産減価償却率最大値テキスト"/>
        <xdr:cNvSpPr txBox="1"/>
      </xdr:nvSpPr>
      <xdr:spPr>
        <a:xfrm>
          <a:off x="4673600" y="16990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70486</xdr:rowOff>
    </xdr:from>
    <xdr:to>
      <xdr:col>24</xdr:col>
      <xdr:colOff>152400</xdr:colOff>
      <xdr:row>100</xdr:row>
      <xdr:rowOff>70486</xdr:rowOff>
    </xdr:to>
    <xdr:cxnSp macro="">
      <xdr:nvCxnSpPr>
        <xdr:cNvPr id="310" name="直線コネクタ 309"/>
        <xdr:cNvCxnSpPr/>
      </xdr:nvCxnSpPr>
      <xdr:spPr>
        <a:xfrm>
          <a:off x="4546600" y="1721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166388</xdr:rowOff>
    </xdr:from>
    <xdr:ext cx="405111" cy="259045"/>
    <xdr:sp macro="" textlink="">
      <xdr:nvSpPr>
        <xdr:cNvPr id="311" name="【市民会館】&#10;有形固定資産減価償却率平均値テキスト"/>
        <xdr:cNvSpPr txBox="1"/>
      </xdr:nvSpPr>
      <xdr:spPr>
        <a:xfrm>
          <a:off x="4673600" y="176542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143511</xdr:rowOff>
    </xdr:from>
    <xdr:to>
      <xdr:col>24</xdr:col>
      <xdr:colOff>114300</xdr:colOff>
      <xdr:row>104</xdr:row>
      <xdr:rowOff>73661</xdr:rowOff>
    </xdr:to>
    <xdr:sp macro="" textlink="">
      <xdr:nvSpPr>
        <xdr:cNvPr id="312" name="フローチャート: 判断 311"/>
        <xdr:cNvSpPr/>
      </xdr:nvSpPr>
      <xdr:spPr>
        <a:xfrm>
          <a:off x="45847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145414</xdr:rowOff>
    </xdr:from>
    <xdr:to>
      <xdr:col>20</xdr:col>
      <xdr:colOff>38100</xdr:colOff>
      <xdr:row>104</xdr:row>
      <xdr:rowOff>75564</xdr:rowOff>
    </xdr:to>
    <xdr:sp macro="" textlink="">
      <xdr:nvSpPr>
        <xdr:cNvPr id="313" name="フローチャート: 判断 312"/>
        <xdr:cNvSpPr/>
      </xdr:nvSpPr>
      <xdr:spPr>
        <a:xfrm>
          <a:off x="3746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92075</xdr:rowOff>
    </xdr:from>
    <xdr:to>
      <xdr:col>15</xdr:col>
      <xdr:colOff>101600</xdr:colOff>
      <xdr:row>104</xdr:row>
      <xdr:rowOff>22225</xdr:rowOff>
    </xdr:to>
    <xdr:sp macro="" textlink="">
      <xdr:nvSpPr>
        <xdr:cNvPr id="314" name="フローチャート: 判断 313"/>
        <xdr:cNvSpPr/>
      </xdr:nvSpPr>
      <xdr:spPr>
        <a:xfrm>
          <a:off x="2857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80645</xdr:rowOff>
    </xdr:from>
    <xdr:to>
      <xdr:col>10</xdr:col>
      <xdr:colOff>165100</xdr:colOff>
      <xdr:row>104</xdr:row>
      <xdr:rowOff>10795</xdr:rowOff>
    </xdr:to>
    <xdr:sp macro="" textlink="">
      <xdr:nvSpPr>
        <xdr:cNvPr id="315" name="フローチャート: 判断 314"/>
        <xdr:cNvSpPr/>
      </xdr:nvSpPr>
      <xdr:spPr>
        <a:xfrm>
          <a:off x="1968500" y="177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162561</xdr:rowOff>
    </xdr:from>
    <xdr:to>
      <xdr:col>6</xdr:col>
      <xdr:colOff>38100</xdr:colOff>
      <xdr:row>103</xdr:row>
      <xdr:rowOff>92711</xdr:rowOff>
    </xdr:to>
    <xdr:sp macro="" textlink="">
      <xdr:nvSpPr>
        <xdr:cNvPr id="316" name="フローチャート: 判断 315"/>
        <xdr:cNvSpPr/>
      </xdr:nvSpPr>
      <xdr:spPr>
        <a:xfrm>
          <a:off x="1079500" y="1765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7" name="テキスト ボックス 3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57786</xdr:rowOff>
    </xdr:from>
    <xdr:to>
      <xdr:col>24</xdr:col>
      <xdr:colOff>114300</xdr:colOff>
      <xdr:row>104</xdr:row>
      <xdr:rowOff>159386</xdr:rowOff>
    </xdr:to>
    <xdr:sp macro="" textlink="">
      <xdr:nvSpPr>
        <xdr:cNvPr id="322" name="楕円 321"/>
        <xdr:cNvSpPr/>
      </xdr:nvSpPr>
      <xdr:spPr>
        <a:xfrm>
          <a:off x="4584700" y="1788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36213</xdr:rowOff>
    </xdr:from>
    <xdr:ext cx="405111" cy="259045"/>
    <xdr:sp macro="" textlink="">
      <xdr:nvSpPr>
        <xdr:cNvPr id="323" name="【市民会館】&#10;有形固定資産減価償却率該当値テキスト"/>
        <xdr:cNvSpPr txBox="1"/>
      </xdr:nvSpPr>
      <xdr:spPr>
        <a:xfrm>
          <a:off x="4673600" y="1786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15875</xdr:rowOff>
    </xdr:from>
    <xdr:to>
      <xdr:col>20</xdr:col>
      <xdr:colOff>38100</xdr:colOff>
      <xdr:row>104</xdr:row>
      <xdr:rowOff>117475</xdr:rowOff>
    </xdr:to>
    <xdr:sp macro="" textlink="">
      <xdr:nvSpPr>
        <xdr:cNvPr id="324" name="楕円 323"/>
        <xdr:cNvSpPr/>
      </xdr:nvSpPr>
      <xdr:spPr>
        <a:xfrm>
          <a:off x="3746500" y="1784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66675</xdr:rowOff>
    </xdr:from>
    <xdr:to>
      <xdr:col>24</xdr:col>
      <xdr:colOff>63500</xdr:colOff>
      <xdr:row>104</xdr:row>
      <xdr:rowOff>108586</xdr:rowOff>
    </xdr:to>
    <xdr:cxnSp macro="">
      <xdr:nvCxnSpPr>
        <xdr:cNvPr id="325" name="直線コネクタ 324"/>
        <xdr:cNvCxnSpPr/>
      </xdr:nvCxnSpPr>
      <xdr:spPr>
        <a:xfrm>
          <a:off x="3797300" y="17897475"/>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145414</xdr:rowOff>
    </xdr:from>
    <xdr:to>
      <xdr:col>15</xdr:col>
      <xdr:colOff>101600</xdr:colOff>
      <xdr:row>104</xdr:row>
      <xdr:rowOff>75564</xdr:rowOff>
    </xdr:to>
    <xdr:sp macro="" textlink="">
      <xdr:nvSpPr>
        <xdr:cNvPr id="326" name="楕円 325"/>
        <xdr:cNvSpPr/>
      </xdr:nvSpPr>
      <xdr:spPr>
        <a:xfrm>
          <a:off x="2857500" y="1780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24764</xdr:rowOff>
    </xdr:from>
    <xdr:to>
      <xdr:col>19</xdr:col>
      <xdr:colOff>177800</xdr:colOff>
      <xdr:row>104</xdr:row>
      <xdr:rowOff>66675</xdr:rowOff>
    </xdr:to>
    <xdr:cxnSp macro="">
      <xdr:nvCxnSpPr>
        <xdr:cNvPr id="327" name="直線コネクタ 326"/>
        <xdr:cNvCxnSpPr/>
      </xdr:nvCxnSpPr>
      <xdr:spPr>
        <a:xfrm>
          <a:off x="2908300" y="1785556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105411</xdr:rowOff>
    </xdr:from>
    <xdr:to>
      <xdr:col>10</xdr:col>
      <xdr:colOff>165100</xdr:colOff>
      <xdr:row>104</xdr:row>
      <xdr:rowOff>35561</xdr:rowOff>
    </xdr:to>
    <xdr:sp macro="" textlink="">
      <xdr:nvSpPr>
        <xdr:cNvPr id="328" name="楕円 327"/>
        <xdr:cNvSpPr/>
      </xdr:nvSpPr>
      <xdr:spPr>
        <a:xfrm>
          <a:off x="1968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156211</xdr:rowOff>
    </xdr:from>
    <xdr:to>
      <xdr:col>15</xdr:col>
      <xdr:colOff>50800</xdr:colOff>
      <xdr:row>104</xdr:row>
      <xdr:rowOff>24764</xdr:rowOff>
    </xdr:to>
    <xdr:cxnSp macro="">
      <xdr:nvCxnSpPr>
        <xdr:cNvPr id="329" name="直線コネクタ 328"/>
        <xdr:cNvCxnSpPr/>
      </xdr:nvCxnSpPr>
      <xdr:spPr>
        <a:xfrm>
          <a:off x="2019300" y="1781556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38736</xdr:rowOff>
    </xdr:from>
    <xdr:to>
      <xdr:col>6</xdr:col>
      <xdr:colOff>38100</xdr:colOff>
      <xdr:row>103</xdr:row>
      <xdr:rowOff>140336</xdr:rowOff>
    </xdr:to>
    <xdr:sp macro="" textlink="">
      <xdr:nvSpPr>
        <xdr:cNvPr id="330" name="楕円 329"/>
        <xdr:cNvSpPr/>
      </xdr:nvSpPr>
      <xdr:spPr>
        <a:xfrm>
          <a:off x="1079500" y="1769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89536</xdr:rowOff>
    </xdr:from>
    <xdr:to>
      <xdr:col>10</xdr:col>
      <xdr:colOff>114300</xdr:colOff>
      <xdr:row>103</xdr:row>
      <xdr:rowOff>156211</xdr:rowOff>
    </xdr:to>
    <xdr:cxnSp macro="">
      <xdr:nvCxnSpPr>
        <xdr:cNvPr id="331" name="直線コネクタ 330"/>
        <xdr:cNvCxnSpPr/>
      </xdr:nvCxnSpPr>
      <xdr:spPr>
        <a:xfrm>
          <a:off x="1130300" y="17748886"/>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92091</xdr:rowOff>
    </xdr:from>
    <xdr:ext cx="405111" cy="259045"/>
    <xdr:sp macro="" textlink="">
      <xdr:nvSpPr>
        <xdr:cNvPr id="332" name="n_1aveValue【市民会館】&#10;有形固定資産減価償却率"/>
        <xdr:cNvSpPr txBox="1"/>
      </xdr:nvSpPr>
      <xdr:spPr>
        <a:xfrm>
          <a:off x="3582044" y="1757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38752</xdr:rowOff>
    </xdr:from>
    <xdr:ext cx="405111" cy="259045"/>
    <xdr:sp macro="" textlink="">
      <xdr:nvSpPr>
        <xdr:cNvPr id="333" name="n_2aveValue【市民会館】&#10;有形固定資産減価償却率"/>
        <xdr:cNvSpPr txBox="1"/>
      </xdr:nvSpPr>
      <xdr:spPr>
        <a:xfrm>
          <a:off x="2705744"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27322</xdr:rowOff>
    </xdr:from>
    <xdr:ext cx="405111" cy="259045"/>
    <xdr:sp macro="" textlink="">
      <xdr:nvSpPr>
        <xdr:cNvPr id="334" name="n_3aveValue【市民会館】&#10;有形固定資産減価償却率"/>
        <xdr:cNvSpPr txBox="1"/>
      </xdr:nvSpPr>
      <xdr:spPr>
        <a:xfrm>
          <a:off x="1816744" y="1751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109238</xdr:rowOff>
    </xdr:from>
    <xdr:ext cx="405111" cy="259045"/>
    <xdr:sp macro="" textlink="">
      <xdr:nvSpPr>
        <xdr:cNvPr id="335" name="n_4aveValue【市民会館】&#10;有形固定資産減価償却率"/>
        <xdr:cNvSpPr txBox="1"/>
      </xdr:nvSpPr>
      <xdr:spPr>
        <a:xfrm>
          <a:off x="927744" y="1742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108602</xdr:rowOff>
    </xdr:from>
    <xdr:ext cx="405111" cy="259045"/>
    <xdr:sp macro="" textlink="">
      <xdr:nvSpPr>
        <xdr:cNvPr id="336" name="n_1mainValue【市民会館】&#10;有形固定資産減価償却率"/>
        <xdr:cNvSpPr txBox="1"/>
      </xdr:nvSpPr>
      <xdr:spPr>
        <a:xfrm>
          <a:off x="3582044" y="1793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66691</xdr:rowOff>
    </xdr:from>
    <xdr:ext cx="405111" cy="259045"/>
    <xdr:sp macro="" textlink="">
      <xdr:nvSpPr>
        <xdr:cNvPr id="337" name="n_2mainValue【市民会館】&#10;有形固定資産減価償却率"/>
        <xdr:cNvSpPr txBox="1"/>
      </xdr:nvSpPr>
      <xdr:spPr>
        <a:xfrm>
          <a:off x="2705744" y="1789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26688</xdr:rowOff>
    </xdr:from>
    <xdr:ext cx="405111" cy="259045"/>
    <xdr:sp macro="" textlink="">
      <xdr:nvSpPr>
        <xdr:cNvPr id="338" name="n_3mainValue【市民会館】&#10;有形固定資産減価償却率"/>
        <xdr:cNvSpPr txBox="1"/>
      </xdr:nvSpPr>
      <xdr:spPr>
        <a:xfrm>
          <a:off x="1816744" y="1785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131463</xdr:rowOff>
    </xdr:from>
    <xdr:ext cx="405111" cy="259045"/>
    <xdr:sp macro="" textlink="">
      <xdr:nvSpPr>
        <xdr:cNvPr id="339" name="n_4mainValue【市民会館】&#10;有形固定資産減価償却率"/>
        <xdr:cNvSpPr txBox="1"/>
      </xdr:nvSpPr>
      <xdr:spPr>
        <a:xfrm>
          <a:off x="927744" y="1779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0" name="直線コネクタ 34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1" name="テキスト ボックス 35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2" name="直線コネクタ 35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3" name="テキスト ボックス 35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4" name="直線コネクタ 35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5" name="テキスト ボックス 35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6" name="直線コネクタ 35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7" name="テキスト ボックス 35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8" name="直線コネクタ 35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9" name="テキスト ボックス 35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0" name="直線コネクタ 35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1" name="テキスト ボックス 36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2" name="直線コネクタ 36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3" name="テキスト ボックス 36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162742</xdr:rowOff>
    </xdr:from>
    <xdr:to>
      <xdr:col>54</xdr:col>
      <xdr:colOff>189865</xdr:colOff>
      <xdr:row>109</xdr:row>
      <xdr:rowOff>2721</xdr:rowOff>
    </xdr:to>
    <xdr:cxnSp macro="">
      <xdr:nvCxnSpPr>
        <xdr:cNvPr id="365" name="直線コネクタ 364"/>
        <xdr:cNvCxnSpPr/>
      </xdr:nvCxnSpPr>
      <xdr:spPr>
        <a:xfrm flipV="1">
          <a:off x="10476865" y="17307742"/>
          <a:ext cx="0" cy="1383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6548</xdr:rowOff>
    </xdr:from>
    <xdr:ext cx="469744" cy="259045"/>
    <xdr:sp macro="" textlink="">
      <xdr:nvSpPr>
        <xdr:cNvPr id="366" name="【市民会館】&#10;一人当たり面積最小値テキスト"/>
        <xdr:cNvSpPr txBox="1"/>
      </xdr:nvSpPr>
      <xdr:spPr>
        <a:xfrm>
          <a:off x="10515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2721</xdr:rowOff>
    </xdr:from>
    <xdr:to>
      <xdr:col>55</xdr:col>
      <xdr:colOff>88900</xdr:colOff>
      <xdr:row>109</xdr:row>
      <xdr:rowOff>2721</xdr:rowOff>
    </xdr:to>
    <xdr:cxnSp macro="">
      <xdr:nvCxnSpPr>
        <xdr:cNvPr id="367" name="直線コネクタ 366"/>
        <xdr:cNvCxnSpPr/>
      </xdr:nvCxnSpPr>
      <xdr:spPr>
        <a:xfrm>
          <a:off x="10388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109419</xdr:rowOff>
    </xdr:from>
    <xdr:ext cx="469744" cy="259045"/>
    <xdr:sp macro="" textlink="">
      <xdr:nvSpPr>
        <xdr:cNvPr id="368" name="【市民会館】&#10;一人当たり面積最大値テキスト"/>
        <xdr:cNvSpPr txBox="1"/>
      </xdr:nvSpPr>
      <xdr:spPr>
        <a:xfrm>
          <a:off x="10515600" y="1708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162742</xdr:rowOff>
    </xdr:from>
    <xdr:to>
      <xdr:col>55</xdr:col>
      <xdr:colOff>88900</xdr:colOff>
      <xdr:row>100</xdr:row>
      <xdr:rowOff>162742</xdr:rowOff>
    </xdr:to>
    <xdr:cxnSp macro="">
      <xdr:nvCxnSpPr>
        <xdr:cNvPr id="369" name="直線コネクタ 368"/>
        <xdr:cNvCxnSpPr/>
      </xdr:nvCxnSpPr>
      <xdr:spPr>
        <a:xfrm>
          <a:off x="10388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52813</xdr:rowOff>
    </xdr:from>
    <xdr:ext cx="469744" cy="259045"/>
    <xdr:sp macro="" textlink="">
      <xdr:nvSpPr>
        <xdr:cNvPr id="370" name="【市民会館】&#10;一人当たり面積平均値テキスト"/>
        <xdr:cNvSpPr txBox="1"/>
      </xdr:nvSpPr>
      <xdr:spPr>
        <a:xfrm>
          <a:off x="10515600" y="1822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74386</xdr:rowOff>
    </xdr:from>
    <xdr:to>
      <xdr:col>55</xdr:col>
      <xdr:colOff>50800</xdr:colOff>
      <xdr:row>107</xdr:row>
      <xdr:rowOff>4536</xdr:rowOff>
    </xdr:to>
    <xdr:sp macro="" textlink="">
      <xdr:nvSpPr>
        <xdr:cNvPr id="371" name="フローチャート: 判断 370"/>
        <xdr:cNvSpPr/>
      </xdr:nvSpPr>
      <xdr:spPr>
        <a:xfrm>
          <a:off x="104267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100512</xdr:rowOff>
    </xdr:from>
    <xdr:to>
      <xdr:col>50</xdr:col>
      <xdr:colOff>165100</xdr:colOff>
      <xdr:row>107</xdr:row>
      <xdr:rowOff>30662</xdr:rowOff>
    </xdr:to>
    <xdr:sp macro="" textlink="">
      <xdr:nvSpPr>
        <xdr:cNvPr id="372" name="フローチャート: 判断 371"/>
        <xdr:cNvSpPr/>
      </xdr:nvSpPr>
      <xdr:spPr>
        <a:xfrm>
          <a:off x="9588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36830</xdr:rowOff>
    </xdr:from>
    <xdr:to>
      <xdr:col>46</xdr:col>
      <xdr:colOff>38100</xdr:colOff>
      <xdr:row>106</xdr:row>
      <xdr:rowOff>138430</xdr:rowOff>
    </xdr:to>
    <xdr:sp macro="" textlink="">
      <xdr:nvSpPr>
        <xdr:cNvPr id="373" name="フローチャート: 判断 372"/>
        <xdr:cNvSpPr/>
      </xdr:nvSpPr>
      <xdr:spPr>
        <a:xfrm>
          <a:off x="8699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25400</xdr:rowOff>
    </xdr:from>
    <xdr:to>
      <xdr:col>41</xdr:col>
      <xdr:colOff>101600</xdr:colOff>
      <xdr:row>106</xdr:row>
      <xdr:rowOff>127000</xdr:rowOff>
    </xdr:to>
    <xdr:sp macro="" textlink="">
      <xdr:nvSpPr>
        <xdr:cNvPr id="374" name="フローチャート: 判断 373"/>
        <xdr:cNvSpPr/>
      </xdr:nvSpPr>
      <xdr:spPr>
        <a:xfrm>
          <a:off x="7810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133169</xdr:rowOff>
    </xdr:from>
    <xdr:to>
      <xdr:col>36</xdr:col>
      <xdr:colOff>165100</xdr:colOff>
      <xdr:row>106</xdr:row>
      <xdr:rowOff>63319</xdr:rowOff>
    </xdr:to>
    <xdr:sp macro="" textlink="">
      <xdr:nvSpPr>
        <xdr:cNvPr id="375" name="フローチャート: 判断 374"/>
        <xdr:cNvSpPr/>
      </xdr:nvSpPr>
      <xdr:spPr>
        <a:xfrm>
          <a:off x="6921500" y="1813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6" name="テキスト ボックス 37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7" name="テキスト ボックス 37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8" name="テキスト ボックス 37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9" name="テキスト ボックス 37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0" name="テキスト ボックス 37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18869</xdr:rowOff>
    </xdr:from>
    <xdr:to>
      <xdr:col>55</xdr:col>
      <xdr:colOff>50800</xdr:colOff>
      <xdr:row>106</xdr:row>
      <xdr:rowOff>120469</xdr:rowOff>
    </xdr:to>
    <xdr:sp macro="" textlink="">
      <xdr:nvSpPr>
        <xdr:cNvPr id="381" name="楕円 380"/>
        <xdr:cNvSpPr/>
      </xdr:nvSpPr>
      <xdr:spPr>
        <a:xfrm>
          <a:off x="10426700" y="181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41746</xdr:rowOff>
    </xdr:from>
    <xdr:ext cx="469744" cy="259045"/>
    <xdr:sp macro="" textlink="">
      <xdr:nvSpPr>
        <xdr:cNvPr id="382" name="【市民会館】&#10;一人当たり面積該当値テキスト"/>
        <xdr:cNvSpPr txBox="1"/>
      </xdr:nvSpPr>
      <xdr:spPr>
        <a:xfrm>
          <a:off x="10515600" y="1804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28666</xdr:rowOff>
    </xdr:from>
    <xdr:to>
      <xdr:col>50</xdr:col>
      <xdr:colOff>165100</xdr:colOff>
      <xdr:row>106</xdr:row>
      <xdr:rowOff>130266</xdr:rowOff>
    </xdr:to>
    <xdr:sp macro="" textlink="">
      <xdr:nvSpPr>
        <xdr:cNvPr id="383" name="楕円 382"/>
        <xdr:cNvSpPr/>
      </xdr:nvSpPr>
      <xdr:spPr>
        <a:xfrm>
          <a:off x="9588500" y="1820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69669</xdr:rowOff>
    </xdr:from>
    <xdr:to>
      <xdr:col>55</xdr:col>
      <xdr:colOff>0</xdr:colOff>
      <xdr:row>106</xdr:row>
      <xdr:rowOff>79466</xdr:rowOff>
    </xdr:to>
    <xdr:cxnSp macro="">
      <xdr:nvCxnSpPr>
        <xdr:cNvPr id="384" name="直線コネクタ 383"/>
        <xdr:cNvCxnSpPr/>
      </xdr:nvCxnSpPr>
      <xdr:spPr>
        <a:xfrm flipV="1">
          <a:off x="9639300" y="18243369"/>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30299</xdr:rowOff>
    </xdr:from>
    <xdr:to>
      <xdr:col>46</xdr:col>
      <xdr:colOff>38100</xdr:colOff>
      <xdr:row>106</xdr:row>
      <xdr:rowOff>131899</xdr:rowOff>
    </xdr:to>
    <xdr:sp macro="" textlink="">
      <xdr:nvSpPr>
        <xdr:cNvPr id="385" name="楕円 384"/>
        <xdr:cNvSpPr/>
      </xdr:nvSpPr>
      <xdr:spPr>
        <a:xfrm>
          <a:off x="8699500" y="1820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79466</xdr:rowOff>
    </xdr:from>
    <xdr:to>
      <xdr:col>50</xdr:col>
      <xdr:colOff>114300</xdr:colOff>
      <xdr:row>106</xdr:row>
      <xdr:rowOff>81099</xdr:rowOff>
    </xdr:to>
    <xdr:cxnSp macro="">
      <xdr:nvCxnSpPr>
        <xdr:cNvPr id="386" name="直線コネクタ 385"/>
        <xdr:cNvCxnSpPr/>
      </xdr:nvCxnSpPr>
      <xdr:spPr>
        <a:xfrm flipV="1">
          <a:off x="8750300" y="1825316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35198</xdr:rowOff>
    </xdr:from>
    <xdr:to>
      <xdr:col>41</xdr:col>
      <xdr:colOff>101600</xdr:colOff>
      <xdr:row>106</xdr:row>
      <xdr:rowOff>136798</xdr:rowOff>
    </xdr:to>
    <xdr:sp macro="" textlink="">
      <xdr:nvSpPr>
        <xdr:cNvPr id="387" name="楕円 386"/>
        <xdr:cNvSpPr/>
      </xdr:nvSpPr>
      <xdr:spPr>
        <a:xfrm>
          <a:off x="7810500" y="182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81099</xdr:rowOff>
    </xdr:from>
    <xdr:to>
      <xdr:col>45</xdr:col>
      <xdr:colOff>177800</xdr:colOff>
      <xdr:row>106</xdr:row>
      <xdr:rowOff>85998</xdr:rowOff>
    </xdr:to>
    <xdr:cxnSp macro="">
      <xdr:nvCxnSpPr>
        <xdr:cNvPr id="388" name="直線コネクタ 387"/>
        <xdr:cNvCxnSpPr/>
      </xdr:nvCxnSpPr>
      <xdr:spPr>
        <a:xfrm flipV="1">
          <a:off x="7861300" y="18254799"/>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36830</xdr:rowOff>
    </xdr:from>
    <xdr:to>
      <xdr:col>36</xdr:col>
      <xdr:colOff>165100</xdr:colOff>
      <xdr:row>106</xdr:row>
      <xdr:rowOff>138430</xdr:rowOff>
    </xdr:to>
    <xdr:sp macro="" textlink="">
      <xdr:nvSpPr>
        <xdr:cNvPr id="389" name="楕円 388"/>
        <xdr:cNvSpPr/>
      </xdr:nvSpPr>
      <xdr:spPr>
        <a:xfrm>
          <a:off x="6921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85998</xdr:rowOff>
    </xdr:from>
    <xdr:to>
      <xdr:col>41</xdr:col>
      <xdr:colOff>50800</xdr:colOff>
      <xdr:row>106</xdr:row>
      <xdr:rowOff>87630</xdr:rowOff>
    </xdr:to>
    <xdr:cxnSp macro="">
      <xdr:nvCxnSpPr>
        <xdr:cNvPr id="390" name="直線コネクタ 389"/>
        <xdr:cNvCxnSpPr/>
      </xdr:nvCxnSpPr>
      <xdr:spPr>
        <a:xfrm flipV="1">
          <a:off x="6972300" y="18259698"/>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21789</xdr:rowOff>
    </xdr:from>
    <xdr:ext cx="469744" cy="259045"/>
    <xdr:sp macro="" textlink="">
      <xdr:nvSpPr>
        <xdr:cNvPr id="391" name="n_1aveValue【市民会館】&#10;一人当たり面積"/>
        <xdr:cNvSpPr txBox="1"/>
      </xdr:nvSpPr>
      <xdr:spPr>
        <a:xfrm>
          <a:off x="9391727" y="1836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129557</xdr:rowOff>
    </xdr:from>
    <xdr:ext cx="469744" cy="259045"/>
    <xdr:sp macro="" textlink="">
      <xdr:nvSpPr>
        <xdr:cNvPr id="392" name="n_2aveValue【市民会館】&#10;一人当たり面積"/>
        <xdr:cNvSpPr txBox="1"/>
      </xdr:nvSpPr>
      <xdr:spPr>
        <a:xfrm>
          <a:off x="85154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143527</xdr:rowOff>
    </xdr:from>
    <xdr:ext cx="469744" cy="259045"/>
    <xdr:sp macro="" textlink="">
      <xdr:nvSpPr>
        <xdr:cNvPr id="393" name="n_3aveValue【市民会館】&#10;一人当たり面積"/>
        <xdr:cNvSpPr txBox="1"/>
      </xdr:nvSpPr>
      <xdr:spPr>
        <a:xfrm>
          <a:off x="7626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79846</xdr:rowOff>
    </xdr:from>
    <xdr:ext cx="469744" cy="259045"/>
    <xdr:sp macro="" textlink="">
      <xdr:nvSpPr>
        <xdr:cNvPr id="394" name="n_4aveValue【市民会館】&#10;一人当たり面積"/>
        <xdr:cNvSpPr txBox="1"/>
      </xdr:nvSpPr>
      <xdr:spPr>
        <a:xfrm>
          <a:off x="6737427" y="1791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146793</xdr:rowOff>
    </xdr:from>
    <xdr:ext cx="469744" cy="259045"/>
    <xdr:sp macro="" textlink="">
      <xdr:nvSpPr>
        <xdr:cNvPr id="395" name="n_1mainValue【市民会館】&#10;一人当たり面積"/>
        <xdr:cNvSpPr txBox="1"/>
      </xdr:nvSpPr>
      <xdr:spPr>
        <a:xfrm>
          <a:off x="9391727" y="1797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148426</xdr:rowOff>
    </xdr:from>
    <xdr:ext cx="469744" cy="259045"/>
    <xdr:sp macro="" textlink="">
      <xdr:nvSpPr>
        <xdr:cNvPr id="396" name="n_2mainValue【市民会館】&#10;一人当たり面積"/>
        <xdr:cNvSpPr txBox="1"/>
      </xdr:nvSpPr>
      <xdr:spPr>
        <a:xfrm>
          <a:off x="8515427" y="1797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127925</xdr:rowOff>
    </xdr:from>
    <xdr:ext cx="469744" cy="259045"/>
    <xdr:sp macro="" textlink="">
      <xdr:nvSpPr>
        <xdr:cNvPr id="397" name="n_3mainValue【市民会館】&#10;一人当たり面積"/>
        <xdr:cNvSpPr txBox="1"/>
      </xdr:nvSpPr>
      <xdr:spPr>
        <a:xfrm>
          <a:off x="7626427" y="1830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129557</xdr:rowOff>
    </xdr:from>
    <xdr:ext cx="469744" cy="259045"/>
    <xdr:sp macro="" textlink="">
      <xdr:nvSpPr>
        <xdr:cNvPr id="398" name="n_4mainValue【市民会館】&#10;一人当たり面積"/>
        <xdr:cNvSpPr txBox="1"/>
      </xdr:nvSpPr>
      <xdr:spPr>
        <a:xfrm>
          <a:off x="67374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0" name="直線コネクタ 40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1" name="テキスト ボックス 41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2" name="直線コネクタ 41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3" name="テキスト ボックス 41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4" name="直線コネクタ 41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5" name="テキスト ボックス 41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6" name="直線コネクタ 41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7" name="テキスト ボックス 41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8" name="直線コネクタ 41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9" name="テキスト ボックス 41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1" name="テキスト ボックス 42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150495</xdr:rowOff>
    </xdr:from>
    <xdr:to>
      <xdr:col>85</xdr:col>
      <xdr:colOff>126364</xdr:colOff>
      <xdr:row>42</xdr:row>
      <xdr:rowOff>38100</xdr:rowOff>
    </xdr:to>
    <xdr:cxnSp macro="">
      <xdr:nvCxnSpPr>
        <xdr:cNvPr id="423" name="直線コネクタ 422"/>
        <xdr:cNvCxnSpPr/>
      </xdr:nvCxnSpPr>
      <xdr:spPr>
        <a:xfrm flipV="1">
          <a:off x="16318864" y="5636895"/>
          <a:ext cx="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4"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5" name="直線コネクタ 424"/>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97172</xdr:rowOff>
    </xdr:from>
    <xdr:ext cx="405111" cy="259045"/>
    <xdr:sp macro="" textlink="">
      <xdr:nvSpPr>
        <xdr:cNvPr id="426" name="【一般廃棄物処理施設】&#10;有形固定資産減価償却率最大値テキスト"/>
        <xdr:cNvSpPr txBox="1"/>
      </xdr:nvSpPr>
      <xdr:spPr>
        <a:xfrm>
          <a:off x="16357600" y="541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150495</xdr:rowOff>
    </xdr:from>
    <xdr:to>
      <xdr:col>86</xdr:col>
      <xdr:colOff>25400</xdr:colOff>
      <xdr:row>32</xdr:row>
      <xdr:rowOff>150495</xdr:rowOff>
    </xdr:to>
    <xdr:cxnSp macro="">
      <xdr:nvCxnSpPr>
        <xdr:cNvPr id="427" name="直線コネクタ 426"/>
        <xdr:cNvCxnSpPr/>
      </xdr:nvCxnSpPr>
      <xdr:spPr>
        <a:xfrm>
          <a:off x="16230600" y="563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114317</xdr:rowOff>
    </xdr:from>
    <xdr:ext cx="405111" cy="259045"/>
    <xdr:sp macro="" textlink="">
      <xdr:nvSpPr>
        <xdr:cNvPr id="428" name="【一般廃棄物処理施設】&#10;有形固定資産減価償却率平均値テキスト"/>
        <xdr:cNvSpPr txBox="1"/>
      </xdr:nvSpPr>
      <xdr:spPr>
        <a:xfrm>
          <a:off x="16357600" y="6457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135890</xdr:rowOff>
    </xdr:from>
    <xdr:to>
      <xdr:col>85</xdr:col>
      <xdr:colOff>177800</xdr:colOff>
      <xdr:row>38</xdr:row>
      <xdr:rowOff>66040</xdr:rowOff>
    </xdr:to>
    <xdr:sp macro="" textlink="">
      <xdr:nvSpPr>
        <xdr:cNvPr id="429" name="フローチャート: 判断 428"/>
        <xdr:cNvSpPr/>
      </xdr:nvSpPr>
      <xdr:spPr>
        <a:xfrm>
          <a:off x="162687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21590</xdr:rowOff>
    </xdr:from>
    <xdr:to>
      <xdr:col>81</xdr:col>
      <xdr:colOff>101600</xdr:colOff>
      <xdr:row>38</xdr:row>
      <xdr:rowOff>123190</xdr:rowOff>
    </xdr:to>
    <xdr:sp macro="" textlink="">
      <xdr:nvSpPr>
        <xdr:cNvPr id="430" name="フローチャート: 判断 429"/>
        <xdr:cNvSpPr/>
      </xdr:nvSpPr>
      <xdr:spPr>
        <a:xfrm>
          <a:off x="15430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145415</xdr:rowOff>
    </xdr:from>
    <xdr:to>
      <xdr:col>76</xdr:col>
      <xdr:colOff>165100</xdr:colOff>
      <xdr:row>38</xdr:row>
      <xdr:rowOff>75565</xdr:rowOff>
    </xdr:to>
    <xdr:sp macro="" textlink="">
      <xdr:nvSpPr>
        <xdr:cNvPr id="431" name="フローチャート: 判断 430"/>
        <xdr:cNvSpPr/>
      </xdr:nvSpPr>
      <xdr:spPr>
        <a:xfrm>
          <a:off x="14541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13970</xdr:rowOff>
    </xdr:from>
    <xdr:to>
      <xdr:col>72</xdr:col>
      <xdr:colOff>38100</xdr:colOff>
      <xdr:row>38</xdr:row>
      <xdr:rowOff>115570</xdr:rowOff>
    </xdr:to>
    <xdr:sp macro="" textlink="">
      <xdr:nvSpPr>
        <xdr:cNvPr id="432" name="フローチャート: 判断 431"/>
        <xdr:cNvSpPr/>
      </xdr:nvSpPr>
      <xdr:spPr>
        <a:xfrm>
          <a:off x="13652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103505</xdr:rowOff>
    </xdr:from>
    <xdr:to>
      <xdr:col>67</xdr:col>
      <xdr:colOff>101600</xdr:colOff>
      <xdr:row>38</xdr:row>
      <xdr:rowOff>33655</xdr:rowOff>
    </xdr:to>
    <xdr:sp macro="" textlink="">
      <xdr:nvSpPr>
        <xdr:cNvPr id="433" name="フローチャート: 判断 432"/>
        <xdr:cNvSpPr/>
      </xdr:nvSpPr>
      <xdr:spPr>
        <a:xfrm>
          <a:off x="12763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4" name="テキスト ボックス 4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38735</xdr:rowOff>
    </xdr:from>
    <xdr:to>
      <xdr:col>85</xdr:col>
      <xdr:colOff>177800</xdr:colOff>
      <xdr:row>36</xdr:row>
      <xdr:rowOff>140335</xdr:rowOff>
    </xdr:to>
    <xdr:sp macro="" textlink="">
      <xdr:nvSpPr>
        <xdr:cNvPr id="439" name="楕円 438"/>
        <xdr:cNvSpPr/>
      </xdr:nvSpPr>
      <xdr:spPr>
        <a:xfrm>
          <a:off x="16268700" y="621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61612</xdr:rowOff>
    </xdr:from>
    <xdr:ext cx="405111" cy="259045"/>
    <xdr:sp macro="" textlink="">
      <xdr:nvSpPr>
        <xdr:cNvPr id="440" name="【一般廃棄物処理施設】&#10;有形固定資産減価償却率該当値テキスト"/>
        <xdr:cNvSpPr txBox="1"/>
      </xdr:nvSpPr>
      <xdr:spPr>
        <a:xfrm>
          <a:off x="16357600"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4445</xdr:rowOff>
    </xdr:from>
    <xdr:to>
      <xdr:col>81</xdr:col>
      <xdr:colOff>101600</xdr:colOff>
      <xdr:row>36</xdr:row>
      <xdr:rowOff>106045</xdr:rowOff>
    </xdr:to>
    <xdr:sp macro="" textlink="">
      <xdr:nvSpPr>
        <xdr:cNvPr id="441" name="楕円 440"/>
        <xdr:cNvSpPr/>
      </xdr:nvSpPr>
      <xdr:spPr>
        <a:xfrm>
          <a:off x="15430500" y="61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55245</xdr:rowOff>
    </xdr:from>
    <xdr:to>
      <xdr:col>85</xdr:col>
      <xdr:colOff>127000</xdr:colOff>
      <xdr:row>36</xdr:row>
      <xdr:rowOff>89535</xdr:rowOff>
    </xdr:to>
    <xdr:cxnSp macro="">
      <xdr:nvCxnSpPr>
        <xdr:cNvPr id="442" name="直線コネクタ 441"/>
        <xdr:cNvCxnSpPr/>
      </xdr:nvCxnSpPr>
      <xdr:spPr>
        <a:xfrm>
          <a:off x="15481300" y="622744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154940</xdr:rowOff>
    </xdr:from>
    <xdr:to>
      <xdr:col>76</xdr:col>
      <xdr:colOff>165100</xdr:colOff>
      <xdr:row>36</xdr:row>
      <xdr:rowOff>85090</xdr:rowOff>
    </xdr:to>
    <xdr:sp macro="" textlink="">
      <xdr:nvSpPr>
        <xdr:cNvPr id="443" name="楕円 442"/>
        <xdr:cNvSpPr/>
      </xdr:nvSpPr>
      <xdr:spPr>
        <a:xfrm>
          <a:off x="14541500" y="61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34290</xdr:rowOff>
    </xdr:from>
    <xdr:to>
      <xdr:col>81</xdr:col>
      <xdr:colOff>50800</xdr:colOff>
      <xdr:row>36</xdr:row>
      <xdr:rowOff>55245</xdr:rowOff>
    </xdr:to>
    <xdr:cxnSp macro="">
      <xdr:nvCxnSpPr>
        <xdr:cNvPr id="444" name="直線コネクタ 443"/>
        <xdr:cNvCxnSpPr/>
      </xdr:nvCxnSpPr>
      <xdr:spPr>
        <a:xfrm>
          <a:off x="14592300" y="620649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46355</xdr:rowOff>
    </xdr:from>
    <xdr:to>
      <xdr:col>72</xdr:col>
      <xdr:colOff>38100</xdr:colOff>
      <xdr:row>36</xdr:row>
      <xdr:rowOff>147955</xdr:rowOff>
    </xdr:to>
    <xdr:sp macro="" textlink="">
      <xdr:nvSpPr>
        <xdr:cNvPr id="445" name="楕円 444"/>
        <xdr:cNvSpPr/>
      </xdr:nvSpPr>
      <xdr:spPr>
        <a:xfrm>
          <a:off x="13652500" y="62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34290</xdr:rowOff>
    </xdr:from>
    <xdr:to>
      <xdr:col>76</xdr:col>
      <xdr:colOff>114300</xdr:colOff>
      <xdr:row>36</xdr:row>
      <xdr:rowOff>97155</xdr:rowOff>
    </xdr:to>
    <xdr:cxnSp macro="">
      <xdr:nvCxnSpPr>
        <xdr:cNvPr id="446" name="直線コネクタ 445"/>
        <xdr:cNvCxnSpPr/>
      </xdr:nvCxnSpPr>
      <xdr:spPr>
        <a:xfrm flipV="1">
          <a:off x="13703300" y="620649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170180</xdr:rowOff>
    </xdr:from>
    <xdr:to>
      <xdr:col>67</xdr:col>
      <xdr:colOff>101600</xdr:colOff>
      <xdr:row>36</xdr:row>
      <xdr:rowOff>100330</xdr:rowOff>
    </xdr:to>
    <xdr:sp macro="" textlink="">
      <xdr:nvSpPr>
        <xdr:cNvPr id="447" name="楕円 446"/>
        <xdr:cNvSpPr/>
      </xdr:nvSpPr>
      <xdr:spPr>
        <a:xfrm>
          <a:off x="1276350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49530</xdr:rowOff>
    </xdr:from>
    <xdr:to>
      <xdr:col>71</xdr:col>
      <xdr:colOff>177800</xdr:colOff>
      <xdr:row>36</xdr:row>
      <xdr:rowOff>97155</xdr:rowOff>
    </xdr:to>
    <xdr:cxnSp macro="">
      <xdr:nvCxnSpPr>
        <xdr:cNvPr id="448" name="直線コネクタ 447"/>
        <xdr:cNvCxnSpPr/>
      </xdr:nvCxnSpPr>
      <xdr:spPr>
        <a:xfrm>
          <a:off x="12814300" y="622173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114317</xdr:rowOff>
    </xdr:from>
    <xdr:ext cx="405111" cy="259045"/>
    <xdr:sp macro="" textlink="">
      <xdr:nvSpPr>
        <xdr:cNvPr id="449" name="n_1aveValue【一般廃棄物処理施設】&#10;有形固定資産減価償却率"/>
        <xdr:cNvSpPr txBox="1"/>
      </xdr:nvSpPr>
      <xdr:spPr>
        <a:xfrm>
          <a:off x="152660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66692</xdr:rowOff>
    </xdr:from>
    <xdr:ext cx="405111" cy="259045"/>
    <xdr:sp macro="" textlink="">
      <xdr:nvSpPr>
        <xdr:cNvPr id="450" name="n_2aveValue【一般廃棄物処理施設】&#10;有形固定資産減価償却率"/>
        <xdr:cNvSpPr txBox="1"/>
      </xdr:nvSpPr>
      <xdr:spPr>
        <a:xfrm>
          <a:off x="14389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106697</xdr:rowOff>
    </xdr:from>
    <xdr:ext cx="405111" cy="259045"/>
    <xdr:sp macro="" textlink="">
      <xdr:nvSpPr>
        <xdr:cNvPr id="451" name="n_3aveValue【一般廃棄物処理施設】&#10;有形固定資産減価償却率"/>
        <xdr:cNvSpPr txBox="1"/>
      </xdr:nvSpPr>
      <xdr:spPr>
        <a:xfrm>
          <a:off x="13500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24782</xdr:rowOff>
    </xdr:from>
    <xdr:ext cx="405111" cy="259045"/>
    <xdr:sp macro="" textlink="">
      <xdr:nvSpPr>
        <xdr:cNvPr id="452" name="n_4aveValue【一般廃棄物処理施設】&#10;有形固定資産減価償却率"/>
        <xdr:cNvSpPr txBox="1"/>
      </xdr:nvSpPr>
      <xdr:spPr>
        <a:xfrm>
          <a:off x="126117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122572</xdr:rowOff>
    </xdr:from>
    <xdr:ext cx="405111" cy="259045"/>
    <xdr:sp macro="" textlink="">
      <xdr:nvSpPr>
        <xdr:cNvPr id="453" name="n_1mainValue【一般廃棄物処理施設】&#10;有形固定資産減価償却率"/>
        <xdr:cNvSpPr txBox="1"/>
      </xdr:nvSpPr>
      <xdr:spPr>
        <a:xfrm>
          <a:off x="15266044" y="59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101617</xdr:rowOff>
    </xdr:from>
    <xdr:ext cx="405111" cy="259045"/>
    <xdr:sp macro="" textlink="">
      <xdr:nvSpPr>
        <xdr:cNvPr id="454" name="n_2mainValue【一般廃棄物処理施設】&#10;有形固定資産減価償却率"/>
        <xdr:cNvSpPr txBox="1"/>
      </xdr:nvSpPr>
      <xdr:spPr>
        <a:xfrm>
          <a:off x="14389744" y="593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164482</xdr:rowOff>
    </xdr:from>
    <xdr:ext cx="405111" cy="259045"/>
    <xdr:sp macro="" textlink="">
      <xdr:nvSpPr>
        <xdr:cNvPr id="455" name="n_3mainValue【一般廃棄物処理施設】&#10;有形固定資産減価償却率"/>
        <xdr:cNvSpPr txBox="1"/>
      </xdr:nvSpPr>
      <xdr:spPr>
        <a:xfrm>
          <a:off x="13500744" y="59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116857</xdr:rowOff>
    </xdr:from>
    <xdr:ext cx="405111" cy="259045"/>
    <xdr:sp macro="" textlink="">
      <xdr:nvSpPr>
        <xdr:cNvPr id="456" name="n_4mainValue【一般廃棄物処理施設】&#10;有形固定資産減価償却率"/>
        <xdr:cNvSpPr txBox="1"/>
      </xdr:nvSpPr>
      <xdr:spPr>
        <a:xfrm>
          <a:off x="12611744" y="59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7" name="直線コネクタ 46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8" name="テキスト ボックス 46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9" name="直線コネクタ 46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70" name="テキスト ボックス 469"/>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1" name="直線コネクタ 47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2" name="テキスト ボックス 47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3" name="直線コネクタ 47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4" name="テキスト ボックス 47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6" name="テキスト ボックス 4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24250</xdr:rowOff>
    </xdr:from>
    <xdr:to>
      <xdr:col>116</xdr:col>
      <xdr:colOff>62864</xdr:colOff>
      <xdr:row>41</xdr:row>
      <xdr:rowOff>127381</xdr:rowOff>
    </xdr:to>
    <xdr:cxnSp macro="">
      <xdr:nvCxnSpPr>
        <xdr:cNvPr id="478" name="直線コネクタ 477"/>
        <xdr:cNvCxnSpPr/>
      </xdr:nvCxnSpPr>
      <xdr:spPr>
        <a:xfrm flipV="1">
          <a:off x="22160864" y="5853550"/>
          <a:ext cx="0" cy="1303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131208</xdr:rowOff>
    </xdr:from>
    <xdr:ext cx="469744" cy="259045"/>
    <xdr:sp macro="" textlink="">
      <xdr:nvSpPr>
        <xdr:cNvPr id="479" name="【一般廃棄物処理施設】&#10;一人当たり有形固定資産（償却資産）額最小値テキスト"/>
        <xdr:cNvSpPr txBox="1"/>
      </xdr:nvSpPr>
      <xdr:spPr>
        <a:xfrm>
          <a:off x="22199600" y="7160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127381</xdr:rowOff>
    </xdr:from>
    <xdr:to>
      <xdr:col>116</xdr:col>
      <xdr:colOff>152400</xdr:colOff>
      <xdr:row>41</xdr:row>
      <xdr:rowOff>127381</xdr:rowOff>
    </xdr:to>
    <xdr:cxnSp macro="">
      <xdr:nvCxnSpPr>
        <xdr:cNvPr id="480" name="直線コネクタ 479"/>
        <xdr:cNvCxnSpPr/>
      </xdr:nvCxnSpPr>
      <xdr:spPr>
        <a:xfrm>
          <a:off x="22072600" y="715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142377</xdr:rowOff>
    </xdr:from>
    <xdr:ext cx="599010" cy="259045"/>
    <xdr:sp macro="" textlink="">
      <xdr:nvSpPr>
        <xdr:cNvPr id="481" name="【一般廃棄物処理施設】&#10;一人当たり有形固定資産（償却資産）額最大値テキスト"/>
        <xdr:cNvSpPr txBox="1"/>
      </xdr:nvSpPr>
      <xdr:spPr>
        <a:xfrm>
          <a:off x="22199600" y="562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24250</xdr:rowOff>
    </xdr:from>
    <xdr:to>
      <xdr:col>116</xdr:col>
      <xdr:colOff>152400</xdr:colOff>
      <xdr:row>34</xdr:row>
      <xdr:rowOff>24250</xdr:rowOff>
    </xdr:to>
    <xdr:cxnSp macro="">
      <xdr:nvCxnSpPr>
        <xdr:cNvPr id="482" name="直線コネクタ 481"/>
        <xdr:cNvCxnSpPr/>
      </xdr:nvCxnSpPr>
      <xdr:spPr>
        <a:xfrm>
          <a:off x="22072600" y="585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117344</xdr:rowOff>
    </xdr:from>
    <xdr:ext cx="599010" cy="259045"/>
    <xdr:sp macro="" textlink="">
      <xdr:nvSpPr>
        <xdr:cNvPr id="483" name="【一般廃棄物処理施設】&#10;一人当たり有形固定資産（償却資産）額平均値テキスト"/>
        <xdr:cNvSpPr txBox="1"/>
      </xdr:nvSpPr>
      <xdr:spPr>
        <a:xfrm>
          <a:off x="22199600" y="6632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94467</xdr:rowOff>
    </xdr:from>
    <xdr:to>
      <xdr:col>116</xdr:col>
      <xdr:colOff>114300</xdr:colOff>
      <xdr:row>40</xdr:row>
      <xdr:rowOff>24617</xdr:rowOff>
    </xdr:to>
    <xdr:sp macro="" textlink="">
      <xdr:nvSpPr>
        <xdr:cNvPr id="484" name="フローチャート: 判断 483"/>
        <xdr:cNvSpPr/>
      </xdr:nvSpPr>
      <xdr:spPr>
        <a:xfrm>
          <a:off x="22110700" y="678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105645</xdr:rowOff>
    </xdr:from>
    <xdr:to>
      <xdr:col>112</xdr:col>
      <xdr:colOff>38100</xdr:colOff>
      <xdr:row>40</xdr:row>
      <xdr:rowOff>35795</xdr:rowOff>
    </xdr:to>
    <xdr:sp macro="" textlink="">
      <xdr:nvSpPr>
        <xdr:cNvPr id="485" name="フローチャート: 判断 484"/>
        <xdr:cNvSpPr/>
      </xdr:nvSpPr>
      <xdr:spPr>
        <a:xfrm>
          <a:off x="21272500" y="679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101165</xdr:rowOff>
    </xdr:from>
    <xdr:to>
      <xdr:col>107</xdr:col>
      <xdr:colOff>101600</xdr:colOff>
      <xdr:row>40</xdr:row>
      <xdr:rowOff>31315</xdr:rowOff>
    </xdr:to>
    <xdr:sp macro="" textlink="">
      <xdr:nvSpPr>
        <xdr:cNvPr id="486" name="フローチャート: 判断 485"/>
        <xdr:cNvSpPr/>
      </xdr:nvSpPr>
      <xdr:spPr>
        <a:xfrm>
          <a:off x="20383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66116</xdr:rowOff>
    </xdr:from>
    <xdr:to>
      <xdr:col>102</xdr:col>
      <xdr:colOff>165100</xdr:colOff>
      <xdr:row>39</xdr:row>
      <xdr:rowOff>167716</xdr:rowOff>
    </xdr:to>
    <xdr:sp macro="" textlink="">
      <xdr:nvSpPr>
        <xdr:cNvPr id="487" name="フローチャート: 判断 486"/>
        <xdr:cNvSpPr/>
      </xdr:nvSpPr>
      <xdr:spPr>
        <a:xfrm>
          <a:off x="19494500" y="675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122607</xdr:rowOff>
    </xdr:from>
    <xdr:to>
      <xdr:col>98</xdr:col>
      <xdr:colOff>38100</xdr:colOff>
      <xdr:row>40</xdr:row>
      <xdr:rowOff>52757</xdr:rowOff>
    </xdr:to>
    <xdr:sp macro="" textlink="">
      <xdr:nvSpPr>
        <xdr:cNvPr id="488" name="フローチャート: 判断 487"/>
        <xdr:cNvSpPr/>
      </xdr:nvSpPr>
      <xdr:spPr>
        <a:xfrm>
          <a:off x="18605500" y="68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125429</xdr:rowOff>
    </xdr:from>
    <xdr:to>
      <xdr:col>116</xdr:col>
      <xdr:colOff>114300</xdr:colOff>
      <xdr:row>40</xdr:row>
      <xdr:rowOff>55579</xdr:rowOff>
    </xdr:to>
    <xdr:sp macro="" textlink="">
      <xdr:nvSpPr>
        <xdr:cNvPr id="494" name="楕円 493"/>
        <xdr:cNvSpPr/>
      </xdr:nvSpPr>
      <xdr:spPr>
        <a:xfrm>
          <a:off x="22110700" y="681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103856</xdr:rowOff>
    </xdr:from>
    <xdr:ext cx="599010" cy="259045"/>
    <xdr:sp macro="" textlink="">
      <xdr:nvSpPr>
        <xdr:cNvPr id="495" name="【一般廃棄物処理施設】&#10;一人当たり有形固定資産（償却資産）額該当値テキスト"/>
        <xdr:cNvSpPr txBox="1"/>
      </xdr:nvSpPr>
      <xdr:spPr>
        <a:xfrm>
          <a:off x="22199600" y="6790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107758</xdr:rowOff>
    </xdr:from>
    <xdr:to>
      <xdr:col>112</xdr:col>
      <xdr:colOff>38100</xdr:colOff>
      <xdr:row>40</xdr:row>
      <xdr:rowOff>37908</xdr:rowOff>
    </xdr:to>
    <xdr:sp macro="" textlink="">
      <xdr:nvSpPr>
        <xdr:cNvPr id="496" name="楕円 495"/>
        <xdr:cNvSpPr/>
      </xdr:nvSpPr>
      <xdr:spPr>
        <a:xfrm>
          <a:off x="21272500" y="679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158558</xdr:rowOff>
    </xdr:from>
    <xdr:to>
      <xdr:col>116</xdr:col>
      <xdr:colOff>63500</xdr:colOff>
      <xdr:row>40</xdr:row>
      <xdr:rowOff>4779</xdr:rowOff>
    </xdr:to>
    <xdr:cxnSp macro="">
      <xdr:nvCxnSpPr>
        <xdr:cNvPr id="497" name="直線コネクタ 496"/>
        <xdr:cNvCxnSpPr/>
      </xdr:nvCxnSpPr>
      <xdr:spPr>
        <a:xfrm>
          <a:off x="21323300" y="6845108"/>
          <a:ext cx="838200" cy="1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113271</xdr:rowOff>
    </xdr:from>
    <xdr:to>
      <xdr:col>107</xdr:col>
      <xdr:colOff>101600</xdr:colOff>
      <xdr:row>40</xdr:row>
      <xdr:rowOff>43421</xdr:rowOff>
    </xdr:to>
    <xdr:sp macro="" textlink="">
      <xdr:nvSpPr>
        <xdr:cNvPr id="498" name="楕円 497"/>
        <xdr:cNvSpPr/>
      </xdr:nvSpPr>
      <xdr:spPr>
        <a:xfrm>
          <a:off x="20383500" y="679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158558</xdr:rowOff>
    </xdr:from>
    <xdr:to>
      <xdr:col>111</xdr:col>
      <xdr:colOff>177800</xdr:colOff>
      <xdr:row>39</xdr:row>
      <xdr:rowOff>164071</xdr:rowOff>
    </xdr:to>
    <xdr:cxnSp macro="">
      <xdr:nvCxnSpPr>
        <xdr:cNvPr id="499" name="直線コネクタ 498"/>
        <xdr:cNvCxnSpPr/>
      </xdr:nvCxnSpPr>
      <xdr:spPr>
        <a:xfrm flipV="1">
          <a:off x="20434300" y="6845108"/>
          <a:ext cx="889000" cy="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125764</xdr:rowOff>
    </xdr:from>
    <xdr:to>
      <xdr:col>102</xdr:col>
      <xdr:colOff>165100</xdr:colOff>
      <xdr:row>40</xdr:row>
      <xdr:rowOff>55914</xdr:rowOff>
    </xdr:to>
    <xdr:sp macro="" textlink="">
      <xdr:nvSpPr>
        <xdr:cNvPr id="500" name="楕円 499"/>
        <xdr:cNvSpPr/>
      </xdr:nvSpPr>
      <xdr:spPr>
        <a:xfrm>
          <a:off x="19494500" y="681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164071</xdr:rowOff>
    </xdr:from>
    <xdr:to>
      <xdr:col>107</xdr:col>
      <xdr:colOff>50800</xdr:colOff>
      <xdr:row>40</xdr:row>
      <xdr:rowOff>5114</xdr:rowOff>
    </xdr:to>
    <xdr:cxnSp macro="">
      <xdr:nvCxnSpPr>
        <xdr:cNvPr id="501" name="直線コネクタ 500"/>
        <xdr:cNvCxnSpPr/>
      </xdr:nvCxnSpPr>
      <xdr:spPr>
        <a:xfrm flipV="1">
          <a:off x="19545300" y="6850621"/>
          <a:ext cx="889000" cy="1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122068</xdr:rowOff>
    </xdr:from>
    <xdr:to>
      <xdr:col>98</xdr:col>
      <xdr:colOff>38100</xdr:colOff>
      <xdr:row>40</xdr:row>
      <xdr:rowOff>52218</xdr:rowOff>
    </xdr:to>
    <xdr:sp macro="" textlink="">
      <xdr:nvSpPr>
        <xdr:cNvPr id="502" name="楕円 501"/>
        <xdr:cNvSpPr/>
      </xdr:nvSpPr>
      <xdr:spPr>
        <a:xfrm>
          <a:off x="18605500" y="680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1418</xdr:rowOff>
    </xdr:from>
    <xdr:to>
      <xdr:col>102</xdr:col>
      <xdr:colOff>114300</xdr:colOff>
      <xdr:row>40</xdr:row>
      <xdr:rowOff>5114</xdr:rowOff>
    </xdr:to>
    <xdr:cxnSp macro="">
      <xdr:nvCxnSpPr>
        <xdr:cNvPr id="503" name="直線コネクタ 502"/>
        <xdr:cNvCxnSpPr/>
      </xdr:nvCxnSpPr>
      <xdr:spPr>
        <a:xfrm>
          <a:off x="18656300" y="6859418"/>
          <a:ext cx="8890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52322</xdr:rowOff>
    </xdr:from>
    <xdr:ext cx="599010" cy="259045"/>
    <xdr:sp macro="" textlink="">
      <xdr:nvSpPr>
        <xdr:cNvPr id="504" name="n_1aveValue【一般廃棄物処理施設】&#10;一人当たり有形固定資産（償却資産）額"/>
        <xdr:cNvSpPr txBox="1"/>
      </xdr:nvSpPr>
      <xdr:spPr>
        <a:xfrm>
          <a:off x="21011095" y="656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47842</xdr:rowOff>
    </xdr:from>
    <xdr:ext cx="599010" cy="259045"/>
    <xdr:sp macro="" textlink="">
      <xdr:nvSpPr>
        <xdr:cNvPr id="505" name="n_2aveValue【一般廃棄物処理施設】&#10;一人当たり有形固定資産（償却資産）額"/>
        <xdr:cNvSpPr txBox="1"/>
      </xdr:nvSpPr>
      <xdr:spPr>
        <a:xfrm>
          <a:off x="20134795" y="656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12793</xdr:rowOff>
    </xdr:from>
    <xdr:ext cx="599010" cy="259045"/>
    <xdr:sp macro="" textlink="">
      <xdr:nvSpPr>
        <xdr:cNvPr id="506" name="n_3aveValue【一般廃棄物処理施設】&#10;一人当たり有形固定資産（償却資産）額"/>
        <xdr:cNvSpPr txBox="1"/>
      </xdr:nvSpPr>
      <xdr:spPr>
        <a:xfrm>
          <a:off x="19245795" y="65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43884</xdr:rowOff>
    </xdr:from>
    <xdr:ext cx="599010" cy="259045"/>
    <xdr:sp macro="" textlink="">
      <xdr:nvSpPr>
        <xdr:cNvPr id="507" name="n_4aveValue【一般廃棄物処理施設】&#10;一人当たり有形固定資産（償却資産）額"/>
        <xdr:cNvSpPr txBox="1"/>
      </xdr:nvSpPr>
      <xdr:spPr>
        <a:xfrm>
          <a:off x="18356795" y="6901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29035</xdr:rowOff>
    </xdr:from>
    <xdr:ext cx="599010" cy="259045"/>
    <xdr:sp macro="" textlink="">
      <xdr:nvSpPr>
        <xdr:cNvPr id="508" name="n_1mainValue【一般廃棄物処理施設】&#10;一人当たり有形固定資産（償却資産）額"/>
        <xdr:cNvSpPr txBox="1"/>
      </xdr:nvSpPr>
      <xdr:spPr>
        <a:xfrm>
          <a:off x="21011095" y="6887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34548</xdr:rowOff>
    </xdr:from>
    <xdr:ext cx="599010" cy="259045"/>
    <xdr:sp macro="" textlink="">
      <xdr:nvSpPr>
        <xdr:cNvPr id="509" name="n_2mainValue【一般廃棄物処理施設】&#10;一人当たり有形固定資産（償却資産）額"/>
        <xdr:cNvSpPr txBox="1"/>
      </xdr:nvSpPr>
      <xdr:spPr>
        <a:xfrm>
          <a:off x="20134795" y="689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47041</xdr:rowOff>
    </xdr:from>
    <xdr:ext cx="599010" cy="259045"/>
    <xdr:sp macro="" textlink="">
      <xdr:nvSpPr>
        <xdr:cNvPr id="510" name="n_3mainValue【一般廃棄物処理施設】&#10;一人当たり有形固定資産（償却資産）額"/>
        <xdr:cNvSpPr txBox="1"/>
      </xdr:nvSpPr>
      <xdr:spPr>
        <a:xfrm>
          <a:off x="19245795" y="6905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68745</xdr:rowOff>
    </xdr:from>
    <xdr:ext cx="599010" cy="259045"/>
    <xdr:sp macro="" textlink="">
      <xdr:nvSpPr>
        <xdr:cNvPr id="511" name="n_4mainValue【一般廃棄物処理施設】&#10;一人当たり有形固定資産（償却資産）額"/>
        <xdr:cNvSpPr txBox="1"/>
      </xdr:nvSpPr>
      <xdr:spPr>
        <a:xfrm>
          <a:off x="18356795" y="6583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3" name="直線コネクタ 522"/>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24" name="テキスト ボックス 523"/>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5" name="直線コネクタ 524"/>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6" name="テキスト ボックス 525"/>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7" name="直線コネクタ 526"/>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8" name="テキスト ボックス 527"/>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9" name="直線コネクタ 528"/>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30" name="テキスト ボックス 529"/>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2" name="テキスト ボックス 53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50292</xdr:rowOff>
    </xdr:from>
    <xdr:to>
      <xdr:col>85</xdr:col>
      <xdr:colOff>126364</xdr:colOff>
      <xdr:row>63</xdr:row>
      <xdr:rowOff>141732</xdr:rowOff>
    </xdr:to>
    <xdr:cxnSp macro="">
      <xdr:nvCxnSpPr>
        <xdr:cNvPr id="534" name="直線コネクタ 533"/>
        <xdr:cNvCxnSpPr/>
      </xdr:nvCxnSpPr>
      <xdr:spPr>
        <a:xfrm flipV="1">
          <a:off x="16318864" y="9480042"/>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145559</xdr:rowOff>
    </xdr:from>
    <xdr:ext cx="405111" cy="259045"/>
    <xdr:sp macro="" textlink="">
      <xdr:nvSpPr>
        <xdr:cNvPr id="535" name="【保健センター・保健所】&#10;有形固定資産減価償却率最小値テキスト"/>
        <xdr:cNvSpPr txBox="1"/>
      </xdr:nvSpPr>
      <xdr:spPr>
        <a:xfrm>
          <a:off x="16357600" y="1094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141732</xdr:rowOff>
    </xdr:from>
    <xdr:to>
      <xdr:col>86</xdr:col>
      <xdr:colOff>25400</xdr:colOff>
      <xdr:row>63</xdr:row>
      <xdr:rowOff>141732</xdr:rowOff>
    </xdr:to>
    <xdr:cxnSp macro="">
      <xdr:nvCxnSpPr>
        <xdr:cNvPr id="536" name="直線コネクタ 535"/>
        <xdr:cNvCxnSpPr/>
      </xdr:nvCxnSpPr>
      <xdr:spPr>
        <a:xfrm>
          <a:off x="16230600" y="1094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168419</xdr:rowOff>
    </xdr:from>
    <xdr:ext cx="405111" cy="259045"/>
    <xdr:sp macro="" textlink="">
      <xdr:nvSpPr>
        <xdr:cNvPr id="537" name="【保健センター・保健所】&#10;有形固定資産減価償却率最大値テキスト"/>
        <xdr:cNvSpPr txBox="1"/>
      </xdr:nvSpPr>
      <xdr:spPr>
        <a:xfrm>
          <a:off x="16357600" y="925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50292</xdr:rowOff>
    </xdr:from>
    <xdr:to>
      <xdr:col>86</xdr:col>
      <xdr:colOff>25400</xdr:colOff>
      <xdr:row>55</xdr:row>
      <xdr:rowOff>50292</xdr:rowOff>
    </xdr:to>
    <xdr:cxnSp macro="">
      <xdr:nvCxnSpPr>
        <xdr:cNvPr id="538" name="直線コネクタ 537"/>
        <xdr:cNvCxnSpPr/>
      </xdr:nvCxnSpPr>
      <xdr:spPr>
        <a:xfrm>
          <a:off x="16230600" y="948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55643</xdr:rowOff>
    </xdr:from>
    <xdr:ext cx="405111" cy="259045"/>
    <xdr:sp macro="" textlink="">
      <xdr:nvSpPr>
        <xdr:cNvPr id="539" name="【保健センター・保健所】&#10;有形固定資産減価償却率平均値テキスト"/>
        <xdr:cNvSpPr txBox="1"/>
      </xdr:nvSpPr>
      <xdr:spPr>
        <a:xfrm>
          <a:off x="16357600" y="98282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77216</xdr:rowOff>
    </xdr:from>
    <xdr:to>
      <xdr:col>85</xdr:col>
      <xdr:colOff>177800</xdr:colOff>
      <xdr:row>58</xdr:row>
      <xdr:rowOff>7366</xdr:rowOff>
    </xdr:to>
    <xdr:sp macro="" textlink="">
      <xdr:nvSpPr>
        <xdr:cNvPr id="540" name="フローチャート: 判断 539"/>
        <xdr:cNvSpPr/>
      </xdr:nvSpPr>
      <xdr:spPr>
        <a:xfrm>
          <a:off x="16268700" y="984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26924</xdr:rowOff>
    </xdr:from>
    <xdr:to>
      <xdr:col>81</xdr:col>
      <xdr:colOff>101600</xdr:colOff>
      <xdr:row>57</xdr:row>
      <xdr:rowOff>128524</xdr:rowOff>
    </xdr:to>
    <xdr:sp macro="" textlink="">
      <xdr:nvSpPr>
        <xdr:cNvPr id="541" name="フローチャート: 判断 540"/>
        <xdr:cNvSpPr/>
      </xdr:nvSpPr>
      <xdr:spPr>
        <a:xfrm>
          <a:off x="15430500" y="9799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170942</xdr:rowOff>
    </xdr:from>
    <xdr:to>
      <xdr:col>76</xdr:col>
      <xdr:colOff>165100</xdr:colOff>
      <xdr:row>57</xdr:row>
      <xdr:rowOff>101092</xdr:rowOff>
    </xdr:to>
    <xdr:sp macro="" textlink="">
      <xdr:nvSpPr>
        <xdr:cNvPr id="542" name="フローチャート: 判断 541"/>
        <xdr:cNvSpPr/>
      </xdr:nvSpPr>
      <xdr:spPr>
        <a:xfrm>
          <a:off x="14541500" y="977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10922</xdr:rowOff>
    </xdr:from>
    <xdr:to>
      <xdr:col>72</xdr:col>
      <xdr:colOff>38100</xdr:colOff>
      <xdr:row>57</xdr:row>
      <xdr:rowOff>112522</xdr:rowOff>
    </xdr:to>
    <xdr:sp macro="" textlink="">
      <xdr:nvSpPr>
        <xdr:cNvPr id="543" name="フローチャート: 判断 542"/>
        <xdr:cNvSpPr/>
      </xdr:nvSpPr>
      <xdr:spPr>
        <a:xfrm>
          <a:off x="13652500" y="978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70358</xdr:rowOff>
    </xdr:from>
    <xdr:to>
      <xdr:col>67</xdr:col>
      <xdr:colOff>101600</xdr:colOff>
      <xdr:row>57</xdr:row>
      <xdr:rowOff>508</xdr:rowOff>
    </xdr:to>
    <xdr:sp macro="" textlink="">
      <xdr:nvSpPr>
        <xdr:cNvPr id="544" name="フローチャート: 判断 543"/>
        <xdr:cNvSpPr/>
      </xdr:nvSpPr>
      <xdr:spPr>
        <a:xfrm>
          <a:off x="12763500" y="967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84074</xdr:rowOff>
    </xdr:from>
    <xdr:to>
      <xdr:col>85</xdr:col>
      <xdr:colOff>177800</xdr:colOff>
      <xdr:row>57</xdr:row>
      <xdr:rowOff>14224</xdr:rowOff>
    </xdr:to>
    <xdr:sp macro="" textlink="">
      <xdr:nvSpPr>
        <xdr:cNvPr id="550" name="楕円 549"/>
        <xdr:cNvSpPr/>
      </xdr:nvSpPr>
      <xdr:spPr>
        <a:xfrm>
          <a:off x="16268700" y="968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106951</xdr:rowOff>
    </xdr:from>
    <xdr:ext cx="405111" cy="259045"/>
    <xdr:sp macro="" textlink="">
      <xdr:nvSpPr>
        <xdr:cNvPr id="551" name="【保健センター・保健所】&#10;有形固定資産減価償却率該当値テキスト"/>
        <xdr:cNvSpPr txBox="1"/>
      </xdr:nvSpPr>
      <xdr:spPr>
        <a:xfrm>
          <a:off x="16357600" y="953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38354</xdr:rowOff>
    </xdr:from>
    <xdr:to>
      <xdr:col>81</xdr:col>
      <xdr:colOff>101600</xdr:colOff>
      <xdr:row>56</xdr:row>
      <xdr:rowOff>139954</xdr:rowOff>
    </xdr:to>
    <xdr:sp macro="" textlink="">
      <xdr:nvSpPr>
        <xdr:cNvPr id="552" name="楕円 551"/>
        <xdr:cNvSpPr/>
      </xdr:nvSpPr>
      <xdr:spPr>
        <a:xfrm>
          <a:off x="15430500" y="963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89154</xdr:rowOff>
    </xdr:from>
    <xdr:to>
      <xdr:col>85</xdr:col>
      <xdr:colOff>127000</xdr:colOff>
      <xdr:row>56</xdr:row>
      <xdr:rowOff>134874</xdr:rowOff>
    </xdr:to>
    <xdr:cxnSp macro="">
      <xdr:nvCxnSpPr>
        <xdr:cNvPr id="553" name="直線コネクタ 552"/>
        <xdr:cNvCxnSpPr/>
      </xdr:nvCxnSpPr>
      <xdr:spPr>
        <a:xfrm>
          <a:off x="15481300" y="969035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166370</xdr:rowOff>
    </xdr:from>
    <xdr:to>
      <xdr:col>76</xdr:col>
      <xdr:colOff>165100</xdr:colOff>
      <xdr:row>56</xdr:row>
      <xdr:rowOff>96520</xdr:rowOff>
    </xdr:to>
    <xdr:sp macro="" textlink="">
      <xdr:nvSpPr>
        <xdr:cNvPr id="554" name="楕円 553"/>
        <xdr:cNvSpPr/>
      </xdr:nvSpPr>
      <xdr:spPr>
        <a:xfrm>
          <a:off x="14541500"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45720</xdr:rowOff>
    </xdr:from>
    <xdr:to>
      <xdr:col>81</xdr:col>
      <xdr:colOff>50800</xdr:colOff>
      <xdr:row>56</xdr:row>
      <xdr:rowOff>89154</xdr:rowOff>
    </xdr:to>
    <xdr:cxnSp macro="">
      <xdr:nvCxnSpPr>
        <xdr:cNvPr id="555" name="直線コネクタ 554"/>
        <xdr:cNvCxnSpPr/>
      </xdr:nvCxnSpPr>
      <xdr:spPr>
        <a:xfrm>
          <a:off x="14592300" y="964692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120650</xdr:rowOff>
    </xdr:from>
    <xdr:to>
      <xdr:col>72</xdr:col>
      <xdr:colOff>38100</xdr:colOff>
      <xdr:row>56</xdr:row>
      <xdr:rowOff>50800</xdr:rowOff>
    </xdr:to>
    <xdr:sp macro="" textlink="">
      <xdr:nvSpPr>
        <xdr:cNvPr id="556" name="楕円 555"/>
        <xdr:cNvSpPr/>
      </xdr:nvSpPr>
      <xdr:spPr>
        <a:xfrm>
          <a:off x="13652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0</xdr:rowOff>
    </xdr:from>
    <xdr:to>
      <xdr:col>76</xdr:col>
      <xdr:colOff>114300</xdr:colOff>
      <xdr:row>56</xdr:row>
      <xdr:rowOff>45720</xdr:rowOff>
    </xdr:to>
    <xdr:cxnSp macro="">
      <xdr:nvCxnSpPr>
        <xdr:cNvPr id="557" name="直線コネクタ 556"/>
        <xdr:cNvCxnSpPr/>
      </xdr:nvCxnSpPr>
      <xdr:spPr>
        <a:xfrm>
          <a:off x="13703300" y="9601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74930</xdr:rowOff>
    </xdr:from>
    <xdr:to>
      <xdr:col>67</xdr:col>
      <xdr:colOff>101600</xdr:colOff>
      <xdr:row>56</xdr:row>
      <xdr:rowOff>5080</xdr:rowOff>
    </xdr:to>
    <xdr:sp macro="" textlink="">
      <xdr:nvSpPr>
        <xdr:cNvPr id="558" name="楕円 557"/>
        <xdr:cNvSpPr/>
      </xdr:nvSpPr>
      <xdr:spPr>
        <a:xfrm>
          <a:off x="12763500" y="950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125730</xdr:rowOff>
    </xdr:from>
    <xdr:to>
      <xdr:col>71</xdr:col>
      <xdr:colOff>177800</xdr:colOff>
      <xdr:row>56</xdr:row>
      <xdr:rowOff>0</xdr:rowOff>
    </xdr:to>
    <xdr:cxnSp macro="">
      <xdr:nvCxnSpPr>
        <xdr:cNvPr id="559" name="直線コネクタ 558"/>
        <xdr:cNvCxnSpPr/>
      </xdr:nvCxnSpPr>
      <xdr:spPr>
        <a:xfrm>
          <a:off x="12814300" y="9555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119651</xdr:rowOff>
    </xdr:from>
    <xdr:ext cx="405111" cy="259045"/>
    <xdr:sp macro="" textlink="">
      <xdr:nvSpPr>
        <xdr:cNvPr id="560" name="n_1aveValue【保健センター・保健所】&#10;有形固定資産減価償却率"/>
        <xdr:cNvSpPr txBox="1"/>
      </xdr:nvSpPr>
      <xdr:spPr>
        <a:xfrm>
          <a:off x="15266044" y="9892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92219</xdr:rowOff>
    </xdr:from>
    <xdr:ext cx="405111" cy="259045"/>
    <xdr:sp macro="" textlink="">
      <xdr:nvSpPr>
        <xdr:cNvPr id="561" name="n_2aveValue【保健センター・保健所】&#10;有形固定資産減価償却率"/>
        <xdr:cNvSpPr txBox="1"/>
      </xdr:nvSpPr>
      <xdr:spPr>
        <a:xfrm>
          <a:off x="14389744" y="9864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103649</xdr:rowOff>
    </xdr:from>
    <xdr:ext cx="405111" cy="259045"/>
    <xdr:sp macro="" textlink="">
      <xdr:nvSpPr>
        <xdr:cNvPr id="562" name="n_3aveValue【保健センター・保健所】&#10;有形固定資産減価償却率"/>
        <xdr:cNvSpPr txBox="1"/>
      </xdr:nvSpPr>
      <xdr:spPr>
        <a:xfrm>
          <a:off x="13500744" y="9876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163085</xdr:rowOff>
    </xdr:from>
    <xdr:ext cx="405111" cy="259045"/>
    <xdr:sp macro="" textlink="">
      <xdr:nvSpPr>
        <xdr:cNvPr id="563" name="n_4aveValue【保健センター・保健所】&#10;有形固定資産減価償却率"/>
        <xdr:cNvSpPr txBox="1"/>
      </xdr:nvSpPr>
      <xdr:spPr>
        <a:xfrm>
          <a:off x="12611744" y="9764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156481</xdr:rowOff>
    </xdr:from>
    <xdr:ext cx="405111" cy="259045"/>
    <xdr:sp macro="" textlink="">
      <xdr:nvSpPr>
        <xdr:cNvPr id="564" name="n_1mainValue【保健センター・保健所】&#10;有形固定資産減価償却率"/>
        <xdr:cNvSpPr txBox="1"/>
      </xdr:nvSpPr>
      <xdr:spPr>
        <a:xfrm>
          <a:off x="15266044" y="941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113047</xdr:rowOff>
    </xdr:from>
    <xdr:ext cx="405111" cy="259045"/>
    <xdr:sp macro="" textlink="">
      <xdr:nvSpPr>
        <xdr:cNvPr id="565" name="n_2mainValue【保健センター・保健所】&#10;有形固定資産減価償却率"/>
        <xdr:cNvSpPr txBox="1"/>
      </xdr:nvSpPr>
      <xdr:spPr>
        <a:xfrm>
          <a:off x="14389744" y="937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67327</xdr:rowOff>
    </xdr:from>
    <xdr:ext cx="405111" cy="259045"/>
    <xdr:sp macro="" textlink="">
      <xdr:nvSpPr>
        <xdr:cNvPr id="566" name="n_3mainValue【保健センター・保健所】&#10;有形固定資産減価償却率"/>
        <xdr:cNvSpPr txBox="1"/>
      </xdr:nvSpPr>
      <xdr:spPr>
        <a:xfrm>
          <a:off x="13500744" y="932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21607</xdr:rowOff>
    </xdr:from>
    <xdr:ext cx="405111" cy="259045"/>
    <xdr:sp macro="" textlink="">
      <xdr:nvSpPr>
        <xdr:cNvPr id="567" name="n_4mainValue【保健センター・保健所】&#10;有形固定資産減価償却率"/>
        <xdr:cNvSpPr txBox="1"/>
      </xdr:nvSpPr>
      <xdr:spPr>
        <a:xfrm>
          <a:off x="12611744" y="927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xdr:rowOff>
    </xdr:to>
    <xdr:cxnSp macro="">
      <xdr:nvCxnSpPr>
        <xdr:cNvPr id="591" name="直線コネクタ 590"/>
        <xdr:cNvCxnSpPr/>
      </xdr:nvCxnSpPr>
      <xdr:spPr>
        <a:xfrm flipV="1">
          <a:off x="22160864" y="963930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592" name="【保健センター・保健所】&#10;一人当たり面積最小値テキスト"/>
        <xdr:cNvSpPr txBox="1"/>
      </xdr:nvSpPr>
      <xdr:spPr>
        <a:xfrm>
          <a:off x="221996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593" name="直線コネクタ 592"/>
        <xdr:cNvCxnSpPr/>
      </xdr:nvCxnSpPr>
      <xdr:spPr>
        <a:xfrm>
          <a:off x="22072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594" name="【保健センター・保健所】&#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595" name="直線コネクタ 594"/>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67327</xdr:rowOff>
    </xdr:from>
    <xdr:ext cx="469744" cy="259045"/>
    <xdr:sp macro="" textlink="">
      <xdr:nvSpPr>
        <xdr:cNvPr id="596" name="【保健センター・保健所】&#10;一人当たり面積平均値テキスト"/>
        <xdr:cNvSpPr txBox="1"/>
      </xdr:nvSpPr>
      <xdr:spPr>
        <a:xfrm>
          <a:off x="22199600" y="1035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597" name="フローチャート: 判断 596"/>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44450</xdr:rowOff>
    </xdr:from>
    <xdr:to>
      <xdr:col>112</xdr:col>
      <xdr:colOff>38100</xdr:colOff>
      <xdr:row>61</xdr:row>
      <xdr:rowOff>146050</xdr:rowOff>
    </xdr:to>
    <xdr:sp macro="" textlink="">
      <xdr:nvSpPr>
        <xdr:cNvPr id="598" name="フローチャート: 判断 597"/>
        <xdr:cNvSpPr/>
      </xdr:nvSpPr>
      <xdr:spPr>
        <a:xfrm>
          <a:off x="21272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36830</xdr:rowOff>
    </xdr:from>
    <xdr:to>
      <xdr:col>107</xdr:col>
      <xdr:colOff>101600</xdr:colOff>
      <xdr:row>61</xdr:row>
      <xdr:rowOff>138430</xdr:rowOff>
    </xdr:to>
    <xdr:sp macro="" textlink="">
      <xdr:nvSpPr>
        <xdr:cNvPr id="599" name="フローチャート: 判断 598"/>
        <xdr:cNvSpPr/>
      </xdr:nvSpPr>
      <xdr:spPr>
        <a:xfrm>
          <a:off x="20383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48260</xdr:rowOff>
    </xdr:from>
    <xdr:to>
      <xdr:col>102</xdr:col>
      <xdr:colOff>165100</xdr:colOff>
      <xdr:row>61</xdr:row>
      <xdr:rowOff>149860</xdr:rowOff>
    </xdr:to>
    <xdr:sp macro="" textlink="">
      <xdr:nvSpPr>
        <xdr:cNvPr id="600" name="フローチャート: 判断 599"/>
        <xdr:cNvSpPr/>
      </xdr:nvSpPr>
      <xdr:spPr>
        <a:xfrm>
          <a:off x="19494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162560</xdr:rowOff>
    </xdr:from>
    <xdr:to>
      <xdr:col>98</xdr:col>
      <xdr:colOff>38100</xdr:colOff>
      <xdr:row>61</xdr:row>
      <xdr:rowOff>92710</xdr:rowOff>
    </xdr:to>
    <xdr:sp macro="" textlink="">
      <xdr:nvSpPr>
        <xdr:cNvPr id="601" name="フローチャート: 判断 600"/>
        <xdr:cNvSpPr/>
      </xdr:nvSpPr>
      <xdr:spPr>
        <a:xfrm>
          <a:off x="18605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158750</xdr:rowOff>
    </xdr:from>
    <xdr:to>
      <xdr:col>116</xdr:col>
      <xdr:colOff>114300</xdr:colOff>
      <xdr:row>62</xdr:row>
      <xdr:rowOff>88900</xdr:rowOff>
    </xdr:to>
    <xdr:sp macro="" textlink="">
      <xdr:nvSpPr>
        <xdr:cNvPr id="607" name="楕円 606"/>
        <xdr:cNvSpPr/>
      </xdr:nvSpPr>
      <xdr:spPr>
        <a:xfrm>
          <a:off x="221107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137177</xdr:rowOff>
    </xdr:from>
    <xdr:ext cx="469744" cy="259045"/>
    <xdr:sp macro="" textlink="">
      <xdr:nvSpPr>
        <xdr:cNvPr id="608" name="【保健センター・保健所】&#10;一人当たり面積該当値テキスト"/>
        <xdr:cNvSpPr txBox="1"/>
      </xdr:nvSpPr>
      <xdr:spPr>
        <a:xfrm>
          <a:off x="22199600"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166370</xdr:rowOff>
    </xdr:from>
    <xdr:to>
      <xdr:col>112</xdr:col>
      <xdr:colOff>38100</xdr:colOff>
      <xdr:row>62</xdr:row>
      <xdr:rowOff>96520</xdr:rowOff>
    </xdr:to>
    <xdr:sp macro="" textlink="">
      <xdr:nvSpPr>
        <xdr:cNvPr id="609" name="楕円 608"/>
        <xdr:cNvSpPr/>
      </xdr:nvSpPr>
      <xdr:spPr>
        <a:xfrm>
          <a:off x="21272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38100</xdr:rowOff>
    </xdr:from>
    <xdr:to>
      <xdr:col>116</xdr:col>
      <xdr:colOff>63500</xdr:colOff>
      <xdr:row>62</xdr:row>
      <xdr:rowOff>45720</xdr:rowOff>
    </xdr:to>
    <xdr:cxnSp macro="">
      <xdr:nvCxnSpPr>
        <xdr:cNvPr id="610" name="直線コネクタ 609"/>
        <xdr:cNvCxnSpPr/>
      </xdr:nvCxnSpPr>
      <xdr:spPr>
        <a:xfrm flipV="1">
          <a:off x="21323300" y="106680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170180</xdr:rowOff>
    </xdr:from>
    <xdr:to>
      <xdr:col>107</xdr:col>
      <xdr:colOff>101600</xdr:colOff>
      <xdr:row>62</xdr:row>
      <xdr:rowOff>100330</xdr:rowOff>
    </xdr:to>
    <xdr:sp macro="" textlink="">
      <xdr:nvSpPr>
        <xdr:cNvPr id="611" name="楕円 610"/>
        <xdr:cNvSpPr/>
      </xdr:nvSpPr>
      <xdr:spPr>
        <a:xfrm>
          <a:off x="203835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45720</xdr:rowOff>
    </xdr:from>
    <xdr:to>
      <xdr:col>111</xdr:col>
      <xdr:colOff>177800</xdr:colOff>
      <xdr:row>62</xdr:row>
      <xdr:rowOff>49530</xdr:rowOff>
    </xdr:to>
    <xdr:cxnSp macro="">
      <xdr:nvCxnSpPr>
        <xdr:cNvPr id="612" name="直線コネクタ 611"/>
        <xdr:cNvCxnSpPr/>
      </xdr:nvCxnSpPr>
      <xdr:spPr>
        <a:xfrm flipV="1">
          <a:off x="20434300" y="106756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2540</xdr:rowOff>
    </xdr:from>
    <xdr:to>
      <xdr:col>102</xdr:col>
      <xdr:colOff>165100</xdr:colOff>
      <xdr:row>62</xdr:row>
      <xdr:rowOff>104140</xdr:rowOff>
    </xdr:to>
    <xdr:sp macro="" textlink="">
      <xdr:nvSpPr>
        <xdr:cNvPr id="613" name="楕円 612"/>
        <xdr:cNvSpPr/>
      </xdr:nvSpPr>
      <xdr:spPr>
        <a:xfrm>
          <a:off x="194945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49530</xdr:rowOff>
    </xdr:from>
    <xdr:to>
      <xdr:col>107</xdr:col>
      <xdr:colOff>50800</xdr:colOff>
      <xdr:row>62</xdr:row>
      <xdr:rowOff>53340</xdr:rowOff>
    </xdr:to>
    <xdr:cxnSp macro="">
      <xdr:nvCxnSpPr>
        <xdr:cNvPr id="614" name="直線コネクタ 613"/>
        <xdr:cNvCxnSpPr/>
      </xdr:nvCxnSpPr>
      <xdr:spPr>
        <a:xfrm flipV="1">
          <a:off x="19545300" y="106794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2540</xdr:rowOff>
    </xdr:from>
    <xdr:to>
      <xdr:col>98</xdr:col>
      <xdr:colOff>38100</xdr:colOff>
      <xdr:row>62</xdr:row>
      <xdr:rowOff>104140</xdr:rowOff>
    </xdr:to>
    <xdr:sp macro="" textlink="">
      <xdr:nvSpPr>
        <xdr:cNvPr id="615" name="楕円 614"/>
        <xdr:cNvSpPr/>
      </xdr:nvSpPr>
      <xdr:spPr>
        <a:xfrm>
          <a:off x="186055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53340</xdr:rowOff>
    </xdr:from>
    <xdr:to>
      <xdr:col>102</xdr:col>
      <xdr:colOff>114300</xdr:colOff>
      <xdr:row>62</xdr:row>
      <xdr:rowOff>53340</xdr:rowOff>
    </xdr:to>
    <xdr:cxnSp macro="">
      <xdr:nvCxnSpPr>
        <xdr:cNvPr id="616" name="直線コネクタ 615"/>
        <xdr:cNvCxnSpPr/>
      </xdr:nvCxnSpPr>
      <xdr:spPr>
        <a:xfrm>
          <a:off x="18656300" y="10683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162577</xdr:rowOff>
    </xdr:from>
    <xdr:ext cx="469744" cy="259045"/>
    <xdr:sp macro="" textlink="">
      <xdr:nvSpPr>
        <xdr:cNvPr id="617" name="n_1aveValue【保健センター・保健所】&#10;一人当たり面積"/>
        <xdr:cNvSpPr txBox="1"/>
      </xdr:nvSpPr>
      <xdr:spPr>
        <a:xfrm>
          <a:off x="210757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154957</xdr:rowOff>
    </xdr:from>
    <xdr:ext cx="469744" cy="259045"/>
    <xdr:sp macro="" textlink="">
      <xdr:nvSpPr>
        <xdr:cNvPr id="618" name="n_2aveValue【保健センター・保健所】&#10;一人当たり面積"/>
        <xdr:cNvSpPr txBox="1"/>
      </xdr:nvSpPr>
      <xdr:spPr>
        <a:xfrm>
          <a:off x="201994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166387</xdr:rowOff>
    </xdr:from>
    <xdr:ext cx="469744" cy="259045"/>
    <xdr:sp macro="" textlink="">
      <xdr:nvSpPr>
        <xdr:cNvPr id="619" name="n_3aveValue【保健センター・保健所】&#10;一人当たり面積"/>
        <xdr:cNvSpPr txBox="1"/>
      </xdr:nvSpPr>
      <xdr:spPr>
        <a:xfrm>
          <a:off x="193104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109237</xdr:rowOff>
    </xdr:from>
    <xdr:ext cx="469744" cy="259045"/>
    <xdr:sp macro="" textlink="">
      <xdr:nvSpPr>
        <xdr:cNvPr id="620" name="n_4aveValue【保健センター・保健所】&#10;一人当たり面積"/>
        <xdr:cNvSpPr txBox="1"/>
      </xdr:nvSpPr>
      <xdr:spPr>
        <a:xfrm>
          <a:off x="184214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87647</xdr:rowOff>
    </xdr:from>
    <xdr:ext cx="469744" cy="259045"/>
    <xdr:sp macro="" textlink="">
      <xdr:nvSpPr>
        <xdr:cNvPr id="621" name="n_1mainValue【保健センター・保健所】&#10;一人当たり面積"/>
        <xdr:cNvSpPr txBox="1"/>
      </xdr:nvSpPr>
      <xdr:spPr>
        <a:xfrm>
          <a:off x="210757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91457</xdr:rowOff>
    </xdr:from>
    <xdr:ext cx="469744" cy="259045"/>
    <xdr:sp macro="" textlink="">
      <xdr:nvSpPr>
        <xdr:cNvPr id="622" name="n_2mainValue【保健センター・保健所】&#10;一人当たり面積"/>
        <xdr:cNvSpPr txBox="1"/>
      </xdr:nvSpPr>
      <xdr:spPr>
        <a:xfrm>
          <a:off x="20199427" y="107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95267</xdr:rowOff>
    </xdr:from>
    <xdr:ext cx="469744" cy="259045"/>
    <xdr:sp macro="" textlink="">
      <xdr:nvSpPr>
        <xdr:cNvPr id="623" name="n_3mainValue【保健センター・保健所】&#10;一人当たり面積"/>
        <xdr:cNvSpPr txBox="1"/>
      </xdr:nvSpPr>
      <xdr:spPr>
        <a:xfrm>
          <a:off x="19310427" y="107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95267</xdr:rowOff>
    </xdr:from>
    <xdr:ext cx="469744" cy="259045"/>
    <xdr:sp macro="" textlink="">
      <xdr:nvSpPr>
        <xdr:cNvPr id="624" name="n_4mainValue【保健センター・保健所】&#10;一人当たり面積"/>
        <xdr:cNvSpPr txBox="1"/>
      </xdr:nvSpPr>
      <xdr:spPr>
        <a:xfrm>
          <a:off x="18421427" y="107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6" name="直線コネクタ 63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7" name="テキスト ボックス 636"/>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8" name="直線コネクタ 63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9" name="テキスト ボックス 63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0" name="直線コネクタ 63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1" name="テキスト ボックス 64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2" name="直線コネクタ 64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3" name="テキスト ボックス 64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4" name="直線コネクタ 64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5" name="テキスト ボックス 644"/>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7" name="テキスト ボックス 646"/>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78105</xdr:rowOff>
    </xdr:from>
    <xdr:to>
      <xdr:col>85</xdr:col>
      <xdr:colOff>126364</xdr:colOff>
      <xdr:row>85</xdr:row>
      <xdr:rowOff>131445</xdr:rowOff>
    </xdr:to>
    <xdr:cxnSp macro="">
      <xdr:nvCxnSpPr>
        <xdr:cNvPr id="649" name="直線コネクタ 648"/>
        <xdr:cNvCxnSpPr/>
      </xdr:nvCxnSpPr>
      <xdr:spPr>
        <a:xfrm flipV="1">
          <a:off x="16318864" y="13279755"/>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135272</xdr:rowOff>
    </xdr:from>
    <xdr:ext cx="405111" cy="259045"/>
    <xdr:sp macro="" textlink="">
      <xdr:nvSpPr>
        <xdr:cNvPr id="650" name="【消防施設】&#10;有形固定資産減価償却率最小値テキスト"/>
        <xdr:cNvSpPr txBox="1"/>
      </xdr:nvSpPr>
      <xdr:spPr>
        <a:xfrm>
          <a:off x="16357600" y="1470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131445</xdr:rowOff>
    </xdr:from>
    <xdr:to>
      <xdr:col>86</xdr:col>
      <xdr:colOff>25400</xdr:colOff>
      <xdr:row>85</xdr:row>
      <xdr:rowOff>131445</xdr:rowOff>
    </xdr:to>
    <xdr:cxnSp macro="">
      <xdr:nvCxnSpPr>
        <xdr:cNvPr id="651" name="直線コネクタ 650"/>
        <xdr:cNvCxnSpPr/>
      </xdr:nvCxnSpPr>
      <xdr:spPr>
        <a:xfrm>
          <a:off x="16230600" y="14704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24782</xdr:rowOff>
    </xdr:from>
    <xdr:ext cx="405111" cy="259045"/>
    <xdr:sp macro="" textlink="">
      <xdr:nvSpPr>
        <xdr:cNvPr id="652" name="【消防施設】&#10;有形固定資産減価償却率最大値テキスト"/>
        <xdr:cNvSpPr txBox="1"/>
      </xdr:nvSpPr>
      <xdr:spPr>
        <a:xfrm>
          <a:off x="16357600" y="1305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78105</xdr:rowOff>
    </xdr:from>
    <xdr:to>
      <xdr:col>86</xdr:col>
      <xdr:colOff>25400</xdr:colOff>
      <xdr:row>77</xdr:row>
      <xdr:rowOff>78105</xdr:rowOff>
    </xdr:to>
    <xdr:cxnSp macro="">
      <xdr:nvCxnSpPr>
        <xdr:cNvPr id="653" name="直線コネクタ 652"/>
        <xdr:cNvCxnSpPr/>
      </xdr:nvCxnSpPr>
      <xdr:spPr>
        <a:xfrm>
          <a:off x="16230600" y="1327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140988</xdr:rowOff>
    </xdr:from>
    <xdr:ext cx="405111" cy="259045"/>
    <xdr:sp macro="" textlink="">
      <xdr:nvSpPr>
        <xdr:cNvPr id="654" name="【消防施設】&#10;有形固定資産減価償却率平均値テキスト"/>
        <xdr:cNvSpPr txBox="1"/>
      </xdr:nvSpPr>
      <xdr:spPr>
        <a:xfrm>
          <a:off x="16357600" y="14028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162561</xdr:rowOff>
    </xdr:from>
    <xdr:to>
      <xdr:col>85</xdr:col>
      <xdr:colOff>177800</xdr:colOff>
      <xdr:row>82</xdr:row>
      <xdr:rowOff>92711</xdr:rowOff>
    </xdr:to>
    <xdr:sp macro="" textlink="">
      <xdr:nvSpPr>
        <xdr:cNvPr id="655" name="フローチャート: 判断 654"/>
        <xdr:cNvSpPr/>
      </xdr:nvSpPr>
      <xdr:spPr>
        <a:xfrm>
          <a:off x="162687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46355</xdr:rowOff>
    </xdr:from>
    <xdr:to>
      <xdr:col>81</xdr:col>
      <xdr:colOff>101600</xdr:colOff>
      <xdr:row>81</xdr:row>
      <xdr:rowOff>147955</xdr:rowOff>
    </xdr:to>
    <xdr:sp macro="" textlink="">
      <xdr:nvSpPr>
        <xdr:cNvPr id="656" name="フローチャート: 判断 655"/>
        <xdr:cNvSpPr/>
      </xdr:nvSpPr>
      <xdr:spPr>
        <a:xfrm>
          <a:off x="15430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657" name="フローチャート: 判断 656"/>
        <xdr:cNvSpPr/>
      </xdr:nvSpPr>
      <xdr:spPr>
        <a:xfrm>
          <a:off x="14541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99695</xdr:rowOff>
    </xdr:from>
    <xdr:to>
      <xdr:col>72</xdr:col>
      <xdr:colOff>38100</xdr:colOff>
      <xdr:row>82</xdr:row>
      <xdr:rowOff>29845</xdr:rowOff>
    </xdr:to>
    <xdr:sp macro="" textlink="">
      <xdr:nvSpPr>
        <xdr:cNvPr id="658" name="フローチャート: 判断 657"/>
        <xdr:cNvSpPr/>
      </xdr:nvSpPr>
      <xdr:spPr>
        <a:xfrm>
          <a:off x="13652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90170</xdr:rowOff>
    </xdr:from>
    <xdr:to>
      <xdr:col>67</xdr:col>
      <xdr:colOff>101600</xdr:colOff>
      <xdr:row>83</xdr:row>
      <xdr:rowOff>20320</xdr:rowOff>
    </xdr:to>
    <xdr:sp macro="" textlink="">
      <xdr:nvSpPr>
        <xdr:cNvPr id="659" name="フローチャート: 判断 658"/>
        <xdr:cNvSpPr/>
      </xdr:nvSpPr>
      <xdr:spPr>
        <a:xfrm>
          <a:off x="12763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67311</xdr:rowOff>
    </xdr:from>
    <xdr:to>
      <xdr:col>85</xdr:col>
      <xdr:colOff>177800</xdr:colOff>
      <xdr:row>80</xdr:row>
      <xdr:rowOff>168911</xdr:rowOff>
    </xdr:to>
    <xdr:sp macro="" textlink="">
      <xdr:nvSpPr>
        <xdr:cNvPr id="665" name="楕円 664"/>
        <xdr:cNvSpPr/>
      </xdr:nvSpPr>
      <xdr:spPr>
        <a:xfrm>
          <a:off x="162687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90188</xdr:rowOff>
    </xdr:from>
    <xdr:ext cx="405111" cy="259045"/>
    <xdr:sp macro="" textlink="">
      <xdr:nvSpPr>
        <xdr:cNvPr id="666" name="【消防施設】&#10;有形固定資産減価償却率該当値テキスト"/>
        <xdr:cNvSpPr txBox="1"/>
      </xdr:nvSpPr>
      <xdr:spPr>
        <a:xfrm>
          <a:off x="16357600"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36830</xdr:rowOff>
    </xdr:from>
    <xdr:to>
      <xdr:col>81</xdr:col>
      <xdr:colOff>101600</xdr:colOff>
      <xdr:row>80</xdr:row>
      <xdr:rowOff>138430</xdr:rowOff>
    </xdr:to>
    <xdr:sp macro="" textlink="">
      <xdr:nvSpPr>
        <xdr:cNvPr id="667" name="楕円 666"/>
        <xdr:cNvSpPr/>
      </xdr:nvSpPr>
      <xdr:spPr>
        <a:xfrm>
          <a:off x="15430500" y="1375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87630</xdr:rowOff>
    </xdr:from>
    <xdr:to>
      <xdr:col>85</xdr:col>
      <xdr:colOff>127000</xdr:colOff>
      <xdr:row>80</xdr:row>
      <xdr:rowOff>118111</xdr:rowOff>
    </xdr:to>
    <xdr:cxnSp macro="">
      <xdr:nvCxnSpPr>
        <xdr:cNvPr id="668" name="直線コネクタ 667"/>
        <xdr:cNvCxnSpPr/>
      </xdr:nvCxnSpPr>
      <xdr:spPr>
        <a:xfrm>
          <a:off x="15481300" y="1380363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95886</xdr:rowOff>
    </xdr:from>
    <xdr:to>
      <xdr:col>76</xdr:col>
      <xdr:colOff>165100</xdr:colOff>
      <xdr:row>80</xdr:row>
      <xdr:rowOff>26036</xdr:rowOff>
    </xdr:to>
    <xdr:sp macro="" textlink="">
      <xdr:nvSpPr>
        <xdr:cNvPr id="669" name="楕円 668"/>
        <xdr:cNvSpPr/>
      </xdr:nvSpPr>
      <xdr:spPr>
        <a:xfrm>
          <a:off x="14541500" y="1364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146686</xdr:rowOff>
    </xdr:from>
    <xdr:to>
      <xdr:col>81</xdr:col>
      <xdr:colOff>50800</xdr:colOff>
      <xdr:row>80</xdr:row>
      <xdr:rowOff>87630</xdr:rowOff>
    </xdr:to>
    <xdr:cxnSp macro="">
      <xdr:nvCxnSpPr>
        <xdr:cNvPr id="670" name="直線コネクタ 669"/>
        <xdr:cNvCxnSpPr/>
      </xdr:nvCxnSpPr>
      <xdr:spPr>
        <a:xfrm>
          <a:off x="14592300" y="13691236"/>
          <a:ext cx="889000" cy="11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4445</xdr:rowOff>
    </xdr:from>
    <xdr:to>
      <xdr:col>72</xdr:col>
      <xdr:colOff>38100</xdr:colOff>
      <xdr:row>80</xdr:row>
      <xdr:rowOff>106045</xdr:rowOff>
    </xdr:to>
    <xdr:sp macro="" textlink="">
      <xdr:nvSpPr>
        <xdr:cNvPr id="671" name="楕円 670"/>
        <xdr:cNvSpPr/>
      </xdr:nvSpPr>
      <xdr:spPr>
        <a:xfrm>
          <a:off x="13652500" y="1372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146686</xdr:rowOff>
    </xdr:from>
    <xdr:to>
      <xdr:col>76</xdr:col>
      <xdr:colOff>114300</xdr:colOff>
      <xdr:row>80</xdr:row>
      <xdr:rowOff>55245</xdr:rowOff>
    </xdr:to>
    <xdr:cxnSp macro="">
      <xdr:nvCxnSpPr>
        <xdr:cNvPr id="672" name="直線コネクタ 671"/>
        <xdr:cNvCxnSpPr/>
      </xdr:nvCxnSpPr>
      <xdr:spPr>
        <a:xfrm flipV="1">
          <a:off x="13703300" y="13691236"/>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124461</xdr:rowOff>
    </xdr:from>
    <xdr:to>
      <xdr:col>67</xdr:col>
      <xdr:colOff>101600</xdr:colOff>
      <xdr:row>80</xdr:row>
      <xdr:rowOff>54611</xdr:rowOff>
    </xdr:to>
    <xdr:sp macro="" textlink="">
      <xdr:nvSpPr>
        <xdr:cNvPr id="673" name="楕円 672"/>
        <xdr:cNvSpPr/>
      </xdr:nvSpPr>
      <xdr:spPr>
        <a:xfrm>
          <a:off x="12763500" y="136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3811</xdr:rowOff>
    </xdr:from>
    <xdr:to>
      <xdr:col>71</xdr:col>
      <xdr:colOff>177800</xdr:colOff>
      <xdr:row>80</xdr:row>
      <xdr:rowOff>55245</xdr:rowOff>
    </xdr:to>
    <xdr:cxnSp macro="">
      <xdr:nvCxnSpPr>
        <xdr:cNvPr id="674" name="直線コネクタ 673"/>
        <xdr:cNvCxnSpPr/>
      </xdr:nvCxnSpPr>
      <xdr:spPr>
        <a:xfrm>
          <a:off x="12814300" y="13719811"/>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139082</xdr:rowOff>
    </xdr:from>
    <xdr:ext cx="405111" cy="259045"/>
    <xdr:sp macro="" textlink="">
      <xdr:nvSpPr>
        <xdr:cNvPr id="675" name="n_1aveValue【消防施設】&#10;有形固定資産減価償却率"/>
        <xdr:cNvSpPr txBox="1"/>
      </xdr:nvSpPr>
      <xdr:spPr>
        <a:xfrm>
          <a:off x="152660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137177</xdr:rowOff>
    </xdr:from>
    <xdr:ext cx="405111" cy="259045"/>
    <xdr:sp macro="" textlink="">
      <xdr:nvSpPr>
        <xdr:cNvPr id="676" name="n_2aveValue【消防施設】&#10;有形固定資産減価償却率"/>
        <xdr:cNvSpPr txBox="1"/>
      </xdr:nvSpPr>
      <xdr:spPr>
        <a:xfrm>
          <a:off x="14389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20972</xdr:rowOff>
    </xdr:from>
    <xdr:ext cx="405111" cy="259045"/>
    <xdr:sp macro="" textlink="">
      <xdr:nvSpPr>
        <xdr:cNvPr id="677" name="n_3aveValue【消防施設】&#10;有形固定資産減価償却率"/>
        <xdr:cNvSpPr txBox="1"/>
      </xdr:nvSpPr>
      <xdr:spPr>
        <a:xfrm>
          <a:off x="13500744"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11447</xdr:rowOff>
    </xdr:from>
    <xdr:ext cx="405111" cy="259045"/>
    <xdr:sp macro="" textlink="">
      <xdr:nvSpPr>
        <xdr:cNvPr id="678" name="n_4aveValue【消防施設】&#10;有形固定資産減価償却率"/>
        <xdr:cNvSpPr txBox="1"/>
      </xdr:nvSpPr>
      <xdr:spPr>
        <a:xfrm>
          <a:off x="126117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154957</xdr:rowOff>
    </xdr:from>
    <xdr:ext cx="405111" cy="259045"/>
    <xdr:sp macro="" textlink="">
      <xdr:nvSpPr>
        <xdr:cNvPr id="679" name="n_1mainValue【消防施設】&#10;有形固定資産減価償却率"/>
        <xdr:cNvSpPr txBox="1"/>
      </xdr:nvSpPr>
      <xdr:spPr>
        <a:xfrm>
          <a:off x="15266044" y="1352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42563</xdr:rowOff>
    </xdr:from>
    <xdr:ext cx="405111" cy="259045"/>
    <xdr:sp macro="" textlink="">
      <xdr:nvSpPr>
        <xdr:cNvPr id="680" name="n_2mainValue【消防施設】&#10;有形固定資産減価償却率"/>
        <xdr:cNvSpPr txBox="1"/>
      </xdr:nvSpPr>
      <xdr:spPr>
        <a:xfrm>
          <a:off x="14389744" y="1341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122572</xdr:rowOff>
    </xdr:from>
    <xdr:ext cx="405111" cy="259045"/>
    <xdr:sp macro="" textlink="">
      <xdr:nvSpPr>
        <xdr:cNvPr id="681" name="n_3mainValue【消防施設】&#10;有形固定資産減価償却率"/>
        <xdr:cNvSpPr txBox="1"/>
      </xdr:nvSpPr>
      <xdr:spPr>
        <a:xfrm>
          <a:off x="13500744" y="1349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71138</xdr:rowOff>
    </xdr:from>
    <xdr:ext cx="405111" cy="259045"/>
    <xdr:sp macro="" textlink="">
      <xdr:nvSpPr>
        <xdr:cNvPr id="682" name="n_4mainValue【消防施設】&#10;有形固定資産減価償却率"/>
        <xdr:cNvSpPr txBox="1"/>
      </xdr:nvSpPr>
      <xdr:spPr>
        <a:xfrm>
          <a:off x="12611744" y="1344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4" name="テキスト ボックス 6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6" name="テキスト ボックス 69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8" name="テキスト ボックス 69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0" name="テキスト ボックス 69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2" name="テキスト ボックス 70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34289</xdr:rowOff>
    </xdr:from>
    <xdr:to>
      <xdr:col>116</xdr:col>
      <xdr:colOff>62864</xdr:colOff>
      <xdr:row>86</xdr:row>
      <xdr:rowOff>26670</xdr:rowOff>
    </xdr:to>
    <xdr:cxnSp macro="">
      <xdr:nvCxnSpPr>
        <xdr:cNvPr id="706" name="直線コネクタ 705"/>
        <xdr:cNvCxnSpPr/>
      </xdr:nvCxnSpPr>
      <xdr:spPr>
        <a:xfrm flipV="1">
          <a:off x="22160864" y="13407389"/>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707" name="【消防施設】&#10;一人当たり面積最小値テキスト"/>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708" name="直線コネクタ 707"/>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152416</xdr:rowOff>
    </xdr:from>
    <xdr:ext cx="469744" cy="259045"/>
    <xdr:sp macro="" textlink="">
      <xdr:nvSpPr>
        <xdr:cNvPr id="709" name="【消防施設】&#10;一人当たり面積最大値テキスト"/>
        <xdr:cNvSpPr txBox="1"/>
      </xdr:nvSpPr>
      <xdr:spPr>
        <a:xfrm>
          <a:off x="22199600" y="1318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34289</xdr:rowOff>
    </xdr:from>
    <xdr:to>
      <xdr:col>116</xdr:col>
      <xdr:colOff>152400</xdr:colOff>
      <xdr:row>78</xdr:row>
      <xdr:rowOff>34289</xdr:rowOff>
    </xdr:to>
    <xdr:cxnSp macro="">
      <xdr:nvCxnSpPr>
        <xdr:cNvPr id="710" name="直線コネクタ 709"/>
        <xdr:cNvCxnSpPr/>
      </xdr:nvCxnSpPr>
      <xdr:spPr>
        <a:xfrm>
          <a:off x="22072600" y="1340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162577</xdr:rowOff>
    </xdr:from>
    <xdr:ext cx="469744" cy="259045"/>
    <xdr:sp macro="" textlink="">
      <xdr:nvSpPr>
        <xdr:cNvPr id="711" name="【消防施設】&#10;一人当たり面積平均値テキスト"/>
        <xdr:cNvSpPr txBox="1"/>
      </xdr:nvSpPr>
      <xdr:spPr>
        <a:xfrm>
          <a:off x="22199600" y="14221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712" name="フローチャート: 判断 711"/>
        <xdr:cNvSpPr/>
      </xdr:nvSpPr>
      <xdr:spPr>
        <a:xfrm>
          <a:off x="22110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116839</xdr:rowOff>
    </xdr:from>
    <xdr:to>
      <xdr:col>112</xdr:col>
      <xdr:colOff>38100</xdr:colOff>
      <xdr:row>84</xdr:row>
      <xdr:rowOff>46989</xdr:rowOff>
    </xdr:to>
    <xdr:sp macro="" textlink="">
      <xdr:nvSpPr>
        <xdr:cNvPr id="713" name="フローチャート: 判断 712"/>
        <xdr:cNvSpPr/>
      </xdr:nvSpPr>
      <xdr:spPr>
        <a:xfrm>
          <a:off x="21272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128270</xdr:rowOff>
    </xdr:from>
    <xdr:to>
      <xdr:col>107</xdr:col>
      <xdr:colOff>101600</xdr:colOff>
      <xdr:row>84</xdr:row>
      <xdr:rowOff>58420</xdr:rowOff>
    </xdr:to>
    <xdr:sp macro="" textlink="">
      <xdr:nvSpPr>
        <xdr:cNvPr id="714" name="フローチャート: 判断 713"/>
        <xdr:cNvSpPr/>
      </xdr:nvSpPr>
      <xdr:spPr>
        <a:xfrm>
          <a:off x="20383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25400</xdr:rowOff>
    </xdr:from>
    <xdr:to>
      <xdr:col>102</xdr:col>
      <xdr:colOff>165100</xdr:colOff>
      <xdr:row>83</xdr:row>
      <xdr:rowOff>127000</xdr:rowOff>
    </xdr:to>
    <xdr:sp macro="" textlink="">
      <xdr:nvSpPr>
        <xdr:cNvPr id="715" name="フローチャート: 判断 714"/>
        <xdr:cNvSpPr/>
      </xdr:nvSpPr>
      <xdr:spPr>
        <a:xfrm>
          <a:off x="19494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97789</xdr:rowOff>
    </xdr:from>
    <xdr:to>
      <xdr:col>98</xdr:col>
      <xdr:colOff>38100</xdr:colOff>
      <xdr:row>84</xdr:row>
      <xdr:rowOff>27939</xdr:rowOff>
    </xdr:to>
    <xdr:sp macro="" textlink="">
      <xdr:nvSpPr>
        <xdr:cNvPr id="716" name="フローチャート: 判断 715"/>
        <xdr:cNvSpPr/>
      </xdr:nvSpPr>
      <xdr:spPr>
        <a:xfrm>
          <a:off x="18605500" y="1432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151130</xdr:rowOff>
    </xdr:from>
    <xdr:to>
      <xdr:col>116</xdr:col>
      <xdr:colOff>114300</xdr:colOff>
      <xdr:row>85</xdr:row>
      <xdr:rowOff>81280</xdr:rowOff>
    </xdr:to>
    <xdr:sp macro="" textlink="">
      <xdr:nvSpPr>
        <xdr:cNvPr id="722" name="楕円 721"/>
        <xdr:cNvSpPr/>
      </xdr:nvSpPr>
      <xdr:spPr>
        <a:xfrm>
          <a:off x="22110700" y="1455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129557</xdr:rowOff>
    </xdr:from>
    <xdr:ext cx="469744" cy="259045"/>
    <xdr:sp macro="" textlink="">
      <xdr:nvSpPr>
        <xdr:cNvPr id="723" name="【消防施設】&#10;一人当たり面積該当値テキスト"/>
        <xdr:cNvSpPr txBox="1"/>
      </xdr:nvSpPr>
      <xdr:spPr>
        <a:xfrm>
          <a:off x="22199600" y="1453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132080</xdr:rowOff>
    </xdr:from>
    <xdr:to>
      <xdr:col>112</xdr:col>
      <xdr:colOff>38100</xdr:colOff>
      <xdr:row>85</xdr:row>
      <xdr:rowOff>62230</xdr:rowOff>
    </xdr:to>
    <xdr:sp macro="" textlink="">
      <xdr:nvSpPr>
        <xdr:cNvPr id="724" name="楕円 723"/>
        <xdr:cNvSpPr/>
      </xdr:nvSpPr>
      <xdr:spPr>
        <a:xfrm>
          <a:off x="212725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11430</xdr:rowOff>
    </xdr:from>
    <xdr:to>
      <xdr:col>116</xdr:col>
      <xdr:colOff>63500</xdr:colOff>
      <xdr:row>85</xdr:row>
      <xdr:rowOff>30480</xdr:rowOff>
    </xdr:to>
    <xdr:cxnSp macro="">
      <xdr:nvCxnSpPr>
        <xdr:cNvPr id="725" name="直線コネクタ 724"/>
        <xdr:cNvCxnSpPr/>
      </xdr:nvCxnSpPr>
      <xdr:spPr>
        <a:xfrm>
          <a:off x="21323300" y="1458468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132080</xdr:rowOff>
    </xdr:from>
    <xdr:to>
      <xdr:col>107</xdr:col>
      <xdr:colOff>101600</xdr:colOff>
      <xdr:row>85</xdr:row>
      <xdr:rowOff>62230</xdr:rowOff>
    </xdr:to>
    <xdr:sp macro="" textlink="">
      <xdr:nvSpPr>
        <xdr:cNvPr id="726" name="楕円 725"/>
        <xdr:cNvSpPr/>
      </xdr:nvSpPr>
      <xdr:spPr>
        <a:xfrm>
          <a:off x="203835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11430</xdr:rowOff>
    </xdr:from>
    <xdr:to>
      <xdr:col>111</xdr:col>
      <xdr:colOff>177800</xdr:colOff>
      <xdr:row>85</xdr:row>
      <xdr:rowOff>11430</xdr:rowOff>
    </xdr:to>
    <xdr:cxnSp macro="">
      <xdr:nvCxnSpPr>
        <xdr:cNvPr id="727" name="直線コネクタ 726"/>
        <xdr:cNvCxnSpPr/>
      </xdr:nvCxnSpPr>
      <xdr:spPr>
        <a:xfrm>
          <a:off x="20434300" y="14584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48261</xdr:rowOff>
    </xdr:from>
    <xdr:to>
      <xdr:col>102</xdr:col>
      <xdr:colOff>165100</xdr:colOff>
      <xdr:row>85</xdr:row>
      <xdr:rowOff>149861</xdr:rowOff>
    </xdr:to>
    <xdr:sp macro="" textlink="">
      <xdr:nvSpPr>
        <xdr:cNvPr id="728" name="楕円 727"/>
        <xdr:cNvSpPr/>
      </xdr:nvSpPr>
      <xdr:spPr>
        <a:xfrm>
          <a:off x="19494500" y="146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11430</xdr:rowOff>
    </xdr:from>
    <xdr:to>
      <xdr:col>107</xdr:col>
      <xdr:colOff>50800</xdr:colOff>
      <xdr:row>85</xdr:row>
      <xdr:rowOff>99061</xdr:rowOff>
    </xdr:to>
    <xdr:cxnSp macro="">
      <xdr:nvCxnSpPr>
        <xdr:cNvPr id="729" name="直線コネクタ 728"/>
        <xdr:cNvCxnSpPr/>
      </xdr:nvCxnSpPr>
      <xdr:spPr>
        <a:xfrm flipV="1">
          <a:off x="19545300" y="14584680"/>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48261</xdr:rowOff>
    </xdr:from>
    <xdr:to>
      <xdr:col>98</xdr:col>
      <xdr:colOff>38100</xdr:colOff>
      <xdr:row>85</xdr:row>
      <xdr:rowOff>149861</xdr:rowOff>
    </xdr:to>
    <xdr:sp macro="" textlink="">
      <xdr:nvSpPr>
        <xdr:cNvPr id="730" name="楕円 729"/>
        <xdr:cNvSpPr/>
      </xdr:nvSpPr>
      <xdr:spPr>
        <a:xfrm>
          <a:off x="18605500" y="146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99061</xdr:rowOff>
    </xdr:from>
    <xdr:to>
      <xdr:col>102</xdr:col>
      <xdr:colOff>114300</xdr:colOff>
      <xdr:row>85</xdr:row>
      <xdr:rowOff>99061</xdr:rowOff>
    </xdr:to>
    <xdr:cxnSp macro="">
      <xdr:nvCxnSpPr>
        <xdr:cNvPr id="731" name="直線コネクタ 730"/>
        <xdr:cNvCxnSpPr/>
      </xdr:nvCxnSpPr>
      <xdr:spPr>
        <a:xfrm>
          <a:off x="18656300" y="146723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63516</xdr:rowOff>
    </xdr:from>
    <xdr:ext cx="469744" cy="259045"/>
    <xdr:sp macro="" textlink="">
      <xdr:nvSpPr>
        <xdr:cNvPr id="732" name="n_1aveValue【消防施設】&#10;一人当たり面積"/>
        <xdr:cNvSpPr txBox="1"/>
      </xdr:nvSpPr>
      <xdr:spPr>
        <a:xfrm>
          <a:off x="210757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74947</xdr:rowOff>
    </xdr:from>
    <xdr:ext cx="469744" cy="259045"/>
    <xdr:sp macro="" textlink="">
      <xdr:nvSpPr>
        <xdr:cNvPr id="733" name="n_2aveValue【消防施設】&#10;一人当たり面積"/>
        <xdr:cNvSpPr txBox="1"/>
      </xdr:nvSpPr>
      <xdr:spPr>
        <a:xfrm>
          <a:off x="201994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143527</xdr:rowOff>
    </xdr:from>
    <xdr:ext cx="469744" cy="259045"/>
    <xdr:sp macro="" textlink="">
      <xdr:nvSpPr>
        <xdr:cNvPr id="734" name="n_3aveValue【消防施設】&#10;一人当たり面積"/>
        <xdr:cNvSpPr txBox="1"/>
      </xdr:nvSpPr>
      <xdr:spPr>
        <a:xfrm>
          <a:off x="19310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44466</xdr:rowOff>
    </xdr:from>
    <xdr:ext cx="469744" cy="259045"/>
    <xdr:sp macro="" textlink="">
      <xdr:nvSpPr>
        <xdr:cNvPr id="735" name="n_4aveValue【消防施設】&#10;一人当たり面積"/>
        <xdr:cNvSpPr txBox="1"/>
      </xdr:nvSpPr>
      <xdr:spPr>
        <a:xfrm>
          <a:off x="18421427" y="1410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53357</xdr:rowOff>
    </xdr:from>
    <xdr:ext cx="469744" cy="259045"/>
    <xdr:sp macro="" textlink="">
      <xdr:nvSpPr>
        <xdr:cNvPr id="736" name="n_1mainValue【消防施設】&#10;一人当たり面積"/>
        <xdr:cNvSpPr txBox="1"/>
      </xdr:nvSpPr>
      <xdr:spPr>
        <a:xfrm>
          <a:off x="21075727"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53357</xdr:rowOff>
    </xdr:from>
    <xdr:ext cx="469744" cy="259045"/>
    <xdr:sp macro="" textlink="">
      <xdr:nvSpPr>
        <xdr:cNvPr id="737" name="n_2mainValue【消防施設】&#10;一人当たり面積"/>
        <xdr:cNvSpPr txBox="1"/>
      </xdr:nvSpPr>
      <xdr:spPr>
        <a:xfrm>
          <a:off x="20199427"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140988</xdr:rowOff>
    </xdr:from>
    <xdr:ext cx="469744" cy="259045"/>
    <xdr:sp macro="" textlink="">
      <xdr:nvSpPr>
        <xdr:cNvPr id="738" name="n_3mainValue【消防施設】&#10;一人当たり面積"/>
        <xdr:cNvSpPr txBox="1"/>
      </xdr:nvSpPr>
      <xdr:spPr>
        <a:xfrm>
          <a:off x="19310427" y="1471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140988</xdr:rowOff>
    </xdr:from>
    <xdr:ext cx="469744" cy="259045"/>
    <xdr:sp macro="" textlink="">
      <xdr:nvSpPr>
        <xdr:cNvPr id="739" name="n_4mainValue【消防施設】&#10;一人当たり面積"/>
        <xdr:cNvSpPr txBox="1"/>
      </xdr:nvSpPr>
      <xdr:spPr>
        <a:xfrm>
          <a:off x="18421427" y="1471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112123</xdr:rowOff>
    </xdr:from>
    <xdr:to>
      <xdr:col>85</xdr:col>
      <xdr:colOff>126364</xdr:colOff>
      <xdr:row>108</xdr:row>
      <xdr:rowOff>161108</xdr:rowOff>
    </xdr:to>
    <xdr:cxnSp macro="">
      <xdr:nvCxnSpPr>
        <xdr:cNvPr id="765" name="直線コネクタ 764"/>
        <xdr:cNvCxnSpPr/>
      </xdr:nvCxnSpPr>
      <xdr:spPr>
        <a:xfrm flipV="1">
          <a:off x="16318864" y="1725712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164935</xdr:rowOff>
    </xdr:from>
    <xdr:ext cx="405111" cy="259045"/>
    <xdr:sp macro="" textlink="">
      <xdr:nvSpPr>
        <xdr:cNvPr id="766" name="【庁舎】&#10;有形固定資産減価償却率最小値テキスト"/>
        <xdr:cNvSpPr txBox="1"/>
      </xdr:nvSpPr>
      <xdr:spPr>
        <a:xfrm>
          <a:off x="16357600" y="1868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161108</xdr:rowOff>
    </xdr:from>
    <xdr:to>
      <xdr:col>86</xdr:col>
      <xdr:colOff>25400</xdr:colOff>
      <xdr:row>108</xdr:row>
      <xdr:rowOff>161108</xdr:rowOff>
    </xdr:to>
    <xdr:cxnSp macro="">
      <xdr:nvCxnSpPr>
        <xdr:cNvPr id="767" name="直線コネクタ 766"/>
        <xdr:cNvCxnSpPr/>
      </xdr:nvCxnSpPr>
      <xdr:spPr>
        <a:xfrm>
          <a:off x="16230600" y="1867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58800</xdr:rowOff>
    </xdr:from>
    <xdr:ext cx="405111" cy="259045"/>
    <xdr:sp macro="" textlink="">
      <xdr:nvSpPr>
        <xdr:cNvPr id="768" name="【庁舎】&#10;有形固定資産減価償却率最大値テキスト"/>
        <xdr:cNvSpPr txBox="1"/>
      </xdr:nvSpPr>
      <xdr:spPr>
        <a:xfrm>
          <a:off x="16357600" y="1703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112123</xdr:rowOff>
    </xdr:from>
    <xdr:to>
      <xdr:col>86</xdr:col>
      <xdr:colOff>25400</xdr:colOff>
      <xdr:row>100</xdr:row>
      <xdr:rowOff>112123</xdr:rowOff>
    </xdr:to>
    <xdr:cxnSp macro="">
      <xdr:nvCxnSpPr>
        <xdr:cNvPr id="769" name="直線コネクタ 768"/>
        <xdr:cNvCxnSpPr/>
      </xdr:nvCxnSpPr>
      <xdr:spPr>
        <a:xfrm>
          <a:off x="16230600" y="1725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128288</xdr:rowOff>
    </xdr:from>
    <xdr:ext cx="405111" cy="259045"/>
    <xdr:sp macro="" textlink="">
      <xdr:nvSpPr>
        <xdr:cNvPr id="770" name="【庁舎】&#10;有形固定資産減価償却率平均値テキスト"/>
        <xdr:cNvSpPr txBox="1"/>
      </xdr:nvSpPr>
      <xdr:spPr>
        <a:xfrm>
          <a:off x="16357600" y="1778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105411</xdr:rowOff>
    </xdr:from>
    <xdr:to>
      <xdr:col>85</xdr:col>
      <xdr:colOff>177800</xdr:colOff>
      <xdr:row>105</xdr:row>
      <xdr:rowOff>35561</xdr:rowOff>
    </xdr:to>
    <xdr:sp macro="" textlink="">
      <xdr:nvSpPr>
        <xdr:cNvPr id="771" name="フローチャート: 判断 770"/>
        <xdr:cNvSpPr/>
      </xdr:nvSpPr>
      <xdr:spPr>
        <a:xfrm>
          <a:off x="16268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772" name="フローチャート: 判断 771"/>
        <xdr:cNvSpPr/>
      </xdr:nvSpPr>
      <xdr:spPr>
        <a:xfrm>
          <a:off x="15430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97245</xdr:rowOff>
    </xdr:from>
    <xdr:to>
      <xdr:col>76</xdr:col>
      <xdr:colOff>165100</xdr:colOff>
      <xdr:row>105</xdr:row>
      <xdr:rowOff>27395</xdr:rowOff>
    </xdr:to>
    <xdr:sp macro="" textlink="">
      <xdr:nvSpPr>
        <xdr:cNvPr id="773" name="フローチャート: 判断 772"/>
        <xdr:cNvSpPr/>
      </xdr:nvSpPr>
      <xdr:spPr>
        <a:xfrm>
          <a:off x="14541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48261</xdr:rowOff>
    </xdr:from>
    <xdr:to>
      <xdr:col>72</xdr:col>
      <xdr:colOff>38100</xdr:colOff>
      <xdr:row>104</xdr:row>
      <xdr:rowOff>149861</xdr:rowOff>
    </xdr:to>
    <xdr:sp macro="" textlink="">
      <xdr:nvSpPr>
        <xdr:cNvPr id="774" name="フローチャート: 判断 773"/>
        <xdr:cNvSpPr/>
      </xdr:nvSpPr>
      <xdr:spPr>
        <a:xfrm>
          <a:off x="13652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775" name="フローチャート: 判断 774"/>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133169</xdr:rowOff>
    </xdr:from>
    <xdr:to>
      <xdr:col>85</xdr:col>
      <xdr:colOff>177800</xdr:colOff>
      <xdr:row>106</xdr:row>
      <xdr:rowOff>63319</xdr:rowOff>
    </xdr:to>
    <xdr:sp macro="" textlink="">
      <xdr:nvSpPr>
        <xdr:cNvPr id="781" name="楕円 780"/>
        <xdr:cNvSpPr/>
      </xdr:nvSpPr>
      <xdr:spPr>
        <a:xfrm>
          <a:off x="16268700" y="1813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111596</xdr:rowOff>
    </xdr:from>
    <xdr:ext cx="405111" cy="259045"/>
    <xdr:sp macro="" textlink="">
      <xdr:nvSpPr>
        <xdr:cNvPr id="782" name="【庁舎】&#10;有形固定資産減価償却率該当値テキスト"/>
        <xdr:cNvSpPr txBox="1"/>
      </xdr:nvSpPr>
      <xdr:spPr>
        <a:xfrm>
          <a:off x="16357600" y="1811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62956</xdr:rowOff>
    </xdr:from>
    <xdr:to>
      <xdr:col>81</xdr:col>
      <xdr:colOff>101600</xdr:colOff>
      <xdr:row>105</xdr:row>
      <xdr:rowOff>164556</xdr:rowOff>
    </xdr:to>
    <xdr:sp macro="" textlink="">
      <xdr:nvSpPr>
        <xdr:cNvPr id="783" name="楕円 782"/>
        <xdr:cNvSpPr/>
      </xdr:nvSpPr>
      <xdr:spPr>
        <a:xfrm>
          <a:off x="15430500" y="180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113756</xdr:rowOff>
    </xdr:from>
    <xdr:to>
      <xdr:col>85</xdr:col>
      <xdr:colOff>127000</xdr:colOff>
      <xdr:row>106</xdr:row>
      <xdr:rowOff>12519</xdr:rowOff>
    </xdr:to>
    <xdr:cxnSp macro="">
      <xdr:nvCxnSpPr>
        <xdr:cNvPr id="784" name="直線コネクタ 783"/>
        <xdr:cNvCxnSpPr/>
      </xdr:nvCxnSpPr>
      <xdr:spPr>
        <a:xfrm>
          <a:off x="15481300" y="18116006"/>
          <a:ext cx="8382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38463</xdr:rowOff>
    </xdr:from>
    <xdr:to>
      <xdr:col>76</xdr:col>
      <xdr:colOff>165100</xdr:colOff>
      <xdr:row>105</xdr:row>
      <xdr:rowOff>140063</xdr:rowOff>
    </xdr:to>
    <xdr:sp macro="" textlink="">
      <xdr:nvSpPr>
        <xdr:cNvPr id="785" name="楕円 784"/>
        <xdr:cNvSpPr/>
      </xdr:nvSpPr>
      <xdr:spPr>
        <a:xfrm>
          <a:off x="14541500" y="1804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89263</xdr:rowOff>
    </xdr:from>
    <xdr:to>
      <xdr:col>81</xdr:col>
      <xdr:colOff>50800</xdr:colOff>
      <xdr:row>105</xdr:row>
      <xdr:rowOff>113756</xdr:rowOff>
    </xdr:to>
    <xdr:cxnSp macro="">
      <xdr:nvCxnSpPr>
        <xdr:cNvPr id="786" name="直線コネクタ 785"/>
        <xdr:cNvCxnSpPr/>
      </xdr:nvCxnSpPr>
      <xdr:spPr>
        <a:xfrm>
          <a:off x="14592300" y="1809151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787" name="楕円 786"/>
        <xdr:cNvSpPr/>
      </xdr:nvSpPr>
      <xdr:spPr>
        <a:xfrm>
          <a:off x="13652500" y="179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48442</xdr:rowOff>
    </xdr:from>
    <xdr:to>
      <xdr:col>76</xdr:col>
      <xdr:colOff>114300</xdr:colOff>
      <xdr:row>105</xdr:row>
      <xdr:rowOff>89263</xdr:rowOff>
    </xdr:to>
    <xdr:cxnSp macro="">
      <xdr:nvCxnSpPr>
        <xdr:cNvPr id="788" name="直線コネクタ 787"/>
        <xdr:cNvCxnSpPr/>
      </xdr:nvCxnSpPr>
      <xdr:spPr>
        <a:xfrm>
          <a:off x="13703300" y="18050692"/>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146231</xdr:rowOff>
    </xdr:from>
    <xdr:to>
      <xdr:col>67</xdr:col>
      <xdr:colOff>101600</xdr:colOff>
      <xdr:row>104</xdr:row>
      <xdr:rowOff>76381</xdr:rowOff>
    </xdr:to>
    <xdr:sp macro="" textlink="">
      <xdr:nvSpPr>
        <xdr:cNvPr id="789" name="楕円 788"/>
        <xdr:cNvSpPr/>
      </xdr:nvSpPr>
      <xdr:spPr>
        <a:xfrm>
          <a:off x="12763500" y="1780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25581</xdr:rowOff>
    </xdr:from>
    <xdr:to>
      <xdr:col>71</xdr:col>
      <xdr:colOff>177800</xdr:colOff>
      <xdr:row>105</xdr:row>
      <xdr:rowOff>48442</xdr:rowOff>
    </xdr:to>
    <xdr:cxnSp macro="">
      <xdr:nvCxnSpPr>
        <xdr:cNvPr id="790" name="直線コネクタ 789"/>
        <xdr:cNvCxnSpPr/>
      </xdr:nvCxnSpPr>
      <xdr:spPr>
        <a:xfrm>
          <a:off x="12814300" y="17856381"/>
          <a:ext cx="8890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19429</xdr:rowOff>
    </xdr:from>
    <xdr:ext cx="405111" cy="259045"/>
    <xdr:sp macro="" textlink="">
      <xdr:nvSpPr>
        <xdr:cNvPr id="791" name="n_1aveValue【庁舎】&#10;有形固定資産減価償却率"/>
        <xdr:cNvSpPr txBox="1"/>
      </xdr:nvSpPr>
      <xdr:spPr>
        <a:xfrm>
          <a:off x="152660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43922</xdr:rowOff>
    </xdr:from>
    <xdr:ext cx="405111" cy="259045"/>
    <xdr:sp macro="" textlink="">
      <xdr:nvSpPr>
        <xdr:cNvPr id="792" name="n_2aveValue【庁舎】&#10;有形固定資産減価償却率"/>
        <xdr:cNvSpPr txBox="1"/>
      </xdr:nvSpPr>
      <xdr:spPr>
        <a:xfrm>
          <a:off x="14389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166388</xdr:rowOff>
    </xdr:from>
    <xdr:ext cx="405111" cy="259045"/>
    <xdr:sp macro="" textlink="">
      <xdr:nvSpPr>
        <xdr:cNvPr id="793" name="n_3aveValue【庁舎】&#10;有形固定資産減価償却率"/>
        <xdr:cNvSpPr txBox="1"/>
      </xdr:nvSpPr>
      <xdr:spPr>
        <a:xfrm>
          <a:off x="13500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15257</xdr:rowOff>
    </xdr:from>
    <xdr:ext cx="405111" cy="259045"/>
    <xdr:sp macro="" textlink="">
      <xdr:nvSpPr>
        <xdr:cNvPr id="794" name="n_4aveValue【庁舎】&#10;有形固定資産減価償却率"/>
        <xdr:cNvSpPr txBox="1"/>
      </xdr:nvSpPr>
      <xdr:spPr>
        <a:xfrm>
          <a:off x="126117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155683</xdr:rowOff>
    </xdr:from>
    <xdr:ext cx="405111" cy="259045"/>
    <xdr:sp macro="" textlink="">
      <xdr:nvSpPr>
        <xdr:cNvPr id="795" name="n_1mainValue【庁舎】&#10;有形固定資産減価償却率"/>
        <xdr:cNvSpPr txBox="1"/>
      </xdr:nvSpPr>
      <xdr:spPr>
        <a:xfrm>
          <a:off x="15266044" y="1815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131190</xdr:rowOff>
    </xdr:from>
    <xdr:ext cx="405111" cy="259045"/>
    <xdr:sp macro="" textlink="">
      <xdr:nvSpPr>
        <xdr:cNvPr id="796" name="n_2mainValue【庁舎】&#10;有形固定資産減価償却率"/>
        <xdr:cNvSpPr txBox="1"/>
      </xdr:nvSpPr>
      <xdr:spPr>
        <a:xfrm>
          <a:off x="14389744" y="1813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90369</xdr:rowOff>
    </xdr:from>
    <xdr:ext cx="405111" cy="259045"/>
    <xdr:sp macro="" textlink="">
      <xdr:nvSpPr>
        <xdr:cNvPr id="797" name="n_3mainValue【庁舎】&#10;有形固定資産減価償却率"/>
        <xdr:cNvSpPr txBox="1"/>
      </xdr:nvSpPr>
      <xdr:spPr>
        <a:xfrm>
          <a:off x="13500744"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92908</xdr:rowOff>
    </xdr:from>
    <xdr:ext cx="405111" cy="259045"/>
    <xdr:sp macro="" textlink="">
      <xdr:nvSpPr>
        <xdr:cNvPr id="798" name="n_4mainValue【庁舎】&#10;有形固定資産減価償却率"/>
        <xdr:cNvSpPr txBox="1"/>
      </xdr:nvSpPr>
      <xdr:spPr>
        <a:xfrm>
          <a:off x="126117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9" name="直線コネクタ 80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0" name="テキスト ボックス 80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1" name="直線コネクタ 81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2" name="テキスト ボックス 81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3" name="直線コネクタ 81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4" name="テキスト ボックス 81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5" name="直線コネクタ 81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6" name="テキスト ボックス 81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7" name="直線コネクタ 81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8" name="テキスト ボックス 81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9" name="直線コネクタ 8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0" name="テキスト ボックス 8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161925</xdr:rowOff>
    </xdr:from>
    <xdr:to>
      <xdr:col>116</xdr:col>
      <xdr:colOff>62864</xdr:colOff>
      <xdr:row>107</xdr:row>
      <xdr:rowOff>51436</xdr:rowOff>
    </xdr:to>
    <xdr:cxnSp macro="">
      <xdr:nvCxnSpPr>
        <xdr:cNvPr id="822" name="直線コネクタ 821"/>
        <xdr:cNvCxnSpPr/>
      </xdr:nvCxnSpPr>
      <xdr:spPr>
        <a:xfrm flipV="1">
          <a:off x="22160864" y="17135475"/>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55263</xdr:rowOff>
    </xdr:from>
    <xdr:ext cx="469744" cy="259045"/>
    <xdr:sp macro="" textlink="">
      <xdr:nvSpPr>
        <xdr:cNvPr id="823" name="【庁舎】&#10;一人当たり面積最小値テキスト"/>
        <xdr:cNvSpPr txBox="1"/>
      </xdr:nvSpPr>
      <xdr:spPr>
        <a:xfrm>
          <a:off x="22199600" y="1840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51436</xdr:rowOff>
    </xdr:from>
    <xdr:to>
      <xdr:col>116</xdr:col>
      <xdr:colOff>152400</xdr:colOff>
      <xdr:row>107</xdr:row>
      <xdr:rowOff>51436</xdr:rowOff>
    </xdr:to>
    <xdr:cxnSp macro="">
      <xdr:nvCxnSpPr>
        <xdr:cNvPr id="824" name="直線コネクタ 823"/>
        <xdr:cNvCxnSpPr/>
      </xdr:nvCxnSpPr>
      <xdr:spPr>
        <a:xfrm>
          <a:off x="22072600" y="1839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108602</xdr:rowOff>
    </xdr:from>
    <xdr:ext cx="469744" cy="259045"/>
    <xdr:sp macro="" textlink="">
      <xdr:nvSpPr>
        <xdr:cNvPr id="825" name="【庁舎】&#10;一人当たり面積最大値テキスト"/>
        <xdr:cNvSpPr txBox="1"/>
      </xdr:nvSpPr>
      <xdr:spPr>
        <a:xfrm>
          <a:off x="22199600" y="1691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161925</xdr:rowOff>
    </xdr:from>
    <xdr:to>
      <xdr:col>116</xdr:col>
      <xdr:colOff>152400</xdr:colOff>
      <xdr:row>99</xdr:row>
      <xdr:rowOff>161925</xdr:rowOff>
    </xdr:to>
    <xdr:cxnSp macro="">
      <xdr:nvCxnSpPr>
        <xdr:cNvPr id="826" name="直線コネクタ 825"/>
        <xdr:cNvCxnSpPr/>
      </xdr:nvCxnSpPr>
      <xdr:spPr>
        <a:xfrm>
          <a:off x="22072600" y="1713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15891</xdr:rowOff>
    </xdr:from>
    <xdr:ext cx="469744" cy="259045"/>
    <xdr:sp macro="" textlink="">
      <xdr:nvSpPr>
        <xdr:cNvPr id="827" name="【庁舎】&#10;一人当たり面積平均値テキスト"/>
        <xdr:cNvSpPr txBox="1"/>
      </xdr:nvSpPr>
      <xdr:spPr>
        <a:xfrm>
          <a:off x="22199600" y="17675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164464</xdr:rowOff>
    </xdr:from>
    <xdr:to>
      <xdr:col>116</xdr:col>
      <xdr:colOff>114300</xdr:colOff>
      <xdr:row>104</xdr:row>
      <xdr:rowOff>94614</xdr:rowOff>
    </xdr:to>
    <xdr:sp macro="" textlink="">
      <xdr:nvSpPr>
        <xdr:cNvPr id="828" name="フローチャート: 判断 827"/>
        <xdr:cNvSpPr/>
      </xdr:nvSpPr>
      <xdr:spPr>
        <a:xfrm>
          <a:off x="221107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168275</xdr:rowOff>
    </xdr:from>
    <xdr:to>
      <xdr:col>112</xdr:col>
      <xdr:colOff>38100</xdr:colOff>
      <xdr:row>104</xdr:row>
      <xdr:rowOff>98425</xdr:rowOff>
    </xdr:to>
    <xdr:sp macro="" textlink="">
      <xdr:nvSpPr>
        <xdr:cNvPr id="829" name="フローチャート: 判断 828"/>
        <xdr:cNvSpPr/>
      </xdr:nvSpPr>
      <xdr:spPr>
        <a:xfrm>
          <a:off x="212725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15875</xdr:rowOff>
    </xdr:from>
    <xdr:to>
      <xdr:col>107</xdr:col>
      <xdr:colOff>101600</xdr:colOff>
      <xdr:row>104</xdr:row>
      <xdr:rowOff>117475</xdr:rowOff>
    </xdr:to>
    <xdr:sp macro="" textlink="">
      <xdr:nvSpPr>
        <xdr:cNvPr id="830" name="フローチャート: 判断 829"/>
        <xdr:cNvSpPr/>
      </xdr:nvSpPr>
      <xdr:spPr>
        <a:xfrm>
          <a:off x="20383500" y="178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36830</xdr:rowOff>
    </xdr:from>
    <xdr:to>
      <xdr:col>102</xdr:col>
      <xdr:colOff>165100</xdr:colOff>
      <xdr:row>104</xdr:row>
      <xdr:rowOff>138430</xdr:rowOff>
    </xdr:to>
    <xdr:sp macro="" textlink="">
      <xdr:nvSpPr>
        <xdr:cNvPr id="831" name="フローチャート: 判断 830"/>
        <xdr:cNvSpPr/>
      </xdr:nvSpPr>
      <xdr:spPr>
        <a:xfrm>
          <a:off x="19494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105411</xdr:rowOff>
    </xdr:from>
    <xdr:to>
      <xdr:col>98</xdr:col>
      <xdr:colOff>38100</xdr:colOff>
      <xdr:row>105</xdr:row>
      <xdr:rowOff>35561</xdr:rowOff>
    </xdr:to>
    <xdr:sp macro="" textlink="">
      <xdr:nvSpPr>
        <xdr:cNvPr id="832" name="フローチャート: 判断 831"/>
        <xdr:cNvSpPr/>
      </xdr:nvSpPr>
      <xdr:spPr>
        <a:xfrm>
          <a:off x="18605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3" name="テキスト ボックス 8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4" name="テキスト ボックス 8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5" name="テキスト ボックス 8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6" name="テキスト ボックス 8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7" name="テキスト ボックス 8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130175</xdr:rowOff>
    </xdr:from>
    <xdr:to>
      <xdr:col>116</xdr:col>
      <xdr:colOff>114300</xdr:colOff>
      <xdr:row>106</xdr:row>
      <xdr:rowOff>60325</xdr:rowOff>
    </xdr:to>
    <xdr:sp macro="" textlink="">
      <xdr:nvSpPr>
        <xdr:cNvPr id="838" name="楕円 837"/>
        <xdr:cNvSpPr/>
      </xdr:nvSpPr>
      <xdr:spPr>
        <a:xfrm>
          <a:off x="22110700" y="1813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108602</xdr:rowOff>
    </xdr:from>
    <xdr:ext cx="469744" cy="259045"/>
    <xdr:sp macro="" textlink="">
      <xdr:nvSpPr>
        <xdr:cNvPr id="839" name="【庁舎】&#10;一人当たり面積該当値テキスト"/>
        <xdr:cNvSpPr txBox="1"/>
      </xdr:nvSpPr>
      <xdr:spPr>
        <a:xfrm>
          <a:off x="22199600" y="1811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139700</xdr:rowOff>
    </xdr:from>
    <xdr:to>
      <xdr:col>112</xdr:col>
      <xdr:colOff>38100</xdr:colOff>
      <xdr:row>106</xdr:row>
      <xdr:rowOff>69850</xdr:rowOff>
    </xdr:to>
    <xdr:sp macro="" textlink="">
      <xdr:nvSpPr>
        <xdr:cNvPr id="840" name="楕円 839"/>
        <xdr:cNvSpPr/>
      </xdr:nvSpPr>
      <xdr:spPr>
        <a:xfrm>
          <a:off x="21272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9525</xdr:rowOff>
    </xdr:from>
    <xdr:to>
      <xdr:col>116</xdr:col>
      <xdr:colOff>63500</xdr:colOff>
      <xdr:row>106</xdr:row>
      <xdr:rowOff>19050</xdr:rowOff>
    </xdr:to>
    <xdr:cxnSp macro="">
      <xdr:nvCxnSpPr>
        <xdr:cNvPr id="841" name="直線コネクタ 840"/>
        <xdr:cNvCxnSpPr/>
      </xdr:nvCxnSpPr>
      <xdr:spPr>
        <a:xfrm flipV="1">
          <a:off x="21323300" y="1818322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141605</xdr:rowOff>
    </xdr:from>
    <xdr:to>
      <xdr:col>107</xdr:col>
      <xdr:colOff>101600</xdr:colOff>
      <xdr:row>106</xdr:row>
      <xdr:rowOff>71755</xdr:rowOff>
    </xdr:to>
    <xdr:sp macro="" textlink="">
      <xdr:nvSpPr>
        <xdr:cNvPr id="842" name="楕円 841"/>
        <xdr:cNvSpPr/>
      </xdr:nvSpPr>
      <xdr:spPr>
        <a:xfrm>
          <a:off x="20383500" y="1814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19050</xdr:rowOff>
    </xdr:from>
    <xdr:to>
      <xdr:col>111</xdr:col>
      <xdr:colOff>177800</xdr:colOff>
      <xdr:row>106</xdr:row>
      <xdr:rowOff>20955</xdr:rowOff>
    </xdr:to>
    <xdr:cxnSp macro="">
      <xdr:nvCxnSpPr>
        <xdr:cNvPr id="843" name="直線コネクタ 842"/>
        <xdr:cNvCxnSpPr/>
      </xdr:nvCxnSpPr>
      <xdr:spPr>
        <a:xfrm flipV="1">
          <a:off x="20434300" y="181927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147320</xdr:rowOff>
    </xdr:from>
    <xdr:to>
      <xdr:col>102</xdr:col>
      <xdr:colOff>165100</xdr:colOff>
      <xdr:row>106</xdr:row>
      <xdr:rowOff>77470</xdr:rowOff>
    </xdr:to>
    <xdr:sp macro="" textlink="">
      <xdr:nvSpPr>
        <xdr:cNvPr id="844" name="楕円 843"/>
        <xdr:cNvSpPr/>
      </xdr:nvSpPr>
      <xdr:spPr>
        <a:xfrm>
          <a:off x="19494500" y="181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20955</xdr:rowOff>
    </xdr:from>
    <xdr:to>
      <xdr:col>107</xdr:col>
      <xdr:colOff>50800</xdr:colOff>
      <xdr:row>106</xdr:row>
      <xdr:rowOff>26670</xdr:rowOff>
    </xdr:to>
    <xdr:cxnSp macro="">
      <xdr:nvCxnSpPr>
        <xdr:cNvPr id="845" name="直線コネクタ 844"/>
        <xdr:cNvCxnSpPr/>
      </xdr:nvCxnSpPr>
      <xdr:spPr>
        <a:xfrm flipV="1">
          <a:off x="19545300" y="181946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149225</xdr:rowOff>
    </xdr:from>
    <xdr:to>
      <xdr:col>98</xdr:col>
      <xdr:colOff>38100</xdr:colOff>
      <xdr:row>106</xdr:row>
      <xdr:rowOff>79375</xdr:rowOff>
    </xdr:to>
    <xdr:sp macro="" textlink="">
      <xdr:nvSpPr>
        <xdr:cNvPr id="846" name="楕円 845"/>
        <xdr:cNvSpPr/>
      </xdr:nvSpPr>
      <xdr:spPr>
        <a:xfrm>
          <a:off x="18605500" y="1815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26670</xdr:rowOff>
    </xdr:from>
    <xdr:to>
      <xdr:col>102</xdr:col>
      <xdr:colOff>114300</xdr:colOff>
      <xdr:row>106</xdr:row>
      <xdr:rowOff>28575</xdr:rowOff>
    </xdr:to>
    <xdr:cxnSp macro="">
      <xdr:nvCxnSpPr>
        <xdr:cNvPr id="847" name="直線コネクタ 846"/>
        <xdr:cNvCxnSpPr/>
      </xdr:nvCxnSpPr>
      <xdr:spPr>
        <a:xfrm flipV="1">
          <a:off x="18656300" y="182003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114952</xdr:rowOff>
    </xdr:from>
    <xdr:ext cx="469744" cy="259045"/>
    <xdr:sp macro="" textlink="">
      <xdr:nvSpPr>
        <xdr:cNvPr id="848" name="n_1aveValue【庁舎】&#10;一人当たり面積"/>
        <xdr:cNvSpPr txBox="1"/>
      </xdr:nvSpPr>
      <xdr:spPr>
        <a:xfrm>
          <a:off x="21075727" y="1760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134002</xdr:rowOff>
    </xdr:from>
    <xdr:ext cx="469744" cy="259045"/>
    <xdr:sp macro="" textlink="">
      <xdr:nvSpPr>
        <xdr:cNvPr id="849" name="n_2aveValue【庁舎】&#10;一人当たり面積"/>
        <xdr:cNvSpPr txBox="1"/>
      </xdr:nvSpPr>
      <xdr:spPr>
        <a:xfrm>
          <a:off x="20199427" y="1762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154957</xdr:rowOff>
    </xdr:from>
    <xdr:ext cx="469744" cy="259045"/>
    <xdr:sp macro="" textlink="">
      <xdr:nvSpPr>
        <xdr:cNvPr id="850" name="n_3aveValue【庁舎】&#10;一人当たり面積"/>
        <xdr:cNvSpPr txBox="1"/>
      </xdr:nvSpPr>
      <xdr:spPr>
        <a:xfrm>
          <a:off x="19310427" y="1764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52088</xdr:rowOff>
    </xdr:from>
    <xdr:ext cx="469744" cy="259045"/>
    <xdr:sp macro="" textlink="">
      <xdr:nvSpPr>
        <xdr:cNvPr id="851" name="n_4aveValue【庁舎】&#10;一人当たり面積"/>
        <xdr:cNvSpPr txBox="1"/>
      </xdr:nvSpPr>
      <xdr:spPr>
        <a:xfrm>
          <a:off x="184214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60977</xdr:rowOff>
    </xdr:from>
    <xdr:ext cx="469744" cy="259045"/>
    <xdr:sp macro="" textlink="">
      <xdr:nvSpPr>
        <xdr:cNvPr id="852" name="n_1mainValue【庁舎】&#10;一人当たり面積"/>
        <xdr:cNvSpPr txBox="1"/>
      </xdr:nvSpPr>
      <xdr:spPr>
        <a:xfrm>
          <a:off x="21075727" y="182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62882</xdr:rowOff>
    </xdr:from>
    <xdr:ext cx="469744" cy="259045"/>
    <xdr:sp macro="" textlink="">
      <xdr:nvSpPr>
        <xdr:cNvPr id="853" name="n_2mainValue【庁舎】&#10;一人当たり面積"/>
        <xdr:cNvSpPr txBox="1"/>
      </xdr:nvSpPr>
      <xdr:spPr>
        <a:xfrm>
          <a:off x="20199427" y="18236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68597</xdr:rowOff>
    </xdr:from>
    <xdr:ext cx="469744" cy="259045"/>
    <xdr:sp macro="" textlink="">
      <xdr:nvSpPr>
        <xdr:cNvPr id="854" name="n_3mainValue【庁舎】&#10;一人当たり面積"/>
        <xdr:cNvSpPr txBox="1"/>
      </xdr:nvSpPr>
      <xdr:spPr>
        <a:xfrm>
          <a:off x="19310427" y="1824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70502</xdr:rowOff>
    </xdr:from>
    <xdr:ext cx="469744" cy="259045"/>
    <xdr:sp macro="" textlink="">
      <xdr:nvSpPr>
        <xdr:cNvPr id="855" name="n_4mainValue【庁舎】&#10;一人当たり面積"/>
        <xdr:cNvSpPr txBox="1"/>
      </xdr:nvSpPr>
      <xdr:spPr>
        <a:xfrm>
          <a:off x="18421427" y="1824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6" name="正方形/長方形 8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7" name="正方形/長方形 8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8" name="テキスト ボックス 8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体育館、福祉施設、市民会館（長生村文化会館）及び庁舎については、類似団体平均を上回る水準となっている。</a:t>
          </a:r>
        </a:p>
        <a:p>
          <a:r>
            <a:rPr kumimoji="1" lang="ja-JP" altLang="en-US" sz="1300">
              <a:latin typeface="ＭＳ Ｐゴシック" panose="020B0600070205080204" pitchFamily="50" charset="-128"/>
              <a:ea typeface="ＭＳ Ｐゴシック" panose="020B0600070205080204" pitchFamily="50" charset="-128"/>
            </a:rPr>
            <a:t>該当施設では、電気系統などの建物付属設備を中心に修繕等の維持管理費用が増加傾向にあることから、個別施設計画策定後に、優先度に応じた老朽化対策に取り組む。</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千葉県長生村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14,133
14,028
28.25
6,724,823
6,254,420
364,044
3,604,532
4,605,948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固定資産税及び軽自動車が堅調に伸びていることから、年度毎で</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ポイントずつ上昇し、令和元年度は前年度水準を維持している。</a:t>
          </a:r>
        </a:p>
        <a:p>
          <a:r>
            <a:rPr kumimoji="1" lang="ja-JP" altLang="en-US" sz="1300">
              <a:latin typeface="ＭＳ Ｐゴシック" panose="020B0600070205080204" pitchFamily="50" charset="-128"/>
              <a:ea typeface="ＭＳ Ｐゴシック" panose="020B0600070205080204" pitchFamily="50" charset="-128"/>
            </a:rPr>
            <a:t>今後については、新型コロナウイルス感染症の影響による税収減が見込まれることから悪化することが想定される。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84667</xdr:rowOff>
    </xdr:to>
    <xdr:cxnSp macro="">
      <xdr:nvCxnSpPr>
        <xdr:cNvPr id="65" name="直線コネクタ 64"/>
        <xdr:cNvCxnSpPr/>
      </xdr:nvCxnSpPr>
      <xdr:spPr>
        <a:xfrm flipV="1">
          <a:off x="4953000" y="6192157"/>
          <a:ext cx="0" cy="1436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25400</xdr:rowOff>
    </xdr:to>
    <xdr:cxnSp macro="">
      <xdr:nvCxnSpPr>
        <xdr:cNvPr id="70" name="直線コネクタ 69"/>
        <xdr:cNvCxnSpPr/>
      </xdr:nvCxnSpPr>
      <xdr:spPr>
        <a:xfrm>
          <a:off x="4114800" y="722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1"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2" name="フローチャート: 判断 71"/>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36891</xdr:rowOff>
    </xdr:to>
    <xdr:cxnSp macro="">
      <xdr:nvCxnSpPr>
        <xdr:cNvPr id="73" name="直線コネクタ 72"/>
        <xdr:cNvCxnSpPr/>
      </xdr:nvCxnSpPr>
      <xdr:spPr>
        <a:xfrm flipV="1">
          <a:off x="3225800" y="72263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4" name="フローチャート: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129920</xdr:rowOff>
    </xdr:from>
    <xdr:ext cx="736600" cy="259045"/>
    <xdr:sp macro="" textlink="">
      <xdr:nvSpPr>
        <xdr:cNvPr id="75" name="テキスト ボックス 74"/>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36891</xdr:rowOff>
    </xdr:from>
    <xdr:to>
      <xdr:col>15</xdr:col>
      <xdr:colOff>82550</xdr:colOff>
      <xdr:row>42</xdr:row>
      <xdr:rowOff>48381</xdr:rowOff>
    </xdr:to>
    <xdr:cxnSp macro="">
      <xdr:nvCxnSpPr>
        <xdr:cNvPr id="76" name="直線コネクタ 75"/>
        <xdr:cNvCxnSpPr/>
      </xdr:nvCxnSpPr>
      <xdr:spPr>
        <a:xfrm flipV="1">
          <a:off x="2336800" y="72377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32052</xdr:rowOff>
    </xdr:from>
    <xdr:to>
      <xdr:col>15</xdr:col>
      <xdr:colOff>133350</xdr:colOff>
      <xdr:row>42</xdr:row>
      <xdr:rowOff>133652</xdr:rowOff>
    </xdr:to>
    <xdr:sp macro="" textlink="">
      <xdr:nvSpPr>
        <xdr:cNvPr id="77" name="フローチャート: 判断 76"/>
        <xdr:cNvSpPr/>
      </xdr:nvSpPr>
      <xdr:spPr>
        <a:xfrm>
          <a:off x="3175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118429</xdr:rowOff>
    </xdr:from>
    <xdr:ext cx="762000" cy="259045"/>
    <xdr:sp macro="" textlink="">
      <xdr:nvSpPr>
        <xdr:cNvPr id="78" name="テキスト ボックス 77"/>
        <xdr:cNvSpPr txBox="1"/>
      </xdr:nvSpPr>
      <xdr:spPr>
        <a:xfrm>
          <a:off x="2844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48381</xdr:rowOff>
    </xdr:from>
    <xdr:to>
      <xdr:col>11</xdr:col>
      <xdr:colOff>31750</xdr:colOff>
      <xdr:row>42</xdr:row>
      <xdr:rowOff>59872</xdr:rowOff>
    </xdr:to>
    <xdr:cxnSp macro="">
      <xdr:nvCxnSpPr>
        <xdr:cNvPr id="79" name="直線コネクタ 78"/>
        <xdr:cNvCxnSpPr/>
      </xdr:nvCxnSpPr>
      <xdr:spPr>
        <a:xfrm flipV="1">
          <a:off x="1447800" y="72492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81" name="テキスト ボックス 80"/>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66524</xdr:rowOff>
    </xdr:from>
    <xdr:to>
      <xdr:col>7</xdr:col>
      <xdr:colOff>31750</xdr:colOff>
      <xdr:row>42</xdr:row>
      <xdr:rowOff>168124</xdr:rowOff>
    </xdr:to>
    <xdr:sp macro="" textlink="">
      <xdr:nvSpPr>
        <xdr:cNvPr id="82" name="フローチャート: 判断 81"/>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152901</xdr:rowOff>
    </xdr:from>
    <xdr:ext cx="762000" cy="259045"/>
    <xdr:sp macro="" textlink="">
      <xdr:nvSpPr>
        <xdr:cNvPr id="83" name="テキスト ボックス 82"/>
        <xdr:cNvSpPr txBox="1"/>
      </xdr:nvSpPr>
      <xdr:spPr>
        <a:xfrm>
          <a:off x="1066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9" name="楕円 88"/>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162577</xdr:rowOff>
    </xdr:from>
    <xdr:ext cx="762000" cy="259045"/>
    <xdr:sp macro="" textlink="">
      <xdr:nvSpPr>
        <xdr:cNvPr id="90" name="財政力該当値テキスト"/>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1" name="楕円 90"/>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92" name="テキスト ボックス 91"/>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157541</xdr:rowOff>
    </xdr:from>
    <xdr:to>
      <xdr:col>15</xdr:col>
      <xdr:colOff>133350</xdr:colOff>
      <xdr:row>42</xdr:row>
      <xdr:rowOff>87691</xdr:rowOff>
    </xdr:to>
    <xdr:sp macro="" textlink="">
      <xdr:nvSpPr>
        <xdr:cNvPr id="93" name="楕円 92"/>
        <xdr:cNvSpPr/>
      </xdr:nvSpPr>
      <xdr:spPr>
        <a:xfrm>
          <a:off x="3175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97868</xdr:rowOff>
    </xdr:from>
    <xdr:ext cx="762000" cy="259045"/>
    <xdr:sp macro="" textlink="">
      <xdr:nvSpPr>
        <xdr:cNvPr id="94" name="テキスト ボックス 93"/>
        <xdr:cNvSpPr txBox="1"/>
      </xdr:nvSpPr>
      <xdr:spPr>
        <a:xfrm>
          <a:off x="2844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169031</xdr:rowOff>
    </xdr:from>
    <xdr:to>
      <xdr:col>11</xdr:col>
      <xdr:colOff>82550</xdr:colOff>
      <xdr:row>42</xdr:row>
      <xdr:rowOff>99181</xdr:rowOff>
    </xdr:to>
    <xdr:sp macro="" textlink="">
      <xdr:nvSpPr>
        <xdr:cNvPr id="95" name="楕円 94"/>
        <xdr:cNvSpPr/>
      </xdr:nvSpPr>
      <xdr:spPr>
        <a:xfrm>
          <a:off x="2286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109358</xdr:rowOff>
    </xdr:from>
    <xdr:ext cx="762000" cy="259045"/>
    <xdr:sp macro="" textlink="">
      <xdr:nvSpPr>
        <xdr:cNvPr id="96" name="テキスト ボックス 95"/>
        <xdr:cNvSpPr txBox="1"/>
      </xdr:nvSpPr>
      <xdr:spPr>
        <a:xfrm>
          <a:off x="1955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97" name="楕円 96"/>
        <xdr:cNvSpPr/>
      </xdr:nvSpPr>
      <xdr:spPr>
        <a:xfrm>
          <a:off x="1397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120849</xdr:rowOff>
    </xdr:from>
    <xdr:ext cx="762000" cy="259045"/>
    <xdr:sp macro="" textlink="">
      <xdr:nvSpPr>
        <xdr:cNvPr id="98" name="テキスト ボックス 97"/>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人件費のほか、施設等の保守に係る民間委託費などの物件費が伸びる一方、扶助費の減や税収の伸びを受け、前年度に比べ</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ポイント減少し、類似団体平均値を下回った。</a:t>
          </a:r>
        </a:p>
        <a:p>
          <a:r>
            <a:rPr kumimoji="1" lang="ja-JP" altLang="en-US" sz="1300">
              <a:latin typeface="ＭＳ Ｐゴシック" panose="020B0600070205080204" pitchFamily="50" charset="-128"/>
              <a:ea typeface="ＭＳ Ｐゴシック" panose="020B0600070205080204" pitchFamily="50" charset="-128"/>
            </a:rPr>
            <a:t>類似団体平均は上昇傾向にあり、本村についても施設維持など増加する要因もあることから、経費削減を図り財政の健全化に努める。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66</xdr:row>
      <xdr:rowOff>30269</xdr:rowOff>
    </xdr:to>
    <xdr:cxnSp macro="">
      <xdr:nvCxnSpPr>
        <xdr:cNvPr id="128" name="直線コネクタ 127"/>
        <xdr:cNvCxnSpPr/>
      </xdr:nvCxnSpPr>
      <xdr:spPr>
        <a:xfrm flipV="1">
          <a:off x="4953000" y="993838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2346</xdr:rowOff>
    </xdr:from>
    <xdr:ext cx="762000" cy="259045"/>
    <xdr:sp macro="" textlink="">
      <xdr:nvSpPr>
        <xdr:cNvPr id="129" name="財政構造の弾力性最小値テキスト"/>
        <xdr:cNvSpPr txBox="1"/>
      </xdr:nvSpPr>
      <xdr:spPr>
        <a:xfrm>
          <a:off x="5041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30269</xdr:rowOff>
    </xdr:from>
    <xdr:to>
      <xdr:col>24</xdr:col>
      <xdr:colOff>12700</xdr:colOff>
      <xdr:row>66</xdr:row>
      <xdr:rowOff>30269</xdr:rowOff>
    </xdr:to>
    <xdr:cxnSp macro="">
      <xdr:nvCxnSpPr>
        <xdr:cNvPr id="130" name="直線コネクタ 129"/>
        <xdr:cNvCxnSpPr/>
      </xdr:nvCxnSpPr>
      <xdr:spPr>
        <a:xfrm>
          <a:off x="4864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31" name="財政構造の弾力性最大値テキスト"/>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2" name="直線コネクタ 131"/>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92710</xdr:rowOff>
    </xdr:from>
    <xdr:to>
      <xdr:col>23</xdr:col>
      <xdr:colOff>133350</xdr:colOff>
      <xdr:row>63</xdr:row>
      <xdr:rowOff>5715</xdr:rowOff>
    </xdr:to>
    <xdr:cxnSp macro="">
      <xdr:nvCxnSpPr>
        <xdr:cNvPr id="133" name="直線コネクタ 132"/>
        <xdr:cNvCxnSpPr/>
      </xdr:nvCxnSpPr>
      <xdr:spPr>
        <a:xfrm flipV="1">
          <a:off x="4114800" y="10722610"/>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90398</xdr:rowOff>
    </xdr:from>
    <xdr:ext cx="762000" cy="259045"/>
    <xdr:sp macro="" textlink="">
      <xdr:nvSpPr>
        <xdr:cNvPr id="134" name="財政構造の弾力性平均値テキスト"/>
        <xdr:cNvSpPr txBox="1"/>
      </xdr:nvSpPr>
      <xdr:spPr>
        <a:xfrm>
          <a:off x="5041900" y="10720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35" name="フローチャート: 判断 134"/>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161079</xdr:rowOff>
    </xdr:from>
    <xdr:to>
      <xdr:col>19</xdr:col>
      <xdr:colOff>133350</xdr:colOff>
      <xdr:row>63</xdr:row>
      <xdr:rowOff>5715</xdr:rowOff>
    </xdr:to>
    <xdr:cxnSp macro="">
      <xdr:nvCxnSpPr>
        <xdr:cNvPr id="136" name="直線コネクタ 135"/>
        <xdr:cNvCxnSpPr/>
      </xdr:nvCxnSpPr>
      <xdr:spPr>
        <a:xfrm>
          <a:off x="3225800" y="10790979"/>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70062</xdr:rowOff>
    </xdr:from>
    <xdr:to>
      <xdr:col>19</xdr:col>
      <xdr:colOff>184150</xdr:colOff>
      <xdr:row>63</xdr:row>
      <xdr:rowOff>212</xdr:rowOff>
    </xdr:to>
    <xdr:sp macro="" textlink="">
      <xdr:nvSpPr>
        <xdr:cNvPr id="137" name="フローチャート: 判断 136"/>
        <xdr:cNvSpPr/>
      </xdr:nvSpPr>
      <xdr:spPr>
        <a:xfrm>
          <a:off x="4064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10389</xdr:rowOff>
    </xdr:from>
    <xdr:ext cx="736600" cy="259045"/>
    <xdr:sp macro="" textlink="">
      <xdr:nvSpPr>
        <xdr:cNvPr id="138" name="テキスト ボックス 137"/>
        <xdr:cNvSpPr txBox="1"/>
      </xdr:nvSpPr>
      <xdr:spPr>
        <a:xfrm>
          <a:off x="3733800" y="10468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131445</xdr:rowOff>
    </xdr:from>
    <xdr:to>
      <xdr:col>15</xdr:col>
      <xdr:colOff>82550</xdr:colOff>
      <xdr:row>62</xdr:row>
      <xdr:rowOff>161079</xdr:rowOff>
    </xdr:to>
    <xdr:cxnSp macro="">
      <xdr:nvCxnSpPr>
        <xdr:cNvPr id="139" name="直線コネクタ 138"/>
        <xdr:cNvCxnSpPr/>
      </xdr:nvCxnSpPr>
      <xdr:spPr>
        <a:xfrm>
          <a:off x="2336800" y="10589895"/>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49954</xdr:rowOff>
    </xdr:from>
    <xdr:to>
      <xdr:col>15</xdr:col>
      <xdr:colOff>133350</xdr:colOff>
      <xdr:row>62</xdr:row>
      <xdr:rowOff>151554</xdr:rowOff>
    </xdr:to>
    <xdr:sp macro="" textlink="">
      <xdr:nvSpPr>
        <xdr:cNvPr id="140" name="フローチャート: 判断 139"/>
        <xdr:cNvSpPr/>
      </xdr:nvSpPr>
      <xdr:spPr>
        <a:xfrm>
          <a:off x="3175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161731</xdr:rowOff>
    </xdr:from>
    <xdr:ext cx="762000" cy="259045"/>
    <xdr:sp macro="" textlink="">
      <xdr:nvSpPr>
        <xdr:cNvPr id="141" name="テキスト ボックス 140"/>
        <xdr:cNvSpPr txBox="1"/>
      </xdr:nvSpPr>
      <xdr:spPr>
        <a:xfrm>
          <a:off x="2844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105833</xdr:rowOff>
    </xdr:from>
    <xdr:to>
      <xdr:col>11</xdr:col>
      <xdr:colOff>31750</xdr:colOff>
      <xdr:row>61</xdr:row>
      <xdr:rowOff>131445</xdr:rowOff>
    </xdr:to>
    <xdr:cxnSp macro="">
      <xdr:nvCxnSpPr>
        <xdr:cNvPr id="142" name="直線コネクタ 141"/>
        <xdr:cNvCxnSpPr/>
      </xdr:nvCxnSpPr>
      <xdr:spPr>
        <a:xfrm>
          <a:off x="1447800" y="10392833"/>
          <a:ext cx="889000" cy="19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13758</xdr:rowOff>
    </xdr:from>
    <xdr:to>
      <xdr:col>11</xdr:col>
      <xdr:colOff>82550</xdr:colOff>
      <xdr:row>62</xdr:row>
      <xdr:rowOff>115358</xdr:rowOff>
    </xdr:to>
    <xdr:sp macro="" textlink="">
      <xdr:nvSpPr>
        <xdr:cNvPr id="143" name="フローチャート: 判断 142"/>
        <xdr:cNvSpPr/>
      </xdr:nvSpPr>
      <xdr:spPr>
        <a:xfrm>
          <a:off x="2286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100135</xdr:rowOff>
    </xdr:from>
    <xdr:ext cx="762000" cy="259045"/>
    <xdr:sp macro="" textlink="">
      <xdr:nvSpPr>
        <xdr:cNvPr id="144" name="テキスト ボックス 143"/>
        <xdr:cNvSpPr txBox="1"/>
      </xdr:nvSpPr>
      <xdr:spPr>
        <a:xfrm>
          <a:off x="1955800" y="1073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132927</xdr:rowOff>
    </xdr:from>
    <xdr:to>
      <xdr:col>7</xdr:col>
      <xdr:colOff>31750</xdr:colOff>
      <xdr:row>62</xdr:row>
      <xdr:rowOff>63077</xdr:rowOff>
    </xdr:to>
    <xdr:sp macro="" textlink="">
      <xdr:nvSpPr>
        <xdr:cNvPr id="145" name="フローチャート: 判断 144"/>
        <xdr:cNvSpPr/>
      </xdr:nvSpPr>
      <xdr:spPr>
        <a:xfrm>
          <a:off x="1397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47854</xdr:rowOff>
    </xdr:from>
    <xdr:ext cx="762000" cy="259045"/>
    <xdr:sp macro="" textlink="">
      <xdr:nvSpPr>
        <xdr:cNvPr id="146" name="テキスト ボックス 145"/>
        <xdr:cNvSpPr txBox="1"/>
      </xdr:nvSpPr>
      <xdr:spPr>
        <a:xfrm>
          <a:off x="1066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52" name="楕円 151"/>
        <xdr:cNvSpPr/>
      </xdr:nvSpPr>
      <xdr:spPr>
        <a:xfrm>
          <a:off x="49022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58437</xdr:rowOff>
    </xdr:from>
    <xdr:ext cx="762000" cy="259045"/>
    <xdr:sp macro="" textlink="">
      <xdr:nvSpPr>
        <xdr:cNvPr id="153" name="財政構造の弾力性該当値テキスト"/>
        <xdr:cNvSpPr txBox="1"/>
      </xdr:nvSpPr>
      <xdr:spPr>
        <a:xfrm>
          <a:off x="50419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126365</xdr:rowOff>
    </xdr:from>
    <xdr:to>
      <xdr:col>19</xdr:col>
      <xdr:colOff>184150</xdr:colOff>
      <xdr:row>63</xdr:row>
      <xdr:rowOff>56515</xdr:rowOff>
    </xdr:to>
    <xdr:sp macro="" textlink="">
      <xdr:nvSpPr>
        <xdr:cNvPr id="154" name="楕円 153"/>
        <xdr:cNvSpPr/>
      </xdr:nvSpPr>
      <xdr:spPr>
        <a:xfrm>
          <a:off x="4064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41292</xdr:rowOff>
    </xdr:from>
    <xdr:ext cx="736600" cy="259045"/>
    <xdr:sp macro="" textlink="">
      <xdr:nvSpPr>
        <xdr:cNvPr id="155" name="テキスト ボックス 154"/>
        <xdr:cNvSpPr txBox="1"/>
      </xdr:nvSpPr>
      <xdr:spPr>
        <a:xfrm>
          <a:off x="3733800" y="10842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110279</xdr:rowOff>
    </xdr:from>
    <xdr:to>
      <xdr:col>15</xdr:col>
      <xdr:colOff>133350</xdr:colOff>
      <xdr:row>63</xdr:row>
      <xdr:rowOff>40429</xdr:rowOff>
    </xdr:to>
    <xdr:sp macro="" textlink="">
      <xdr:nvSpPr>
        <xdr:cNvPr id="156" name="楕円 155"/>
        <xdr:cNvSpPr/>
      </xdr:nvSpPr>
      <xdr:spPr>
        <a:xfrm>
          <a:off x="31750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25206</xdr:rowOff>
    </xdr:from>
    <xdr:ext cx="762000" cy="259045"/>
    <xdr:sp macro="" textlink="">
      <xdr:nvSpPr>
        <xdr:cNvPr id="157" name="テキスト ボックス 156"/>
        <xdr:cNvSpPr txBox="1"/>
      </xdr:nvSpPr>
      <xdr:spPr>
        <a:xfrm>
          <a:off x="2844800" y="10826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80645</xdr:rowOff>
    </xdr:from>
    <xdr:to>
      <xdr:col>11</xdr:col>
      <xdr:colOff>82550</xdr:colOff>
      <xdr:row>62</xdr:row>
      <xdr:rowOff>10795</xdr:rowOff>
    </xdr:to>
    <xdr:sp macro="" textlink="">
      <xdr:nvSpPr>
        <xdr:cNvPr id="158" name="楕円 157"/>
        <xdr:cNvSpPr/>
      </xdr:nvSpPr>
      <xdr:spPr>
        <a:xfrm>
          <a:off x="2286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20972</xdr:rowOff>
    </xdr:from>
    <xdr:ext cx="762000" cy="259045"/>
    <xdr:sp macro="" textlink="">
      <xdr:nvSpPr>
        <xdr:cNvPr id="159" name="テキスト ボックス 158"/>
        <xdr:cNvSpPr txBox="1"/>
      </xdr:nvSpPr>
      <xdr:spPr>
        <a:xfrm>
          <a:off x="1955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55033</xdr:rowOff>
    </xdr:from>
    <xdr:to>
      <xdr:col>7</xdr:col>
      <xdr:colOff>31750</xdr:colOff>
      <xdr:row>60</xdr:row>
      <xdr:rowOff>156633</xdr:rowOff>
    </xdr:to>
    <xdr:sp macro="" textlink="">
      <xdr:nvSpPr>
        <xdr:cNvPr id="160" name="楕円 159"/>
        <xdr:cNvSpPr/>
      </xdr:nvSpPr>
      <xdr:spPr>
        <a:xfrm>
          <a:off x="1397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166810</xdr:rowOff>
    </xdr:from>
    <xdr:ext cx="762000" cy="259045"/>
    <xdr:sp macro="" textlink="">
      <xdr:nvSpPr>
        <xdr:cNvPr id="161" name="テキスト ボックス 160"/>
        <xdr:cNvSpPr txBox="1"/>
      </xdr:nvSpPr>
      <xdr:spPr>
        <a:xfrm>
          <a:off x="1066800" y="1011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[178,329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引き続き類似団体内平均値を下回っているが、その差は縮まる傾向にある。</a:t>
          </a:r>
        </a:p>
        <a:p>
          <a:r>
            <a:rPr kumimoji="1" lang="ja-JP" altLang="en-US" sz="1300">
              <a:latin typeface="ＭＳ Ｐゴシック" panose="020B0600070205080204" pitchFamily="50" charset="-128"/>
              <a:ea typeface="ＭＳ Ｐゴシック" panose="020B0600070205080204" pitchFamily="50" charset="-128"/>
            </a:rPr>
            <a:t>経常収支比率の伸びの要因に加え、地籍調査事業やふるさと納税に係る事業経費の増加とともに人口減少の影響も決算額を押し上げる要因となっている。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要因の性質上、類似団体と同様の増加傾向が続くものと見込まれ、引き続き業務の効率化を図り抑制する必要がある。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68089</xdr:rowOff>
    </xdr:from>
    <xdr:to>
      <xdr:col>23</xdr:col>
      <xdr:colOff>133350</xdr:colOff>
      <xdr:row>89</xdr:row>
      <xdr:rowOff>125960</xdr:rowOff>
    </xdr:to>
    <xdr:cxnSp macro="">
      <xdr:nvCxnSpPr>
        <xdr:cNvPr id="191" name="直線コネクタ 190"/>
        <xdr:cNvCxnSpPr/>
      </xdr:nvCxnSpPr>
      <xdr:spPr>
        <a:xfrm flipV="1">
          <a:off x="4953000" y="13784089"/>
          <a:ext cx="0" cy="1600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98037</xdr:rowOff>
    </xdr:from>
    <xdr:ext cx="762000" cy="259045"/>
    <xdr:sp macro="" textlink="">
      <xdr:nvSpPr>
        <xdr:cNvPr id="192" name="人件費・物件費等の状況最小値テキスト"/>
        <xdr:cNvSpPr txBox="1"/>
      </xdr:nvSpPr>
      <xdr:spPr>
        <a:xfrm>
          <a:off x="5041900" y="15357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125960</xdr:rowOff>
    </xdr:from>
    <xdr:to>
      <xdr:col>24</xdr:col>
      <xdr:colOff>12700</xdr:colOff>
      <xdr:row>89</xdr:row>
      <xdr:rowOff>125960</xdr:rowOff>
    </xdr:to>
    <xdr:cxnSp macro="">
      <xdr:nvCxnSpPr>
        <xdr:cNvPr id="193" name="直線コネクタ 192"/>
        <xdr:cNvCxnSpPr/>
      </xdr:nvCxnSpPr>
      <xdr:spPr>
        <a:xfrm>
          <a:off x="4864100" y="1538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154466</xdr:rowOff>
    </xdr:from>
    <xdr:ext cx="762000" cy="259045"/>
    <xdr:sp macro="" textlink="">
      <xdr:nvSpPr>
        <xdr:cNvPr id="194" name="人件費・物件費等の状況最大値テキスト"/>
        <xdr:cNvSpPr txBox="1"/>
      </xdr:nvSpPr>
      <xdr:spPr>
        <a:xfrm>
          <a:off x="5041900" y="1352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68089</xdr:rowOff>
    </xdr:from>
    <xdr:to>
      <xdr:col>24</xdr:col>
      <xdr:colOff>12700</xdr:colOff>
      <xdr:row>80</xdr:row>
      <xdr:rowOff>68089</xdr:rowOff>
    </xdr:to>
    <xdr:cxnSp macro="">
      <xdr:nvCxnSpPr>
        <xdr:cNvPr id="195" name="直線コネクタ 194"/>
        <xdr:cNvCxnSpPr/>
      </xdr:nvCxnSpPr>
      <xdr:spPr>
        <a:xfrm>
          <a:off x="4864100" y="13784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141289</xdr:rowOff>
    </xdr:from>
    <xdr:to>
      <xdr:col>23</xdr:col>
      <xdr:colOff>133350</xdr:colOff>
      <xdr:row>82</xdr:row>
      <xdr:rowOff>56779</xdr:rowOff>
    </xdr:to>
    <xdr:cxnSp macro="">
      <xdr:nvCxnSpPr>
        <xdr:cNvPr id="196" name="直線コネクタ 195"/>
        <xdr:cNvCxnSpPr/>
      </xdr:nvCxnSpPr>
      <xdr:spPr>
        <a:xfrm>
          <a:off x="4114800" y="14028739"/>
          <a:ext cx="838200" cy="8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14755</xdr:rowOff>
    </xdr:from>
    <xdr:ext cx="762000" cy="259045"/>
    <xdr:sp macro="" textlink="">
      <xdr:nvSpPr>
        <xdr:cNvPr id="197" name="人件費・物件費等の状況平均値テキスト"/>
        <xdr:cNvSpPr txBox="1"/>
      </xdr:nvSpPr>
      <xdr:spPr>
        <a:xfrm>
          <a:off x="5041900" y="14073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42678</xdr:rowOff>
    </xdr:from>
    <xdr:to>
      <xdr:col>23</xdr:col>
      <xdr:colOff>184150</xdr:colOff>
      <xdr:row>82</xdr:row>
      <xdr:rowOff>144278</xdr:rowOff>
    </xdr:to>
    <xdr:sp macro="" textlink="">
      <xdr:nvSpPr>
        <xdr:cNvPr id="198" name="フローチャート: 判断 197"/>
        <xdr:cNvSpPr/>
      </xdr:nvSpPr>
      <xdr:spPr>
        <a:xfrm>
          <a:off x="4902200" y="14101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83603</xdr:rowOff>
    </xdr:from>
    <xdr:to>
      <xdr:col>19</xdr:col>
      <xdr:colOff>133350</xdr:colOff>
      <xdr:row>81</xdr:row>
      <xdr:rowOff>141289</xdr:rowOff>
    </xdr:to>
    <xdr:cxnSp macro="">
      <xdr:nvCxnSpPr>
        <xdr:cNvPr id="199" name="直線コネクタ 198"/>
        <xdr:cNvCxnSpPr/>
      </xdr:nvCxnSpPr>
      <xdr:spPr>
        <a:xfrm>
          <a:off x="3225800" y="13971053"/>
          <a:ext cx="889000" cy="5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9362</xdr:rowOff>
    </xdr:from>
    <xdr:to>
      <xdr:col>19</xdr:col>
      <xdr:colOff>184150</xdr:colOff>
      <xdr:row>82</xdr:row>
      <xdr:rowOff>110962</xdr:rowOff>
    </xdr:to>
    <xdr:sp macro="" textlink="">
      <xdr:nvSpPr>
        <xdr:cNvPr id="200" name="フローチャート: 判断 199"/>
        <xdr:cNvSpPr/>
      </xdr:nvSpPr>
      <xdr:spPr>
        <a:xfrm>
          <a:off x="4064000" y="14068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95739</xdr:rowOff>
    </xdr:from>
    <xdr:ext cx="736600" cy="259045"/>
    <xdr:sp macro="" textlink="">
      <xdr:nvSpPr>
        <xdr:cNvPr id="201" name="テキスト ボックス 200"/>
        <xdr:cNvSpPr txBox="1"/>
      </xdr:nvSpPr>
      <xdr:spPr>
        <a:xfrm>
          <a:off x="3733800" y="14154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43490</xdr:rowOff>
    </xdr:from>
    <xdr:to>
      <xdr:col>15</xdr:col>
      <xdr:colOff>82550</xdr:colOff>
      <xdr:row>81</xdr:row>
      <xdr:rowOff>83603</xdr:rowOff>
    </xdr:to>
    <xdr:cxnSp macro="">
      <xdr:nvCxnSpPr>
        <xdr:cNvPr id="202" name="直線コネクタ 201"/>
        <xdr:cNvCxnSpPr/>
      </xdr:nvCxnSpPr>
      <xdr:spPr>
        <a:xfrm>
          <a:off x="2336800" y="13930940"/>
          <a:ext cx="889000" cy="40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150633</xdr:rowOff>
    </xdr:from>
    <xdr:to>
      <xdr:col>15</xdr:col>
      <xdr:colOff>133350</xdr:colOff>
      <xdr:row>82</xdr:row>
      <xdr:rowOff>80783</xdr:rowOff>
    </xdr:to>
    <xdr:sp macro="" textlink="">
      <xdr:nvSpPr>
        <xdr:cNvPr id="203" name="フローチャート: 判断 202"/>
        <xdr:cNvSpPr/>
      </xdr:nvSpPr>
      <xdr:spPr>
        <a:xfrm>
          <a:off x="31750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65560</xdr:rowOff>
    </xdr:from>
    <xdr:ext cx="762000" cy="259045"/>
    <xdr:sp macro="" textlink="">
      <xdr:nvSpPr>
        <xdr:cNvPr id="204" name="テキスト ボックス 203"/>
        <xdr:cNvSpPr txBox="1"/>
      </xdr:nvSpPr>
      <xdr:spPr>
        <a:xfrm>
          <a:off x="2844800" y="14124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1685</xdr:rowOff>
    </xdr:from>
    <xdr:to>
      <xdr:col>11</xdr:col>
      <xdr:colOff>31750</xdr:colOff>
      <xdr:row>81</xdr:row>
      <xdr:rowOff>43490</xdr:rowOff>
    </xdr:to>
    <xdr:cxnSp macro="">
      <xdr:nvCxnSpPr>
        <xdr:cNvPr id="205" name="直線コネクタ 204"/>
        <xdr:cNvCxnSpPr/>
      </xdr:nvCxnSpPr>
      <xdr:spPr>
        <a:xfrm>
          <a:off x="1447800" y="13889135"/>
          <a:ext cx="889000" cy="4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121693</xdr:rowOff>
    </xdr:from>
    <xdr:to>
      <xdr:col>11</xdr:col>
      <xdr:colOff>82550</xdr:colOff>
      <xdr:row>82</xdr:row>
      <xdr:rowOff>51843</xdr:rowOff>
    </xdr:to>
    <xdr:sp macro="" textlink="">
      <xdr:nvSpPr>
        <xdr:cNvPr id="206" name="フローチャート: 判断 205"/>
        <xdr:cNvSpPr/>
      </xdr:nvSpPr>
      <xdr:spPr>
        <a:xfrm>
          <a:off x="2286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36620</xdr:rowOff>
    </xdr:from>
    <xdr:ext cx="762000" cy="259045"/>
    <xdr:sp macro="" textlink="">
      <xdr:nvSpPr>
        <xdr:cNvPr id="207" name="テキスト ボックス 206"/>
        <xdr:cNvSpPr txBox="1"/>
      </xdr:nvSpPr>
      <xdr:spPr>
        <a:xfrm>
          <a:off x="1955800" y="140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126012</xdr:rowOff>
    </xdr:from>
    <xdr:to>
      <xdr:col>7</xdr:col>
      <xdr:colOff>31750</xdr:colOff>
      <xdr:row>82</xdr:row>
      <xdr:rowOff>56162</xdr:rowOff>
    </xdr:to>
    <xdr:sp macro="" textlink="">
      <xdr:nvSpPr>
        <xdr:cNvPr id="208" name="フローチャート: 判断 207"/>
        <xdr:cNvSpPr/>
      </xdr:nvSpPr>
      <xdr:spPr>
        <a:xfrm>
          <a:off x="1397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40939</xdr:rowOff>
    </xdr:from>
    <xdr:ext cx="762000" cy="259045"/>
    <xdr:sp macro="" textlink="">
      <xdr:nvSpPr>
        <xdr:cNvPr id="209" name="テキスト ボックス 208"/>
        <xdr:cNvSpPr txBox="1"/>
      </xdr:nvSpPr>
      <xdr:spPr>
        <a:xfrm>
          <a:off x="1066800" y="14099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5979</xdr:rowOff>
    </xdr:from>
    <xdr:to>
      <xdr:col>23</xdr:col>
      <xdr:colOff>184150</xdr:colOff>
      <xdr:row>82</xdr:row>
      <xdr:rowOff>107579</xdr:rowOff>
    </xdr:to>
    <xdr:sp macro="" textlink="">
      <xdr:nvSpPr>
        <xdr:cNvPr id="215" name="楕円 214"/>
        <xdr:cNvSpPr/>
      </xdr:nvSpPr>
      <xdr:spPr>
        <a:xfrm>
          <a:off x="4902200" y="1406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22506</xdr:rowOff>
    </xdr:from>
    <xdr:ext cx="762000" cy="259045"/>
    <xdr:sp macro="" textlink="">
      <xdr:nvSpPr>
        <xdr:cNvPr id="216" name="人件費・物件費等の状況該当値テキスト"/>
        <xdr:cNvSpPr txBox="1"/>
      </xdr:nvSpPr>
      <xdr:spPr>
        <a:xfrm>
          <a:off x="5041900" y="13909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90489</xdr:rowOff>
    </xdr:from>
    <xdr:to>
      <xdr:col>19</xdr:col>
      <xdr:colOff>184150</xdr:colOff>
      <xdr:row>82</xdr:row>
      <xdr:rowOff>20639</xdr:rowOff>
    </xdr:to>
    <xdr:sp macro="" textlink="">
      <xdr:nvSpPr>
        <xdr:cNvPr id="217" name="楕円 216"/>
        <xdr:cNvSpPr/>
      </xdr:nvSpPr>
      <xdr:spPr>
        <a:xfrm>
          <a:off x="4064000" y="1397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30816</xdr:rowOff>
    </xdr:from>
    <xdr:ext cx="736600" cy="259045"/>
    <xdr:sp macro="" textlink="">
      <xdr:nvSpPr>
        <xdr:cNvPr id="218" name="テキスト ボックス 217"/>
        <xdr:cNvSpPr txBox="1"/>
      </xdr:nvSpPr>
      <xdr:spPr>
        <a:xfrm>
          <a:off x="3733800" y="13746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32803</xdr:rowOff>
    </xdr:from>
    <xdr:to>
      <xdr:col>15</xdr:col>
      <xdr:colOff>133350</xdr:colOff>
      <xdr:row>81</xdr:row>
      <xdr:rowOff>134403</xdr:rowOff>
    </xdr:to>
    <xdr:sp macro="" textlink="">
      <xdr:nvSpPr>
        <xdr:cNvPr id="219" name="楕円 218"/>
        <xdr:cNvSpPr/>
      </xdr:nvSpPr>
      <xdr:spPr>
        <a:xfrm>
          <a:off x="3175000" y="1392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144580</xdr:rowOff>
    </xdr:from>
    <xdr:ext cx="762000" cy="259045"/>
    <xdr:sp macro="" textlink="">
      <xdr:nvSpPr>
        <xdr:cNvPr id="220" name="テキスト ボックス 219"/>
        <xdr:cNvSpPr txBox="1"/>
      </xdr:nvSpPr>
      <xdr:spPr>
        <a:xfrm>
          <a:off x="2844800" y="13689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164140</xdr:rowOff>
    </xdr:from>
    <xdr:to>
      <xdr:col>11</xdr:col>
      <xdr:colOff>82550</xdr:colOff>
      <xdr:row>81</xdr:row>
      <xdr:rowOff>94290</xdr:rowOff>
    </xdr:to>
    <xdr:sp macro="" textlink="">
      <xdr:nvSpPr>
        <xdr:cNvPr id="221" name="楕円 220"/>
        <xdr:cNvSpPr/>
      </xdr:nvSpPr>
      <xdr:spPr>
        <a:xfrm>
          <a:off x="2286000" y="1388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104467</xdr:rowOff>
    </xdr:from>
    <xdr:ext cx="762000" cy="259045"/>
    <xdr:sp macro="" textlink="">
      <xdr:nvSpPr>
        <xdr:cNvPr id="222" name="テキスト ボックス 221"/>
        <xdr:cNvSpPr txBox="1"/>
      </xdr:nvSpPr>
      <xdr:spPr>
        <a:xfrm>
          <a:off x="1955800" y="1364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122335</xdr:rowOff>
    </xdr:from>
    <xdr:to>
      <xdr:col>7</xdr:col>
      <xdr:colOff>31750</xdr:colOff>
      <xdr:row>81</xdr:row>
      <xdr:rowOff>52485</xdr:rowOff>
    </xdr:to>
    <xdr:sp macro="" textlink="">
      <xdr:nvSpPr>
        <xdr:cNvPr id="223" name="楕円 222"/>
        <xdr:cNvSpPr/>
      </xdr:nvSpPr>
      <xdr:spPr>
        <a:xfrm>
          <a:off x="1397000" y="1383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62662</xdr:rowOff>
    </xdr:from>
    <xdr:ext cx="762000" cy="259045"/>
    <xdr:sp macro="" textlink="">
      <xdr:nvSpPr>
        <xdr:cNvPr id="224" name="テキスト ボックス 223"/>
        <xdr:cNvSpPr txBox="1"/>
      </xdr:nvSpPr>
      <xdr:spPr>
        <a:xfrm>
          <a:off x="1066800" y="1360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人事院勧告による給与改定等により、近年は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前後で推移している。</a:t>
          </a:r>
        </a:p>
        <a:p>
          <a:r>
            <a:rPr kumimoji="1" lang="ja-JP" altLang="en-US" sz="1300">
              <a:latin typeface="ＭＳ Ｐゴシック" panose="020B0600070205080204" pitchFamily="50" charset="-128"/>
              <a:ea typeface="ＭＳ Ｐゴシック" panose="020B0600070205080204" pitchFamily="50" charset="-128"/>
            </a:rPr>
            <a:t>人事院勧告と民間企業の給与水準を踏まえたうえで、給与改定等を実施し、引き続き適正化に努める。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36286</xdr:rowOff>
    </xdr:to>
    <xdr:cxnSp macro="">
      <xdr:nvCxnSpPr>
        <xdr:cNvPr id="255" name="直線コネクタ 254"/>
        <xdr:cNvCxnSpPr/>
      </xdr:nvCxnSpPr>
      <xdr:spPr>
        <a:xfrm flipV="1">
          <a:off x="17018000" y="13961534"/>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6"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7" name="直線コネクタ 256"/>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8"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9" name="直線コネクタ 258"/>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12398</xdr:rowOff>
    </xdr:from>
    <xdr:to>
      <xdr:col>81</xdr:col>
      <xdr:colOff>44450</xdr:colOff>
      <xdr:row>89</xdr:row>
      <xdr:rowOff>92832</xdr:rowOff>
    </xdr:to>
    <xdr:cxnSp macro="">
      <xdr:nvCxnSpPr>
        <xdr:cNvPr id="260" name="直線コネクタ 259"/>
        <xdr:cNvCxnSpPr/>
      </xdr:nvCxnSpPr>
      <xdr:spPr>
        <a:xfrm flipV="1">
          <a:off x="16179800" y="15271448"/>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78818</xdr:rowOff>
    </xdr:from>
    <xdr:ext cx="762000" cy="259045"/>
    <xdr:sp macro="" textlink="">
      <xdr:nvSpPr>
        <xdr:cNvPr id="261" name="給与水準   （国との比較）平均値テキスト"/>
        <xdr:cNvSpPr txBox="1"/>
      </xdr:nvSpPr>
      <xdr:spPr>
        <a:xfrm>
          <a:off x="17106900" y="14652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62" name="フローチャート: 判断 261"/>
        <xdr:cNvSpPr/>
      </xdr:nvSpPr>
      <xdr:spPr>
        <a:xfrm>
          <a:off x="169672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92832</xdr:rowOff>
    </xdr:from>
    <xdr:to>
      <xdr:col>77</xdr:col>
      <xdr:colOff>44450</xdr:colOff>
      <xdr:row>89</xdr:row>
      <xdr:rowOff>115812</xdr:rowOff>
    </xdr:to>
    <xdr:cxnSp macro="">
      <xdr:nvCxnSpPr>
        <xdr:cNvPr id="263" name="直線コネクタ 262"/>
        <xdr:cNvCxnSpPr/>
      </xdr:nvCxnSpPr>
      <xdr:spPr>
        <a:xfrm flipV="1">
          <a:off x="15290800" y="15351882"/>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62291</xdr:rowOff>
    </xdr:from>
    <xdr:to>
      <xdr:col>77</xdr:col>
      <xdr:colOff>95250</xdr:colOff>
      <xdr:row>86</xdr:row>
      <xdr:rowOff>163891</xdr:rowOff>
    </xdr:to>
    <xdr:sp macro="" textlink="">
      <xdr:nvSpPr>
        <xdr:cNvPr id="264" name="フローチャート: 判断 263"/>
        <xdr:cNvSpPr/>
      </xdr:nvSpPr>
      <xdr:spPr>
        <a:xfrm>
          <a:off x="16129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2618</xdr:rowOff>
    </xdr:from>
    <xdr:ext cx="736600" cy="259045"/>
    <xdr:sp macro="" textlink="">
      <xdr:nvSpPr>
        <xdr:cNvPr id="265" name="テキスト ボックス 264"/>
        <xdr:cNvSpPr txBox="1"/>
      </xdr:nvSpPr>
      <xdr:spPr>
        <a:xfrm>
          <a:off x="15798800" y="1457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149377</xdr:rowOff>
    </xdr:from>
    <xdr:to>
      <xdr:col>72</xdr:col>
      <xdr:colOff>203200</xdr:colOff>
      <xdr:row>89</xdr:row>
      <xdr:rowOff>115812</xdr:rowOff>
    </xdr:to>
    <xdr:cxnSp macro="">
      <xdr:nvCxnSpPr>
        <xdr:cNvPr id="266" name="直線コネクタ 265"/>
        <xdr:cNvCxnSpPr/>
      </xdr:nvCxnSpPr>
      <xdr:spPr>
        <a:xfrm>
          <a:off x="14401800" y="15236977"/>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7" name="フローチャート: 判断 266"/>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8" name="テキスト ボックス 267"/>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91016</xdr:rowOff>
    </xdr:from>
    <xdr:to>
      <xdr:col>68</xdr:col>
      <xdr:colOff>152400</xdr:colOff>
      <xdr:row>88</xdr:row>
      <xdr:rowOff>149377</xdr:rowOff>
    </xdr:to>
    <xdr:cxnSp macro="">
      <xdr:nvCxnSpPr>
        <xdr:cNvPr id="269" name="直線コネクタ 268"/>
        <xdr:cNvCxnSpPr/>
      </xdr:nvCxnSpPr>
      <xdr:spPr>
        <a:xfrm>
          <a:off x="13512800" y="15007166"/>
          <a:ext cx="889000" cy="22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27818</xdr:rowOff>
    </xdr:from>
    <xdr:to>
      <xdr:col>68</xdr:col>
      <xdr:colOff>203200</xdr:colOff>
      <xdr:row>86</xdr:row>
      <xdr:rowOff>129418</xdr:rowOff>
    </xdr:to>
    <xdr:sp macro="" textlink="">
      <xdr:nvSpPr>
        <xdr:cNvPr id="270" name="フローチャート: 判断 269"/>
        <xdr:cNvSpPr/>
      </xdr:nvSpPr>
      <xdr:spPr>
        <a:xfrm>
          <a:off x="14351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139595</xdr:rowOff>
    </xdr:from>
    <xdr:ext cx="762000" cy="259045"/>
    <xdr:sp macro="" textlink="">
      <xdr:nvSpPr>
        <xdr:cNvPr id="271" name="テキスト ボックス 270"/>
        <xdr:cNvSpPr txBox="1"/>
      </xdr:nvSpPr>
      <xdr:spPr>
        <a:xfrm>
          <a:off x="14020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2" name="フローチャート: 判断 271"/>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3" name="テキスト ボックス 272"/>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133048</xdr:rowOff>
    </xdr:from>
    <xdr:to>
      <xdr:col>81</xdr:col>
      <xdr:colOff>95250</xdr:colOff>
      <xdr:row>89</xdr:row>
      <xdr:rowOff>63198</xdr:rowOff>
    </xdr:to>
    <xdr:sp macro="" textlink="">
      <xdr:nvSpPr>
        <xdr:cNvPr id="279" name="楕円 278"/>
        <xdr:cNvSpPr/>
      </xdr:nvSpPr>
      <xdr:spPr>
        <a:xfrm>
          <a:off x="16967200" y="1522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105125</xdr:rowOff>
    </xdr:from>
    <xdr:ext cx="762000" cy="259045"/>
    <xdr:sp macro="" textlink="">
      <xdr:nvSpPr>
        <xdr:cNvPr id="280" name="給与水準   （国との比較）該当値テキスト"/>
        <xdr:cNvSpPr txBox="1"/>
      </xdr:nvSpPr>
      <xdr:spPr>
        <a:xfrm>
          <a:off x="17106900" y="1519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42032</xdr:rowOff>
    </xdr:from>
    <xdr:to>
      <xdr:col>77</xdr:col>
      <xdr:colOff>95250</xdr:colOff>
      <xdr:row>89</xdr:row>
      <xdr:rowOff>143632</xdr:rowOff>
    </xdr:to>
    <xdr:sp macro="" textlink="">
      <xdr:nvSpPr>
        <xdr:cNvPr id="281" name="楕円 280"/>
        <xdr:cNvSpPr/>
      </xdr:nvSpPr>
      <xdr:spPr>
        <a:xfrm>
          <a:off x="16129000" y="1530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128409</xdr:rowOff>
    </xdr:from>
    <xdr:ext cx="736600" cy="259045"/>
    <xdr:sp macro="" textlink="">
      <xdr:nvSpPr>
        <xdr:cNvPr id="282" name="テキスト ボックス 281"/>
        <xdr:cNvSpPr txBox="1"/>
      </xdr:nvSpPr>
      <xdr:spPr>
        <a:xfrm>
          <a:off x="15798800" y="15387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65012</xdr:rowOff>
    </xdr:from>
    <xdr:to>
      <xdr:col>73</xdr:col>
      <xdr:colOff>44450</xdr:colOff>
      <xdr:row>89</xdr:row>
      <xdr:rowOff>166612</xdr:rowOff>
    </xdr:to>
    <xdr:sp macro="" textlink="">
      <xdr:nvSpPr>
        <xdr:cNvPr id="283" name="楕円 282"/>
        <xdr:cNvSpPr/>
      </xdr:nvSpPr>
      <xdr:spPr>
        <a:xfrm>
          <a:off x="15240000" y="1532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151389</xdr:rowOff>
    </xdr:from>
    <xdr:ext cx="762000" cy="259045"/>
    <xdr:sp macro="" textlink="">
      <xdr:nvSpPr>
        <xdr:cNvPr id="284" name="テキスト ボックス 283"/>
        <xdr:cNvSpPr txBox="1"/>
      </xdr:nvSpPr>
      <xdr:spPr>
        <a:xfrm>
          <a:off x="14909800" y="1541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98577</xdr:rowOff>
    </xdr:from>
    <xdr:to>
      <xdr:col>68</xdr:col>
      <xdr:colOff>203200</xdr:colOff>
      <xdr:row>89</xdr:row>
      <xdr:rowOff>28727</xdr:rowOff>
    </xdr:to>
    <xdr:sp macro="" textlink="">
      <xdr:nvSpPr>
        <xdr:cNvPr id="285" name="楕円 284"/>
        <xdr:cNvSpPr/>
      </xdr:nvSpPr>
      <xdr:spPr>
        <a:xfrm>
          <a:off x="143510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13504</xdr:rowOff>
    </xdr:from>
    <xdr:ext cx="762000" cy="259045"/>
    <xdr:sp macro="" textlink="">
      <xdr:nvSpPr>
        <xdr:cNvPr id="286" name="テキスト ボックス 285"/>
        <xdr:cNvSpPr txBox="1"/>
      </xdr:nvSpPr>
      <xdr:spPr>
        <a:xfrm>
          <a:off x="14020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87" name="楕円 286"/>
        <xdr:cNvSpPr/>
      </xdr:nvSpPr>
      <xdr:spPr>
        <a:xfrm>
          <a:off x="13462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88" name="テキスト ボックス 287"/>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一般行政職、保育士の補充、また人口減少の影響も加わり、前年度に比べ増加している。</a:t>
          </a:r>
        </a:p>
        <a:p>
          <a:r>
            <a:rPr kumimoji="1" lang="ja-JP" altLang="en-US" sz="1300">
              <a:latin typeface="ＭＳ Ｐゴシック" panose="020B0600070205080204" pitchFamily="50" charset="-128"/>
              <a:ea typeface="ＭＳ Ｐゴシック" panose="020B0600070205080204" pitchFamily="50" charset="-128"/>
            </a:rPr>
            <a:t>現状は類似団体内平均値を下回っているが、引き続き定員適正化計画に基づき、効率的な人員配置に努める。</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70282</xdr:rowOff>
    </xdr:from>
    <xdr:to>
      <xdr:col>81</xdr:col>
      <xdr:colOff>44450</xdr:colOff>
      <xdr:row>67</xdr:row>
      <xdr:rowOff>2311</xdr:rowOff>
    </xdr:to>
    <xdr:cxnSp macro="">
      <xdr:nvCxnSpPr>
        <xdr:cNvPr id="315" name="直線コネクタ 314"/>
        <xdr:cNvCxnSpPr/>
      </xdr:nvCxnSpPr>
      <xdr:spPr>
        <a:xfrm flipV="1">
          <a:off x="17018000" y="10357282"/>
          <a:ext cx="0" cy="11321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145838</xdr:rowOff>
    </xdr:from>
    <xdr:ext cx="762000" cy="259045"/>
    <xdr:sp macro="" textlink="">
      <xdr:nvSpPr>
        <xdr:cNvPr id="316" name="定員管理の状況最小値テキスト"/>
        <xdr:cNvSpPr txBox="1"/>
      </xdr:nvSpPr>
      <xdr:spPr>
        <a:xfrm>
          <a:off x="17106900" y="11461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2311</xdr:rowOff>
    </xdr:from>
    <xdr:to>
      <xdr:col>81</xdr:col>
      <xdr:colOff>133350</xdr:colOff>
      <xdr:row>67</xdr:row>
      <xdr:rowOff>2311</xdr:rowOff>
    </xdr:to>
    <xdr:cxnSp macro="">
      <xdr:nvCxnSpPr>
        <xdr:cNvPr id="317" name="直線コネクタ 316"/>
        <xdr:cNvCxnSpPr/>
      </xdr:nvCxnSpPr>
      <xdr:spPr>
        <a:xfrm>
          <a:off x="16929100" y="1148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156659</xdr:rowOff>
    </xdr:from>
    <xdr:ext cx="762000" cy="259045"/>
    <xdr:sp macro="" textlink="">
      <xdr:nvSpPr>
        <xdr:cNvPr id="318" name="定員管理の状況最大値テキスト"/>
        <xdr:cNvSpPr txBox="1"/>
      </xdr:nvSpPr>
      <xdr:spPr>
        <a:xfrm>
          <a:off x="17106900" y="1010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70282</xdr:rowOff>
    </xdr:from>
    <xdr:to>
      <xdr:col>81</xdr:col>
      <xdr:colOff>133350</xdr:colOff>
      <xdr:row>60</xdr:row>
      <xdr:rowOff>70282</xdr:rowOff>
    </xdr:to>
    <xdr:cxnSp macro="">
      <xdr:nvCxnSpPr>
        <xdr:cNvPr id="319" name="直線コネクタ 318"/>
        <xdr:cNvCxnSpPr/>
      </xdr:nvCxnSpPr>
      <xdr:spPr>
        <a:xfrm>
          <a:off x="16929100" y="1035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47955</xdr:rowOff>
    </xdr:from>
    <xdr:to>
      <xdr:col>81</xdr:col>
      <xdr:colOff>44450</xdr:colOff>
      <xdr:row>61</xdr:row>
      <xdr:rowOff>66777</xdr:rowOff>
    </xdr:to>
    <xdr:cxnSp macro="">
      <xdr:nvCxnSpPr>
        <xdr:cNvPr id="320" name="直線コネクタ 319"/>
        <xdr:cNvCxnSpPr/>
      </xdr:nvCxnSpPr>
      <xdr:spPr>
        <a:xfrm>
          <a:off x="16179800" y="10506405"/>
          <a:ext cx="838200" cy="1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45000</xdr:rowOff>
    </xdr:from>
    <xdr:ext cx="762000" cy="259045"/>
    <xdr:sp macro="" textlink="">
      <xdr:nvSpPr>
        <xdr:cNvPr id="321" name="定員管理の状況平均値テキスト"/>
        <xdr:cNvSpPr txBox="1"/>
      </xdr:nvSpPr>
      <xdr:spPr>
        <a:xfrm>
          <a:off x="17106900" y="10503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72923</xdr:rowOff>
    </xdr:from>
    <xdr:to>
      <xdr:col>81</xdr:col>
      <xdr:colOff>95250</xdr:colOff>
      <xdr:row>62</xdr:row>
      <xdr:rowOff>3073</xdr:rowOff>
    </xdr:to>
    <xdr:sp macro="" textlink="">
      <xdr:nvSpPr>
        <xdr:cNvPr id="322" name="フローチャート: 判断 321"/>
        <xdr:cNvSpPr/>
      </xdr:nvSpPr>
      <xdr:spPr>
        <a:xfrm>
          <a:off x="169672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42646</xdr:rowOff>
    </xdr:from>
    <xdr:to>
      <xdr:col>77</xdr:col>
      <xdr:colOff>44450</xdr:colOff>
      <xdr:row>61</xdr:row>
      <xdr:rowOff>47955</xdr:rowOff>
    </xdr:to>
    <xdr:cxnSp macro="">
      <xdr:nvCxnSpPr>
        <xdr:cNvPr id="323" name="直線コネクタ 322"/>
        <xdr:cNvCxnSpPr/>
      </xdr:nvCxnSpPr>
      <xdr:spPr>
        <a:xfrm>
          <a:off x="15290800" y="10501096"/>
          <a:ext cx="889000" cy="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60858</xdr:rowOff>
    </xdr:from>
    <xdr:to>
      <xdr:col>77</xdr:col>
      <xdr:colOff>95250</xdr:colOff>
      <xdr:row>61</xdr:row>
      <xdr:rowOff>162458</xdr:rowOff>
    </xdr:to>
    <xdr:sp macro="" textlink="">
      <xdr:nvSpPr>
        <xdr:cNvPr id="324" name="フローチャート: 判断 323"/>
        <xdr:cNvSpPr/>
      </xdr:nvSpPr>
      <xdr:spPr>
        <a:xfrm>
          <a:off x="16129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147235</xdr:rowOff>
    </xdr:from>
    <xdr:ext cx="736600" cy="259045"/>
    <xdr:sp macro="" textlink="">
      <xdr:nvSpPr>
        <xdr:cNvPr id="325" name="テキスト ボックス 324"/>
        <xdr:cNvSpPr txBox="1"/>
      </xdr:nvSpPr>
      <xdr:spPr>
        <a:xfrm>
          <a:off x="15798800" y="10605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27686</xdr:rowOff>
    </xdr:from>
    <xdr:to>
      <xdr:col>72</xdr:col>
      <xdr:colOff>203200</xdr:colOff>
      <xdr:row>61</xdr:row>
      <xdr:rowOff>42646</xdr:rowOff>
    </xdr:to>
    <xdr:cxnSp macro="">
      <xdr:nvCxnSpPr>
        <xdr:cNvPr id="326" name="直線コネクタ 325"/>
        <xdr:cNvCxnSpPr/>
      </xdr:nvCxnSpPr>
      <xdr:spPr>
        <a:xfrm>
          <a:off x="14401800" y="10486136"/>
          <a:ext cx="889000" cy="1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47828</xdr:rowOff>
    </xdr:from>
    <xdr:to>
      <xdr:col>73</xdr:col>
      <xdr:colOff>44450</xdr:colOff>
      <xdr:row>61</xdr:row>
      <xdr:rowOff>149428</xdr:rowOff>
    </xdr:to>
    <xdr:sp macro="" textlink="">
      <xdr:nvSpPr>
        <xdr:cNvPr id="327" name="フローチャート: 判断 326"/>
        <xdr:cNvSpPr/>
      </xdr:nvSpPr>
      <xdr:spPr>
        <a:xfrm>
          <a:off x="15240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134205</xdr:rowOff>
    </xdr:from>
    <xdr:ext cx="762000" cy="259045"/>
    <xdr:sp macro="" textlink="">
      <xdr:nvSpPr>
        <xdr:cNvPr id="328" name="テキスト ボックス 327"/>
        <xdr:cNvSpPr txBox="1"/>
      </xdr:nvSpPr>
      <xdr:spPr>
        <a:xfrm>
          <a:off x="14909800" y="1059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19482</xdr:rowOff>
    </xdr:from>
    <xdr:to>
      <xdr:col>68</xdr:col>
      <xdr:colOff>152400</xdr:colOff>
      <xdr:row>61</xdr:row>
      <xdr:rowOff>27686</xdr:rowOff>
    </xdr:to>
    <xdr:cxnSp macro="">
      <xdr:nvCxnSpPr>
        <xdr:cNvPr id="329" name="直線コネクタ 328"/>
        <xdr:cNvCxnSpPr/>
      </xdr:nvCxnSpPr>
      <xdr:spPr>
        <a:xfrm>
          <a:off x="13512800" y="10477932"/>
          <a:ext cx="8890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43967</xdr:rowOff>
    </xdr:from>
    <xdr:to>
      <xdr:col>68</xdr:col>
      <xdr:colOff>203200</xdr:colOff>
      <xdr:row>61</xdr:row>
      <xdr:rowOff>145567</xdr:rowOff>
    </xdr:to>
    <xdr:sp macro="" textlink="">
      <xdr:nvSpPr>
        <xdr:cNvPr id="330" name="フローチャート: 判断 329"/>
        <xdr:cNvSpPr/>
      </xdr:nvSpPr>
      <xdr:spPr>
        <a:xfrm>
          <a:off x="14351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130344</xdr:rowOff>
    </xdr:from>
    <xdr:ext cx="762000" cy="259045"/>
    <xdr:sp macro="" textlink="">
      <xdr:nvSpPr>
        <xdr:cNvPr id="331" name="テキスト ボックス 330"/>
        <xdr:cNvSpPr txBox="1"/>
      </xdr:nvSpPr>
      <xdr:spPr>
        <a:xfrm>
          <a:off x="14020800" y="10588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46863</xdr:rowOff>
    </xdr:from>
    <xdr:to>
      <xdr:col>64</xdr:col>
      <xdr:colOff>152400</xdr:colOff>
      <xdr:row>61</xdr:row>
      <xdr:rowOff>148463</xdr:rowOff>
    </xdr:to>
    <xdr:sp macro="" textlink="">
      <xdr:nvSpPr>
        <xdr:cNvPr id="332" name="フローチャート: 判断 331"/>
        <xdr:cNvSpPr/>
      </xdr:nvSpPr>
      <xdr:spPr>
        <a:xfrm>
          <a:off x="13462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133240</xdr:rowOff>
    </xdr:from>
    <xdr:ext cx="762000" cy="259045"/>
    <xdr:sp macro="" textlink="">
      <xdr:nvSpPr>
        <xdr:cNvPr id="333" name="テキスト ボックス 332"/>
        <xdr:cNvSpPr txBox="1"/>
      </xdr:nvSpPr>
      <xdr:spPr>
        <a:xfrm>
          <a:off x="13131800" y="1059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15977</xdr:rowOff>
    </xdr:from>
    <xdr:to>
      <xdr:col>81</xdr:col>
      <xdr:colOff>95250</xdr:colOff>
      <xdr:row>61</xdr:row>
      <xdr:rowOff>117577</xdr:rowOff>
    </xdr:to>
    <xdr:sp macro="" textlink="">
      <xdr:nvSpPr>
        <xdr:cNvPr id="339" name="楕円 338"/>
        <xdr:cNvSpPr/>
      </xdr:nvSpPr>
      <xdr:spPr>
        <a:xfrm>
          <a:off x="16967200" y="1047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32504</xdr:rowOff>
    </xdr:from>
    <xdr:ext cx="762000" cy="259045"/>
    <xdr:sp macro="" textlink="">
      <xdr:nvSpPr>
        <xdr:cNvPr id="340" name="定員管理の状況該当値テキスト"/>
        <xdr:cNvSpPr txBox="1"/>
      </xdr:nvSpPr>
      <xdr:spPr>
        <a:xfrm>
          <a:off x="17106900" y="10319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168605</xdr:rowOff>
    </xdr:from>
    <xdr:to>
      <xdr:col>77</xdr:col>
      <xdr:colOff>95250</xdr:colOff>
      <xdr:row>61</xdr:row>
      <xdr:rowOff>98755</xdr:rowOff>
    </xdr:to>
    <xdr:sp macro="" textlink="">
      <xdr:nvSpPr>
        <xdr:cNvPr id="341" name="楕円 340"/>
        <xdr:cNvSpPr/>
      </xdr:nvSpPr>
      <xdr:spPr>
        <a:xfrm>
          <a:off x="16129000" y="1045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108932</xdr:rowOff>
    </xdr:from>
    <xdr:ext cx="736600" cy="259045"/>
    <xdr:sp macro="" textlink="">
      <xdr:nvSpPr>
        <xdr:cNvPr id="342" name="テキスト ボックス 341"/>
        <xdr:cNvSpPr txBox="1"/>
      </xdr:nvSpPr>
      <xdr:spPr>
        <a:xfrm>
          <a:off x="15798800" y="10224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163296</xdr:rowOff>
    </xdr:from>
    <xdr:to>
      <xdr:col>73</xdr:col>
      <xdr:colOff>44450</xdr:colOff>
      <xdr:row>61</xdr:row>
      <xdr:rowOff>93446</xdr:rowOff>
    </xdr:to>
    <xdr:sp macro="" textlink="">
      <xdr:nvSpPr>
        <xdr:cNvPr id="343" name="楕円 342"/>
        <xdr:cNvSpPr/>
      </xdr:nvSpPr>
      <xdr:spPr>
        <a:xfrm>
          <a:off x="15240000" y="1045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103623</xdr:rowOff>
    </xdr:from>
    <xdr:ext cx="762000" cy="259045"/>
    <xdr:sp macro="" textlink="">
      <xdr:nvSpPr>
        <xdr:cNvPr id="344" name="テキスト ボックス 343"/>
        <xdr:cNvSpPr txBox="1"/>
      </xdr:nvSpPr>
      <xdr:spPr>
        <a:xfrm>
          <a:off x="14909800" y="10219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148336</xdr:rowOff>
    </xdr:from>
    <xdr:to>
      <xdr:col>68</xdr:col>
      <xdr:colOff>203200</xdr:colOff>
      <xdr:row>61</xdr:row>
      <xdr:rowOff>78486</xdr:rowOff>
    </xdr:to>
    <xdr:sp macro="" textlink="">
      <xdr:nvSpPr>
        <xdr:cNvPr id="345" name="楕円 344"/>
        <xdr:cNvSpPr/>
      </xdr:nvSpPr>
      <xdr:spPr>
        <a:xfrm>
          <a:off x="143510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88663</xdr:rowOff>
    </xdr:from>
    <xdr:ext cx="762000" cy="259045"/>
    <xdr:sp macro="" textlink="">
      <xdr:nvSpPr>
        <xdr:cNvPr id="346" name="テキスト ボックス 345"/>
        <xdr:cNvSpPr txBox="1"/>
      </xdr:nvSpPr>
      <xdr:spPr>
        <a:xfrm>
          <a:off x="14020800" y="1020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140132</xdr:rowOff>
    </xdr:from>
    <xdr:to>
      <xdr:col>64</xdr:col>
      <xdr:colOff>152400</xdr:colOff>
      <xdr:row>61</xdr:row>
      <xdr:rowOff>70282</xdr:rowOff>
    </xdr:to>
    <xdr:sp macro="" textlink="">
      <xdr:nvSpPr>
        <xdr:cNvPr id="347" name="楕円 346"/>
        <xdr:cNvSpPr/>
      </xdr:nvSpPr>
      <xdr:spPr>
        <a:xfrm>
          <a:off x="13462000" y="1042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80459</xdr:rowOff>
    </xdr:from>
    <xdr:ext cx="762000" cy="259045"/>
    <xdr:sp macro="" textlink="">
      <xdr:nvSpPr>
        <xdr:cNvPr id="348" name="テキスト ボックス 347"/>
        <xdr:cNvSpPr txBox="1"/>
      </xdr:nvSpPr>
      <xdr:spPr>
        <a:xfrm>
          <a:off x="13131800" y="1019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近年は類似団体内平均値を上回っており、比率は前年度に比し</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ポイント悪化している。</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年度まで実施した津波避難施設建設事業、避難路整備による公共事業等債の償還に加え、平成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年度からの八積駅周辺環境整備事業の事業開始により、公債費が漸増していることが影響している。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138430</xdr:rowOff>
    </xdr:to>
    <xdr:cxnSp macro="">
      <xdr:nvCxnSpPr>
        <xdr:cNvPr id="376" name="直線コネクタ 375"/>
        <xdr:cNvCxnSpPr/>
      </xdr:nvCxnSpPr>
      <xdr:spPr>
        <a:xfrm flipV="1">
          <a:off x="17018000" y="639783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110507</xdr:rowOff>
    </xdr:from>
    <xdr:ext cx="762000" cy="259045"/>
    <xdr:sp macro="" textlink="">
      <xdr:nvSpPr>
        <xdr:cNvPr id="377" name="公債費負担の状況最小値テキスト"/>
        <xdr:cNvSpPr txBox="1"/>
      </xdr:nvSpPr>
      <xdr:spPr>
        <a:xfrm>
          <a:off x="17106900" y="782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138430</xdr:rowOff>
    </xdr:from>
    <xdr:to>
      <xdr:col>81</xdr:col>
      <xdr:colOff>133350</xdr:colOff>
      <xdr:row>45</xdr:row>
      <xdr:rowOff>138430</xdr:rowOff>
    </xdr:to>
    <xdr:cxnSp macro="">
      <xdr:nvCxnSpPr>
        <xdr:cNvPr id="378" name="直線コネクタ 377"/>
        <xdr:cNvCxnSpPr/>
      </xdr:nvCxnSpPr>
      <xdr:spPr>
        <a:xfrm>
          <a:off x="16929100" y="785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9" name="公債費負担の状況最大値テキスト"/>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80" name="直線コネクタ 379"/>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97790</xdr:rowOff>
    </xdr:from>
    <xdr:to>
      <xdr:col>81</xdr:col>
      <xdr:colOff>44450</xdr:colOff>
      <xdr:row>42</xdr:row>
      <xdr:rowOff>113877</xdr:rowOff>
    </xdr:to>
    <xdr:cxnSp macro="">
      <xdr:nvCxnSpPr>
        <xdr:cNvPr id="381" name="直線コネクタ 380"/>
        <xdr:cNvCxnSpPr/>
      </xdr:nvCxnSpPr>
      <xdr:spPr>
        <a:xfrm>
          <a:off x="16179800" y="729869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154533</xdr:rowOff>
    </xdr:from>
    <xdr:ext cx="762000" cy="259045"/>
    <xdr:sp macro="" textlink="">
      <xdr:nvSpPr>
        <xdr:cNvPr id="382" name="公債費負担の状況平均値テキスト"/>
        <xdr:cNvSpPr txBox="1"/>
      </xdr:nvSpPr>
      <xdr:spPr>
        <a:xfrm>
          <a:off x="17106900" y="7012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138006</xdr:rowOff>
    </xdr:from>
    <xdr:to>
      <xdr:col>81</xdr:col>
      <xdr:colOff>95250</xdr:colOff>
      <xdr:row>42</xdr:row>
      <xdr:rowOff>68156</xdr:rowOff>
    </xdr:to>
    <xdr:sp macro="" textlink="">
      <xdr:nvSpPr>
        <xdr:cNvPr id="383" name="フローチャート: 判断 382"/>
        <xdr:cNvSpPr/>
      </xdr:nvSpPr>
      <xdr:spPr>
        <a:xfrm>
          <a:off x="169672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57573</xdr:rowOff>
    </xdr:from>
    <xdr:to>
      <xdr:col>77</xdr:col>
      <xdr:colOff>44450</xdr:colOff>
      <xdr:row>42</xdr:row>
      <xdr:rowOff>97790</xdr:rowOff>
    </xdr:to>
    <xdr:cxnSp macro="">
      <xdr:nvCxnSpPr>
        <xdr:cNvPr id="384" name="直線コネクタ 383"/>
        <xdr:cNvCxnSpPr/>
      </xdr:nvCxnSpPr>
      <xdr:spPr>
        <a:xfrm>
          <a:off x="15290800" y="725847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129963</xdr:rowOff>
    </xdr:from>
    <xdr:to>
      <xdr:col>77</xdr:col>
      <xdr:colOff>95250</xdr:colOff>
      <xdr:row>42</xdr:row>
      <xdr:rowOff>60113</xdr:rowOff>
    </xdr:to>
    <xdr:sp macro="" textlink="">
      <xdr:nvSpPr>
        <xdr:cNvPr id="385" name="フローチャート: 判断 384"/>
        <xdr:cNvSpPr/>
      </xdr:nvSpPr>
      <xdr:spPr>
        <a:xfrm>
          <a:off x="16129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70290</xdr:rowOff>
    </xdr:from>
    <xdr:ext cx="736600" cy="259045"/>
    <xdr:sp macro="" textlink="">
      <xdr:nvSpPr>
        <xdr:cNvPr id="386" name="テキスト ボックス 385"/>
        <xdr:cNvSpPr txBox="1"/>
      </xdr:nvSpPr>
      <xdr:spPr>
        <a:xfrm>
          <a:off x="15798800" y="692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25400</xdr:rowOff>
    </xdr:from>
    <xdr:to>
      <xdr:col>72</xdr:col>
      <xdr:colOff>203200</xdr:colOff>
      <xdr:row>42</xdr:row>
      <xdr:rowOff>57573</xdr:rowOff>
    </xdr:to>
    <xdr:cxnSp macro="">
      <xdr:nvCxnSpPr>
        <xdr:cNvPr id="387" name="直線コネクタ 386"/>
        <xdr:cNvCxnSpPr/>
      </xdr:nvCxnSpPr>
      <xdr:spPr>
        <a:xfrm>
          <a:off x="14401800" y="722630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78333</xdr:rowOff>
    </xdr:from>
    <xdr:ext cx="762000" cy="259045"/>
    <xdr:sp macro="" textlink="">
      <xdr:nvSpPr>
        <xdr:cNvPr id="389" name="テキスト ボックス 388"/>
        <xdr:cNvSpPr txBox="1"/>
      </xdr:nvSpPr>
      <xdr:spPr>
        <a:xfrm>
          <a:off x="14909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148590</xdr:rowOff>
    </xdr:from>
    <xdr:to>
      <xdr:col>68</xdr:col>
      <xdr:colOff>152400</xdr:colOff>
      <xdr:row>42</xdr:row>
      <xdr:rowOff>25400</xdr:rowOff>
    </xdr:to>
    <xdr:cxnSp macro="">
      <xdr:nvCxnSpPr>
        <xdr:cNvPr id="390" name="直線コネクタ 389"/>
        <xdr:cNvCxnSpPr/>
      </xdr:nvCxnSpPr>
      <xdr:spPr>
        <a:xfrm>
          <a:off x="13512800" y="71780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1" name="フローチャート: 判断 390"/>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78333</xdr:rowOff>
    </xdr:from>
    <xdr:ext cx="762000" cy="259045"/>
    <xdr:sp macro="" textlink="">
      <xdr:nvSpPr>
        <xdr:cNvPr id="392" name="テキスト ボックス 391"/>
        <xdr:cNvSpPr txBox="1"/>
      </xdr:nvSpPr>
      <xdr:spPr>
        <a:xfrm>
          <a:off x="14020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393" name="フローチャート: 判断 392"/>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133367</xdr:rowOff>
    </xdr:from>
    <xdr:ext cx="762000" cy="259045"/>
    <xdr:sp macro="" textlink="">
      <xdr:nvSpPr>
        <xdr:cNvPr id="394" name="テキスト ボックス 393"/>
        <xdr:cNvSpPr txBox="1"/>
      </xdr:nvSpPr>
      <xdr:spPr>
        <a:xfrm>
          <a:off x="13131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63077</xdr:rowOff>
    </xdr:from>
    <xdr:to>
      <xdr:col>81</xdr:col>
      <xdr:colOff>95250</xdr:colOff>
      <xdr:row>42</xdr:row>
      <xdr:rowOff>164677</xdr:rowOff>
    </xdr:to>
    <xdr:sp macro="" textlink="">
      <xdr:nvSpPr>
        <xdr:cNvPr id="400" name="楕円 399"/>
        <xdr:cNvSpPr/>
      </xdr:nvSpPr>
      <xdr:spPr>
        <a:xfrm>
          <a:off x="169672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35154</xdr:rowOff>
    </xdr:from>
    <xdr:ext cx="762000" cy="259045"/>
    <xdr:sp macro="" textlink="">
      <xdr:nvSpPr>
        <xdr:cNvPr id="401" name="公債費負担の状況該当値テキスト"/>
        <xdr:cNvSpPr txBox="1"/>
      </xdr:nvSpPr>
      <xdr:spPr>
        <a:xfrm>
          <a:off x="17106900" y="723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46990</xdr:rowOff>
    </xdr:from>
    <xdr:to>
      <xdr:col>77</xdr:col>
      <xdr:colOff>95250</xdr:colOff>
      <xdr:row>42</xdr:row>
      <xdr:rowOff>148590</xdr:rowOff>
    </xdr:to>
    <xdr:sp macro="" textlink="">
      <xdr:nvSpPr>
        <xdr:cNvPr id="402" name="楕円 401"/>
        <xdr:cNvSpPr/>
      </xdr:nvSpPr>
      <xdr:spPr>
        <a:xfrm>
          <a:off x="16129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133367</xdr:rowOff>
    </xdr:from>
    <xdr:ext cx="736600" cy="259045"/>
    <xdr:sp macro="" textlink="">
      <xdr:nvSpPr>
        <xdr:cNvPr id="403" name="テキスト ボックス 402"/>
        <xdr:cNvSpPr txBox="1"/>
      </xdr:nvSpPr>
      <xdr:spPr>
        <a:xfrm>
          <a:off x="15798800" y="733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6773</xdr:rowOff>
    </xdr:from>
    <xdr:to>
      <xdr:col>73</xdr:col>
      <xdr:colOff>44450</xdr:colOff>
      <xdr:row>42</xdr:row>
      <xdr:rowOff>108373</xdr:rowOff>
    </xdr:to>
    <xdr:sp macro="" textlink="">
      <xdr:nvSpPr>
        <xdr:cNvPr id="404" name="楕円 403"/>
        <xdr:cNvSpPr/>
      </xdr:nvSpPr>
      <xdr:spPr>
        <a:xfrm>
          <a:off x="15240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93150</xdr:rowOff>
    </xdr:from>
    <xdr:ext cx="762000" cy="259045"/>
    <xdr:sp macro="" textlink="">
      <xdr:nvSpPr>
        <xdr:cNvPr id="405" name="テキスト ボックス 404"/>
        <xdr:cNvSpPr txBox="1"/>
      </xdr:nvSpPr>
      <xdr:spPr>
        <a:xfrm>
          <a:off x="14909800" y="7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146050</xdr:rowOff>
    </xdr:from>
    <xdr:to>
      <xdr:col>68</xdr:col>
      <xdr:colOff>203200</xdr:colOff>
      <xdr:row>42</xdr:row>
      <xdr:rowOff>76200</xdr:rowOff>
    </xdr:to>
    <xdr:sp macro="" textlink="">
      <xdr:nvSpPr>
        <xdr:cNvPr id="406" name="楕円 405"/>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407" name="テキスト ボックス 406"/>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408" name="楕円 407"/>
        <xdr:cNvSpPr/>
      </xdr:nvSpPr>
      <xdr:spPr>
        <a:xfrm>
          <a:off x="13462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409" name="テキスト ボックス 408"/>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地方債現在高が前年度に比べ約</a:t>
          </a:r>
          <a:r>
            <a:rPr kumimoji="1" lang="en-US" altLang="ja-JP" sz="1300">
              <a:latin typeface="ＭＳ Ｐゴシック" panose="020B0600070205080204" pitchFamily="50" charset="-128"/>
              <a:ea typeface="ＭＳ Ｐゴシック" panose="020B0600070205080204" pitchFamily="50" charset="-128"/>
            </a:rPr>
            <a:t>175,000</a:t>
          </a:r>
          <a:r>
            <a:rPr kumimoji="1" lang="ja-JP" altLang="en-US" sz="1300">
              <a:latin typeface="ＭＳ Ｐゴシック" panose="020B0600070205080204" pitchFamily="50" charset="-128"/>
              <a:ea typeface="ＭＳ Ｐゴシック" panose="020B0600070205080204" pitchFamily="50" charset="-128"/>
            </a:rPr>
            <a:t>千円減少したが、八積駅周辺環境整備事業に係る特定目的基金取り崩しなどが影響し、</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年度を事業期間とする上記事業による起債と基金取崩しを計画しているため、比率の増加が見込まれる。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154025</xdr:rowOff>
    </xdr:to>
    <xdr:cxnSp macro="">
      <xdr:nvCxnSpPr>
        <xdr:cNvPr id="436" name="直線コネクタ 435"/>
        <xdr:cNvCxnSpPr/>
      </xdr:nvCxnSpPr>
      <xdr:spPr>
        <a:xfrm flipV="1">
          <a:off x="17018000" y="2451100"/>
          <a:ext cx="0" cy="1474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126102</xdr:rowOff>
    </xdr:from>
    <xdr:ext cx="762000" cy="259045"/>
    <xdr:sp macro="" textlink="">
      <xdr:nvSpPr>
        <xdr:cNvPr id="437" name="将来負担の状況最小値テキスト"/>
        <xdr:cNvSpPr txBox="1"/>
      </xdr:nvSpPr>
      <xdr:spPr>
        <a:xfrm>
          <a:off x="17106900" y="389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154025</xdr:rowOff>
    </xdr:from>
    <xdr:to>
      <xdr:col>81</xdr:col>
      <xdr:colOff>133350</xdr:colOff>
      <xdr:row>22</xdr:row>
      <xdr:rowOff>154025</xdr:rowOff>
    </xdr:to>
    <xdr:cxnSp macro="">
      <xdr:nvCxnSpPr>
        <xdr:cNvPr id="438" name="直線コネクタ 437"/>
        <xdr:cNvCxnSpPr/>
      </xdr:nvCxnSpPr>
      <xdr:spPr>
        <a:xfrm>
          <a:off x="16929100" y="392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67920</xdr:rowOff>
    </xdr:from>
    <xdr:to>
      <xdr:col>81</xdr:col>
      <xdr:colOff>44450</xdr:colOff>
      <xdr:row>16</xdr:row>
      <xdr:rowOff>98806</xdr:rowOff>
    </xdr:to>
    <xdr:cxnSp macro="">
      <xdr:nvCxnSpPr>
        <xdr:cNvPr id="441" name="直線コネクタ 440"/>
        <xdr:cNvCxnSpPr/>
      </xdr:nvCxnSpPr>
      <xdr:spPr>
        <a:xfrm>
          <a:off x="16179800" y="2811120"/>
          <a:ext cx="838200" cy="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2" name="将来負担の状況平均値テキスト"/>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29921</xdr:rowOff>
    </xdr:from>
    <xdr:to>
      <xdr:col>81</xdr:col>
      <xdr:colOff>95250</xdr:colOff>
      <xdr:row>14</xdr:row>
      <xdr:rowOff>131521</xdr:rowOff>
    </xdr:to>
    <xdr:sp macro="" textlink="">
      <xdr:nvSpPr>
        <xdr:cNvPr id="443" name="フローチャート: 判断 442"/>
        <xdr:cNvSpPr/>
      </xdr:nvSpPr>
      <xdr:spPr>
        <a:xfrm>
          <a:off x="16967200" y="24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67920</xdr:rowOff>
    </xdr:from>
    <xdr:to>
      <xdr:col>77</xdr:col>
      <xdr:colOff>44450</xdr:colOff>
      <xdr:row>17</xdr:row>
      <xdr:rowOff>9398</xdr:rowOff>
    </xdr:to>
    <xdr:cxnSp macro="">
      <xdr:nvCxnSpPr>
        <xdr:cNvPr id="444" name="直線コネクタ 443"/>
        <xdr:cNvCxnSpPr/>
      </xdr:nvCxnSpPr>
      <xdr:spPr>
        <a:xfrm flipV="1">
          <a:off x="15290800" y="2811120"/>
          <a:ext cx="889000" cy="11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5" name="フローチャート: 判断 444"/>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6" name="テキスト ボックス 445"/>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9398</xdr:rowOff>
    </xdr:from>
    <xdr:to>
      <xdr:col>72</xdr:col>
      <xdr:colOff>203200</xdr:colOff>
      <xdr:row>17</xdr:row>
      <xdr:rowOff>108814</xdr:rowOff>
    </xdr:to>
    <xdr:cxnSp macro="">
      <xdr:nvCxnSpPr>
        <xdr:cNvPr id="447" name="直線コネクタ 446"/>
        <xdr:cNvCxnSpPr/>
      </xdr:nvCxnSpPr>
      <xdr:spPr>
        <a:xfrm flipV="1">
          <a:off x="14401800" y="2924048"/>
          <a:ext cx="889000" cy="9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48" name="フローチャート: 判断 447"/>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9" name="テキスト ボックス 448"/>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108814</xdr:rowOff>
    </xdr:from>
    <xdr:to>
      <xdr:col>68</xdr:col>
      <xdr:colOff>152400</xdr:colOff>
      <xdr:row>17</xdr:row>
      <xdr:rowOff>132944</xdr:rowOff>
    </xdr:to>
    <xdr:cxnSp macro="">
      <xdr:nvCxnSpPr>
        <xdr:cNvPr id="450" name="直線コネクタ 449"/>
        <xdr:cNvCxnSpPr/>
      </xdr:nvCxnSpPr>
      <xdr:spPr>
        <a:xfrm flipV="1">
          <a:off x="13512800" y="302346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51" name="フローチャート: 判断 450"/>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2" name="テキスト ボックス 451"/>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126441</xdr:rowOff>
    </xdr:from>
    <xdr:to>
      <xdr:col>64</xdr:col>
      <xdr:colOff>152400</xdr:colOff>
      <xdr:row>15</xdr:row>
      <xdr:rowOff>56591</xdr:rowOff>
    </xdr:to>
    <xdr:sp macro="" textlink="">
      <xdr:nvSpPr>
        <xdr:cNvPr id="453" name="フローチャート: 判断 452"/>
        <xdr:cNvSpPr/>
      </xdr:nvSpPr>
      <xdr:spPr>
        <a:xfrm>
          <a:off x="13462000" y="252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66768</xdr:rowOff>
    </xdr:from>
    <xdr:ext cx="762000" cy="259045"/>
    <xdr:sp macro="" textlink="">
      <xdr:nvSpPr>
        <xdr:cNvPr id="454" name="テキスト ボックス 453"/>
        <xdr:cNvSpPr txBox="1"/>
      </xdr:nvSpPr>
      <xdr:spPr>
        <a:xfrm>
          <a:off x="13131800" y="22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48006</xdr:rowOff>
    </xdr:from>
    <xdr:to>
      <xdr:col>81</xdr:col>
      <xdr:colOff>95250</xdr:colOff>
      <xdr:row>16</xdr:row>
      <xdr:rowOff>149606</xdr:rowOff>
    </xdr:to>
    <xdr:sp macro="" textlink="">
      <xdr:nvSpPr>
        <xdr:cNvPr id="460" name="楕円 459"/>
        <xdr:cNvSpPr/>
      </xdr:nvSpPr>
      <xdr:spPr>
        <a:xfrm>
          <a:off x="16967200" y="279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20083</xdr:rowOff>
    </xdr:from>
    <xdr:ext cx="762000" cy="259045"/>
    <xdr:sp macro="" textlink="">
      <xdr:nvSpPr>
        <xdr:cNvPr id="461" name="将来負担の状況該当値テキスト"/>
        <xdr:cNvSpPr txBox="1"/>
      </xdr:nvSpPr>
      <xdr:spPr>
        <a:xfrm>
          <a:off x="17106900" y="2763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17120</xdr:rowOff>
    </xdr:from>
    <xdr:to>
      <xdr:col>77</xdr:col>
      <xdr:colOff>95250</xdr:colOff>
      <xdr:row>16</xdr:row>
      <xdr:rowOff>118720</xdr:rowOff>
    </xdr:to>
    <xdr:sp macro="" textlink="">
      <xdr:nvSpPr>
        <xdr:cNvPr id="462" name="楕円 461"/>
        <xdr:cNvSpPr/>
      </xdr:nvSpPr>
      <xdr:spPr>
        <a:xfrm>
          <a:off x="16129000" y="27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103497</xdr:rowOff>
    </xdr:from>
    <xdr:ext cx="736600" cy="259045"/>
    <xdr:sp macro="" textlink="">
      <xdr:nvSpPr>
        <xdr:cNvPr id="463" name="テキスト ボックス 462"/>
        <xdr:cNvSpPr txBox="1"/>
      </xdr:nvSpPr>
      <xdr:spPr>
        <a:xfrm>
          <a:off x="15798800" y="284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130048</xdr:rowOff>
    </xdr:from>
    <xdr:to>
      <xdr:col>73</xdr:col>
      <xdr:colOff>44450</xdr:colOff>
      <xdr:row>17</xdr:row>
      <xdr:rowOff>60198</xdr:rowOff>
    </xdr:to>
    <xdr:sp macro="" textlink="">
      <xdr:nvSpPr>
        <xdr:cNvPr id="464" name="楕円 463"/>
        <xdr:cNvSpPr/>
      </xdr:nvSpPr>
      <xdr:spPr>
        <a:xfrm>
          <a:off x="15240000" y="287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44975</xdr:rowOff>
    </xdr:from>
    <xdr:ext cx="762000" cy="259045"/>
    <xdr:sp macro="" textlink="">
      <xdr:nvSpPr>
        <xdr:cNvPr id="465" name="テキスト ボックス 464"/>
        <xdr:cNvSpPr txBox="1"/>
      </xdr:nvSpPr>
      <xdr:spPr>
        <a:xfrm>
          <a:off x="14909800" y="295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58014</xdr:rowOff>
    </xdr:from>
    <xdr:to>
      <xdr:col>68</xdr:col>
      <xdr:colOff>203200</xdr:colOff>
      <xdr:row>17</xdr:row>
      <xdr:rowOff>159614</xdr:rowOff>
    </xdr:to>
    <xdr:sp macro="" textlink="">
      <xdr:nvSpPr>
        <xdr:cNvPr id="466" name="楕円 465"/>
        <xdr:cNvSpPr/>
      </xdr:nvSpPr>
      <xdr:spPr>
        <a:xfrm>
          <a:off x="14351000" y="297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144391</xdr:rowOff>
    </xdr:from>
    <xdr:ext cx="762000" cy="259045"/>
    <xdr:sp macro="" textlink="">
      <xdr:nvSpPr>
        <xdr:cNvPr id="467" name="テキスト ボックス 466"/>
        <xdr:cNvSpPr txBox="1"/>
      </xdr:nvSpPr>
      <xdr:spPr>
        <a:xfrm>
          <a:off x="14020800" y="3059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82144</xdr:rowOff>
    </xdr:from>
    <xdr:to>
      <xdr:col>64</xdr:col>
      <xdr:colOff>152400</xdr:colOff>
      <xdr:row>18</xdr:row>
      <xdr:rowOff>12294</xdr:rowOff>
    </xdr:to>
    <xdr:sp macro="" textlink="">
      <xdr:nvSpPr>
        <xdr:cNvPr id="468" name="楕円 467"/>
        <xdr:cNvSpPr/>
      </xdr:nvSpPr>
      <xdr:spPr>
        <a:xfrm>
          <a:off x="13462000" y="299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168521</xdr:rowOff>
    </xdr:from>
    <xdr:ext cx="762000" cy="259045"/>
    <xdr:sp macro="" textlink="">
      <xdr:nvSpPr>
        <xdr:cNvPr id="469" name="テキスト ボックス 468"/>
        <xdr:cNvSpPr txBox="1"/>
      </xdr:nvSpPr>
      <xdr:spPr>
        <a:xfrm>
          <a:off x="13131800" y="3083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千葉県長生村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14,133
14,028
28.25
6,724,823
6,254,420
364,044
3,604,532
4,605,948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給与改定や退職者数を超えて採用したことなどから、比率は前年度と同水準となっている。</a:t>
          </a:r>
        </a:p>
        <a:p>
          <a:r>
            <a:rPr kumimoji="1" lang="ja-JP" altLang="en-US" sz="1300">
              <a:latin typeface="ＭＳ Ｐゴシック" panose="020B0600070205080204" pitchFamily="50" charset="-128"/>
              <a:ea typeface="ＭＳ Ｐゴシック" panose="020B0600070205080204" pitchFamily="50" charset="-128"/>
            </a:rPr>
            <a:t>引き続き適正な給与水準、定員管理に努め、人件費の推移に注視する必要がある。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19558</xdr:rowOff>
    </xdr:from>
    <xdr:to>
      <xdr:col>24</xdr:col>
      <xdr:colOff>25400</xdr:colOff>
      <xdr:row>41</xdr:row>
      <xdr:rowOff>152146</xdr:rowOff>
    </xdr:to>
    <xdr:cxnSp macro="">
      <xdr:nvCxnSpPr>
        <xdr:cNvPr id="59" name="直線コネクタ 58"/>
        <xdr:cNvCxnSpPr/>
      </xdr:nvCxnSpPr>
      <xdr:spPr>
        <a:xfrm flipV="1">
          <a:off x="4826000" y="602030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124223</xdr:rowOff>
    </xdr:from>
    <xdr:ext cx="762000" cy="259045"/>
    <xdr:sp macro="" textlink="">
      <xdr:nvSpPr>
        <xdr:cNvPr id="60" name="人件費最小値テキスト"/>
        <xdr:cNvSpPr txBox="1"/>
      </xdr:nvSpPr>
      <xdr:spPr>
        <a:xfrm>
          <a:off x="4914900" y="715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152146</xdr:rowOff>
    </xdr:from>
    <xdr:to>
      <xdr:col>24</xdr:col>
      <xdr:colOff>114300</xdr:colOff>
      <xdr:row>41</xdr:row>
      <xdr:rowOff>152146</xdr:rowOff>
    </xdr:to>
    <xdr:cxnSp macro="">
      <xdr:nvCxnSpPr>
        <xdr:cNvPr id="61" name="直線コネクタ 60"/>
        <xdr:cNvCxnSpPr/>
      </xdr:nvCxnSpPr>
      <xdr:spPr>
        <a:xfrm>
          <a:off x="4737100" y="718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105935</xdr:rowOff>
    </xdr:from>
    <xdr:ext cx="762000" cy="259045"/>
    <xdr:sp macro="" textlink="">
      <xdr:nvSpPr>
        <xdr:cNvPr id="62" name="人件費最大値テキスト"/>
        <xdr:cNvSpPr txBox="1"/>
      </xdr:nvSpPr>
      <xdr:spPr>
        <a:xfrm>
          <a:off x="4914900" y="576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19558</xdr:rowOff>
    </xdr:from>
    <xdr:to>
      <xdr:col>24</xdr:col>
      <xdr:colOff>114300</xdr:colOff>
      <xdr:row>35</xdr:row>
      <xdr:rowOff>19558</xdr:rowOff>
    </xdr:to>
    <xdr:cxnSp macro="">
      <xdr:nvCxnSpPr>
        <xdr:cNvPr id="63" name="直線コネクタ 62"/>
        <xdr:cNvCxnSpPr/>
      </xdr:nvCxnSpPr>
      <xdr:spPr>
        <a:xfrm>
          <a:off x="4737100" y="602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58420</xdr:rowOff>
    </xdr:from>
    <xdr:to>
      <xdr:col>24</xdr:col>
      <xdr:colOff>25400</xdr:colOff>
      <xdr:row>38</xdr:row>
      <xdr:rowOff>67564</xdr:rowOff>
    </xdr:to>
    <xdr:cxnSp macro="">
      <xdr:nvCxnSpPr>
        <xdr:cNvPr id="64" name="直線コネクタ 63"/>
        <xdr:cNvCxnSpPr/>
      </xdr:nvCxnSpPr>
      <xdr:spPr>
        <a:xfrm flipV="1">
          <a:off x="3987800" y="65735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3573</xdr:rowOff>
    </xdr:from>
    <xdr:ext cx="762000" cy="259045"/>
    <xdr:sp macro="" textlink="">
      <xdr:nvSpPr>
        <xdr:cNvPr id="65" name="人件費平均値テキスト"/>
        <xdr:cNvSpPr txBox="1"/>
      </xdr:nvSpPr>
      <xdr:spPr>
        <a:xfrm>
          <a:off x="4914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35560</xdr:rowOff>
    </xdr:from>
    <xdr:to>
      <xdr:col>19</xdr:col>
      <xdr:colOff>187325</xdr:colOff>
      <xdr:row>38</xdr:row>
      <xdr:rowOff>67564</xdr:rowOff>
    </xdr:to>
    <xdr:cxnSp macro="">
      <xdr:nvCxnSpPr>
        <xdr:cNvPr id="67" name="直線コネクタ 66"/>
        <xdr:cNvCxnSpPr/>
      </xdr:nvCxnSpPr>
      <xdr:spPr>
        <a:xfrm>
          <a:off x="3098800" y="65506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143002</xdr:rowOff>
    </xdr:from>
    <xdr:to>
      <xdr:col>15</xdr:col>
      <xdr:colOff>98425</xdr:colOff>
      <xdr:row>38</xdr:row>
      <xdr:rowOff>35560</xdr:rowOff>
    </xdr:to>
    <xdr:cxnSp macro="">
      <xdr:nvCxnSpPr>
        <xdr:cNvPr id="70" name="直線コネクタ 69"/>
        <xdr:cNvCxnSpPr/>
      </xdr:nvCxnSpPr>
      <xdr:spPr>
        <a:xfrm>
          <a:off x="2209800" y="648665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72" name="テキスト ボックス 71"/>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124714</xdr:rowOff>
    </xdr:from>
    <xdr:to>
      <xdr:col>11</xdr:col>
      <xdr:colOff>9525</xdr:colOff>
      <xdr:row>37</xdr:row>
      <xdr:rowOff>143002</xdr:rowOff>
    </xdr:to>
    <xdr:cxnSp macro="">
      <xdr:nvCxnSpPr>
        <xdr:cNvPr id="73" name="直線コネクタ 72"/>
        <xdr:cNvCxnSpPr/>
      </xdr:nvCxnSpPr>
      <xdr:spPr>
        <a:xfrm>
          <a:off x="1320800" y="64683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57675</xdr:rowOff>
    </xdr:from>
    <xdr:ext cx="762000" cy="259045"/>
    <xdr:sp macro="" textlink="">
      <xdr:nvSpPr>
        <xdr:cNvPr id="77" name="テキスト ボックス 76"/>
        <xdr:cNvSpPr txBox="1"/>
      </xdr:nvSpPr>
      <xdr:spPr>
        <a:xfrm>
          <a:off x="939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xdr:rowOff>
    </xdr:from>
    <xdr:to>
      <xdr:col>24</xdr:col>
      <xdr:colOff>76200</xdr:colOff>
      <xdr:row>38</xdr:row>
      <xdr:rowOff>109220</xdr:rowOff>
    </xdr:to>
    <xdr:sp macro="" textlink="">
      <xdr:nvSpPr>
        <xdr:cNvPr id="83" name="楕円 82"/>
        <xdr:cNvSpPr/>
      </xdr:nvSpPr>
      <xdr:spPr>
        <a:xfrm>
          <a:off x="4775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151147</xdr:rowOff>
    </xdr:from>
    <xdr:ext cx="762000" cy="259045"/>
    <xdr:sp macro="" textlink="">
      <xdr:nvSpPr>
        <xdr:cNvPr id="84" name="人件費該当値テキスト"/>
        <xdr:cNvSpPr txBox="1"/>
      </xdr:nvSpPr>
      <xdr:spPr>
        <a:xfrm>
          <a:off x="4914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16764</xdr:rowOff>
    </xdr:from>
    <xdr:to>
      <xdr:col>20</xdr:col>
      <xdr:colOff>38100</xdr:colOff>
      <xdr:row>38</xdr:row>
      <xdr:rowOff>118364</xdr:rowOff>
    </xdr:to>
    <xdr:sp macro="" textlink="">
      <xdr:nvSpPr>
        <xdr:cNvPr id="85" name="楕円 84"/>
        <xdr:cNvSpPr/>
      </xdr:nvSpPr>
      <xdr:spPr>
        <a:xfrm>
          <a:off x="3937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103141</xdr:rowOff>
    </xdr:from>
    <xdr:ext cx="736600" cy="259045"/>
    <xdr:sp macro="" textlink="">
      <xdr:nvSpPr>
        <xdr:cNvPr id="86" name="テキスト ボックス 85"/>
        <xdr:cNvSpPr txBox="1"/>
      </xdr:nvSpPr>
      <xdr:spPr>
        <a:xfrm>
          <a:off x="3606800" y="6618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156210</xdr:rowOff>
    </xdr:from>
    <xdr:to>
      <xdr:col>15</xdr:col>
      <xdr:colOff>149225</xdr:colOff>
      <xdr:row>38</xdr:row>
      <xdr:rowOff>86360</xdr:rowOff>
    </xdr:to>
    <xdr:sp macro="" textlink="">
      <xdr:nvSpPr>
        <xdr:cNvPr id="87" name="楕円 86"/>
        <xdr:cNvSpPr/>
      </xdr:nvSpPr>
      <xdr:spPr>
        <a:xfrm>
          <a:off x="3048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71137</xdr:rowOff>
    </xdr:from>
    <xdr:ext cx="762000" cy="259045"/>
    <xdr:sp macro="" textlink="">
      <xdr:nvSpPr>
        <xdr:cNvPr id="88" name="テキスト ボックス 87"/>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92202</xdr:rowOff>
    </xdr:from>
    <xdr:to>
      <xdr:col>11</xdr:col>
      <xdr:colOff>60325</xdr:colOff>
      <xdr:row>38</xdr:row>
      <xdr:rowOff>22352</xdr:rowOff>
    </xdr:to>
    <xdr:sp macro="" textlink="">
      <xdr:nvSpPr>
        <xdr:cNvPr id="89" name="楕円 88"/>
        <xdr:cNvSpPr/>
      </xdr:nvSpPr>
      <xdr:spPr>
        <a:xfrm>
          <a:off x="2159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7129</xdr:rowOff>
    </xdr:from>
    <xdr:ext cx="762000" cy="259045"/>
    <xdr:sp macro="" textlink="">
      <xdr:nvSpPr>
        <xdr:cNvPr id="90" name="テキスト ボックス 89"/>
        <xdr:cNvSpPr txBox="1"/>
      </xdr:nvSpPr>
      <xdr:spPr>
        <a:xfrm>
          <a:off x="1828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73914</xdr:rowOff>
    </xdr:from>
    <xdr:to>
      <xdr:col>6</xdr:col>
      <xdr:colOff>171450</xdr:colOff>
      <xdr:row>38</xdr:row>
      <xdr:rowOff>4064</xdr:rowOff>
    </xdr:to>
    <xdr:sp macro="" textlink="">
      <xdr:nvSpPr>
        <xdr:cNvPr id="91" name="楕円 90"/>
        <xdr:cNvSpPr/>
      </xdr:nvSpPr>
      <xdr:spPr>
        <a:xfrm>
          <a:off x="1270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160291</xdr:rowOff>
    </xdr:from>
    <xdr:ext cx="762000" cy="259045"/>
    <xdr:sp macro="" textlink="">
      <xdr:nvSpPr>
        <xdr:cNvPr id="92" name="テキスト ボックス 91"/>
        <xdr:cNvSpPr txBox="1"/>
      </xdr:nvSpPr>
      <xdr:spPr>
        <a:xfrm>
          <a:off x="939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学校給食調理委託、宿日直業務委託等の最低賃金の伸びなどを背景とした委託料の増加が顕著となっている。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引き続き業務の効率化を図り抑制する必要がある。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45357</xdr:rowOff>
    </xdr:from>
    <xdr:to>
      <xdr:col>82</xdr:col>
      <xdr:colOff>107950</xdr:colOff>
      <xdr:row>21</xdr:row>
      <xdr:rowOff>124278</xdr:rowOff>
    </xdr:to>
    <xdr:cxnSp macro="">
      <xdr:nvCxnSpPr>
        <xdr:cNvPr id="122" name="直線コネクタ 121"/>
        <xdr:cNvCxnSpPr/>
      </xdr:nvCxnSpPr>
      <xdr:spPr>
        <a:xfrm flipV="1">
          <a:off x="16510000" y="2102757"/>
          <a:ext cx="0" cy="1621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3" name="物件費最小値テキスト"/>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4" name="直線コネクタ 123"/>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131734</xdr:rowOff>
    </xdr:from>
    <xdr:ext cx="762000" cy="259045"/>
    <xdr:sp macro="" textlink="">
      <xdr:nvSpPr>
        <xdr:cNvPr id="125"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45357</xdr:rowOff>
    </xdr:from>
    <xdr:to>
      <xdr:col>82</xdr:col>
      <xdr:colOff>196850</xdr:colOff>
      <xdr:row>12</xdr:row>
      <xdr:rowOff>45357</xdr:rowOff>
    </xdr:to>
    <xdr:cxnSp macro="">
      <xdr:nvCxnSpPr>
        <xdr:cNvPr id="126" name="直線コネクタ 125"/>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xdr:rowOff>
    </xdr:from>
    <xdr:to>
      <xdr:col>82</xdr:col>
      <xdr:colOff>107950</xdr:colOff>
      <xdr:row>16</xdr:row>
      <xdr:rowOff>34471</xdr:rowOff>
    </xdr:to>
    <xdr:cxnSp macro="">
      <xdr:nvCxnSpPr>
        <xdr:cNvPr id="127" name="直線コネクタ 126"/>
        <xdr:cNvCxnSpPr/>
      </xdr:nvCxnSpPr>
      <xdr:spPr>
        <a:xfrm>
          <a:off x="15671800" y="2755900"/>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148970</xdr:rowOff>
    </xdr:from>
    <xdr:ext cx="762000" cy="259045"/>
    <xdr:sp macro="" textlink="">
      <xdr:nvSpPr>
        <xdr:cNvPr id="128" name="物件費平均値テキスト"/>
        <xdr:cNvSpPr txBox="1"/>
      </xdr:nvSpPr>
      <xdr:spPr>
        <a:xfrm>
          <a:off x="16598900" y="2720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5443</xdr:rowOff>
    </xdr:from>
    <xdr:to>
      <xdr:col>82</xdr:col>
      <xdr:colOff>158750</xdr:colOff>
      <xdr:row>16</xdr:row>
      <xdr:rowOff>107043</xdr:rowOff>
    </xdr:to>
    <xdr:sp macro="" textlink="">
      <xdr:nvSpPr>
        <xdr:cNvPr id="129" name="フローチャート: 判断 128"/>
        <xdr:cNvSpPr/>
      </xdr:nvSpPr>
      <xdr:spPr>
        <a:xfrm>
          <a:off x="164592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86179</xdr:rowOff>
    </xdr:from>
    <xdr:to>
      <xdr:col>78</xdr:col>
      <xdr:colOff>69850</xdr:colOff>
      <xdr:row>16</xdr:row>
      <xdr:rowOff>12700</xdr:rowOff>
    </xdr:to>
    <xdr:cxnSp macro="">
      <xdr:nvCxnSpPr>
        <xdr:cNvPr id="130" name="直線コネクタ 129"/>
        <xdr:cNvCxnSpPr/>
      </xdr:nvCxnSpPr>
      <xdr:spPr>
        <a:xfrm>
          <a:off x="14782800" y="2657929"/>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166007</xdr:rowOff>
    </xdr:from>
    <xdr:to>
      <xdr:col>78</xdr:col>
      <xdr:colOff>120650</xdr:colOff>
      <xdr:row>16</xdr:row>
      <xdr:rowOff>96157</xdr:rowOff>
    </xdr:to>
    <xdr:sp macro="" textlink="">
      <xdr:nvSpPr>
        <xdr:cNvPr id="131" name="フローチャート: 判断 130"/>
        <xdr:cNvSpPr/>
      </xdr:nvSpPr>
      <xdr:spPr>
        <a:xfrm>
          <a:off x="15621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80934</xdr:rowOff>
    </xdr:from>
    <xdr:ext cx="736600" cy="259045"/>
    <xdr:sp macro="" textlink="">
      <xdr:nvSpPr>
        <xdr:cNvPr id="132" name="テキスト ボックス 131"/>
        <xdr:cNvSpPr txBox="1"/>
      </xdr:nvSpPr>
      <xdr:spPr>
        <a:xfrm>
          <a:off x="15290800" y="282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53521</xdr:rowOff>
    </xdr:from>
    <xdr:to>
      <xdr:col>73</xdr:col>
      <xdr:colOff>180975</xdr:colOff>
      <xdr:row>15</xdr:row>
      <xdr:rowOff>86179</xdr:rowOff>
    </xdr:to>
    <xdr:cxnSp macro="">
      <xdr:nvCxnSpPr>
        <xdr:cNvPr id="133" name="直線コネクタ 132"/>
        <xdr:cNvCxnSpPr/>
      </xdr:nvCxnSpPr>
      <xdr:spPr>
        <a:xfrm>
          <a:off x="13893800" y="26252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111579</xdr:rowOff>
    </xdr:from>
    <xdr:to>
      <xdr:col>74</xdr:col>
      <xdr:colOff>31750</xdr:colOff>
      <xdr:row>16</xdr:row>
      <xdr:rowOff>41729</xdr:rowOff>
    </xdr:to>
    <xdr:sp macro="" textlink="">
      <xdr:nvSpPr>
        <xdr:cNvPr id="134" name="フローチャート: 判断 133"/>
        <xdr:cNvSpPr/>
      </xdr:nvSpPr>
      <xdr:spPr>
        <a:xfrm>
          <a:off x="14732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26506</xdr:rowOff>
    </xdr:from>
    <xdr:ext cx="762000" cy="259045"/>
    <xdr:sp macro="" textlink="">
      <xdr:nvSpPr>
        <xdr:cNvPr id="135" name="テキスト ボックス 134"/>
        <xdr:cNvSpPr txBox="1"/>
      </xdr:nvSpPr>
      <xdr:spPr>
        <a:xfrm>
          <a:off x="14401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72571</xdr:rowOff>
    </xdr:from>
    <xdr:to>
      <xdr:col>69</xdr:col>
      <xdr:colOff>92075</xdr:colOff>
      <xdr:row>15</xdr:row>
      <xdr:rowOff>53521</xdr:rowOff>
    </xdr:to>
    <xdr:cxnSp macro="">
      <xdr:nvCxnSpPr>
        <xdr:cNvPr id="136" name="直線コネクタ 135"/>
        <xdr:cNvCxnSpPr/>
      </xdr:nvCxnSpPr>
      <xdr:spPr>
        <a:xfrm>
          <a:off x="13004800" y="2472871"/>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68036</xdr:rowOff>
    </xdr:from>
    <xdr:to>
      <xdr:col>69</xdr:col>
      <xdr:colOff>142875</xdr:colOff>
      <xdr:row>15</xdr:row>
      <xdr:rowOff>169636</xdr:rowOff>
    </xdr:to>
    <xdr:sp macro="" textlink="">
      <xdr:nvSpPr>
        <xdr:cNvPr id="137" name="フローチャート: 判断 136"/>
        <xdr:cNvSpPr/>
      </xdr:nvSpPr>
      <xdr:spPr>
        <a:xfrm>
          <a:off x="13843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154413</xdr:rowOff>
    </xdr:from>
    <xdr:ext cx="762000" cy="259045"/>
    <xdr:sp macro="" textlink="">
      <xdr:nvSpPr>
        <xdr:cNvPr id="138" name="テキスト ボックス 137"/>
        <xdr:cNvSpPr txBox="1"/>
      </xdr:nvSpPr>
      <xdr:spPr>
        <a:xfrm>
          <a:off x="13512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35379</xdr:rowOff>
    </xdr:from>
    <xdr:to>
      <xdr:col>65</xdr:col>
      <xdr:colOff>53975</xdr:colOff>
      <xdr:row>15</xdr:row>
      <xdr:rowOff>136979</xdr:rowOff>
    </xdr:to>
    <xdr:sp macro="" textlink="">
      <xdr:nvSpPr>
        <xdr:cNvPr id="139" name="フローチャート: 判断 138"/>
        <xdr:cNvSpPr/>
      </xdr:nvSpPr>
      <xdr:spPr>
        <a:xfrm>
          <a:off x="12954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121756</xdr:rowOff>
    </xdr:from>
    <xdr:ext cx="762000" cy="259045"/>
    <xdr:sp macro="" textlink="">
      <xdr:nvSpPr>
        <xdr:cNvPr id="140" name="テキスト ボックス 139"/>
        <xdr:cNvSpPr txBox="1"/>
      </xdr:nvSpPr>
      <xdr:spPr>
        <a:xfrm>
          <a:off x="12623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155121</xdr:rowOff>
    </xdr:from>
    <xdr:to>
      <xdr:col>82</xdr:col>
      <xdr:colOff>158750</xdr:colOff>
      <xdr:row>16</xdr:row>
      <xdr:rowOff>85271</xdr:rowOff>
    </xdr:to>
    <xdr:sp macro="" textlink="">
      <xdr:nvSpPr>
        <xdr:cNvPr id="146" name="楕円 145"/>
        <xdr:cNvSpPr/>
      </xdr:nvSpPr>
      <xdr:spPr>
        <a:xfrm>
          <a:off x="164592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198</xdr:rowOff>
    </xdr:from>
    <xdr:ext cx="762000" cy="259045"/>
    <xdr:sp macro="" textlink="">
      <xdr:nvSpPr>
        <xdr:cNvPr id="147" name="物件費該当値テキスト"/>
        <xdr:cNvSpPr txBox="1"/>
      </xdr:nvSpPr>
      <xdr:spPr>
        <a:xfrm>
          <a:off x="165989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48" name="楕円 147"/>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49" name="テキスト ボックス 148"/>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35379</xdr:rowOff>
    </xdr:from>
    <xdr:to>
      <xdr:col>74</xdr:col>
      <xdr:colOff>31750</xdr:colOff>
      <xdr:row>15</xdr:row>
      <xdr:rowOff>136979</xdr:rowOff>
    </xdr:to>
    <xdr:sp macro="" textlink="">
      <xdr:nvSpPr>
        <xdr:cNvPr id="150" name="楕円 149"/>
        <xdr:cNvSpPr/>
      </xdr:nvSpPr>
      <xdr:spPr>
        <a:xfrm>
          <a:off x="14732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147156</xdr:rowOff>
    </xdr:from>
    <xdr:ext cx="762000" cy="259045"/>
    <xdr:sp macro="" textlink="">
      <xdr:nvSpPr>
        <xdr:cNvPr id="151" name="テキスト ボックス 150"/>
        <xdr:cNvSpPr txBox="1"/>
      </xdr:nvSpPr>
      <xdr:spPr>
        <a:xfrm>
          <a:off x="14401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2721</xdr:rowOff>
    </xdr:from>
    <xdr:to>
      <xdr:col>69</xdr:col>
      <xdr:colOff>142875</xdr:colOff>
      <xdr:row>15</xdr:row>
      <xdr:rowOff>104321</xdr:rowOff>
    </xdr:to>
    <xdr:sp macro="" textlink="">
      <xdr:nvSpPr>
        <xdr:cNvPr id="152" name="楕円 151"/>
        <xdr:cNvSpPr/>
      </xdr:nvSpPr>
      <xdr:spPr>
        <a:xfrm>
          <a:off x="13843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114498</xdr:rowOff>
    </xdr:from>
    <xdr:ext cx="762000" cy="259045"/>
    <xdr:sp macro="" textlink="">
      <xdr:nvSpPr>
        <xdr:cNvPr id="153" name="テキスト ボックス 152"/>
        <xdr:cNvSpPr txBox="1"/>
      </xdr:nvSpPr>
      <xdr:spPr>
        <a:xfrm>
          <a:off x="13512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21771</xdr:rowOff>
    </xdr:from>
    <xdr:to>
      <xdr:col>65</xdr:col>
      <xdr:colOff>53975</xdr:colOff>
      <xdr:row>14</xdr:row>
      <xdr:rowOff>123371</xdr:rowOff>
    </xdr:to>
    <xdr:sp macro="" textlink="">
      <xdr:nvSpPr>
        <xdr:cNvPr id="154" name="楕円 153"/>
        <xdr:cNvSpPr/>
      </xdr:nvSpPr>
      <xdr:spPr>
        <a:xfrm>
          <a:off x="129540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133548</xdr:rowOff>
    </xdr:from>
    <xdr:ext cx="762000" cy="259045"/>
    <xdr:sp macro="" textlink="">
      <xdr:nvSpPr>
        <xdr:cNvPr id="155" name="テキスト ボックス 154"/>
        <xdr:cNvSpPr txBox="1"/>
      </xdr:nvSpPr>
      <xdr:spPr>
        <a:xfrm>
          <a:off x="12623800" y="219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類似団体内平均値をわずかに下回り、前年度と比べ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ポイント減となっている。高齢者等の外出支援、障がい者福祉に係る社会保障経費は増加傾向にあり、単独事業の効果検証を行うなど、引き続き適正な財政運営に努める必要がある。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63500</xdr:rowOff>
    </xdr:from>
    <xdr:to>
      <xdr:col>24</xdr:col>
      <xdr:colOff>25400</xdr:colOff>
      <xdr:row>61</xdr:row>
      <xdr:rowOff>158750</xdr:rowOff>
    </xdr:to>
    <xdr:cxnSp macro="">
      <xdr:nvCxnSpPr>
        <xdr:cNvPr id="182" name="直線コネクタ 181"/>
        <xdr:cNvCxnSpPr/>
      </xdr:nvCxnSpPr>
      <xdr:spPr>
        <a:xfrm flipV="1">
          <a:off x="4826000" y="9321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3"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4" name="直線コネクタ 183"/>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149877</xdr:rowOff>
    </xdr:from>
    <xdr:ext cx="762000" cy="259045"/>
    <xdr:sp macro="" textlink="">
      <xdr:nvSpPr>
        <xdr:cNvPr id="185" name="扶助費最大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63500</xdr:rowOff>
    </xdr:from>
    <xdr:to>
      <xdr:col>24</xdr:col>
      <xdr:colOff>114300</xdr:colOff>
      <xdr:row>54</xdr:row>
      <xdr:rowOff>63500</xdr:rowOff>
    </xdr:to>
    <xdr:cxnSp macro="">
      <xdr:nvCxnSpPr>
        <xdr:cNvPr id="186" name="直線コネクタ 185"/>
        <xdr:cNvCxnSpPr/>
      </xdr:nvCxnSpPr>
      <xdr:spPr>
        <a:xfrm>
          <a:off x="4737100" y="932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57</xdr:row>
      <xdr:rowOff>120650</xdr:rowOff>
    </xdr:to>
    <xdr:cxnSp macro="">
      <xdr:nvCxnSpPr>
        <xdr:cNvPr id="187" name="直線コネクタ 186"/>
        <xdr:cNvCxnSpPr/>
      </xdr:nvCxnSpPr>
      <xdr:spPr>
        <a:xfrm flipV="1">
          <a:off x="3987800" y="98425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92727</xdr:rowOff>
    </xdr:from>
    <xdr:ext cx="762000" cy="259045"/>
    <xdr:sp macro="" textlink="">
      <xdr:nvSpPr>
        <xdr:cNvPr id="188" name="扶助費平均値テキスト"/>
        <xdr:cNvSpPr txBox="1"/>
      </xdr:nvSpPr>
      <xdr:spPr>
        <a:xfrm>
          <a:off x="4914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120650</xdr:rowOff>
    </xdr:from>
    <xdr:to>
      <xdr:col>24</xdr:col>
      <xdr:colOff>76200</xdr:colOff>
      <xdr:row>58</xdr:row>
      <xdr:rowOff>50800</xdr:rowOff>
    </xdr:to>
    <xdr:sp macro="" textlink="">
      <xdr:nvSpPr>
        <xdr:cNvPr id="189" name="フローチャート: 判断 188"/>
        <xdr:cNvSpPr/>
      </xdr:nvSpPr>
      <xdr:spPr>
        <a:xfrm>
          <a:off x="4775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82550</xdr:rowOff>
    </xdr:from>
    <xdr:to>
      <xdr:col>19</xdr:col>
      <xdr:colOff>187325</xdr:colOff>
      <xdr:row>57</xdr:row>
      <xdr:rowOff>120650</xdr:rowOff>
    </xdr:to>
    <xdr:cxnSp macro="">
      <xdr:nvCxnSpPr>
        <xdr:cNvPr id="190" name="直線コネクタ 189"/>
        <xdr:cNvCxnSpPr/>
      </xdr:nvCxnSpPr>
      <xdr:spPr>
        <a:xfrm>
          <a:off x="3098800" y="9855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95250</xdr:rowOff>
    </xdr:from>
    <xdr:to>
      <xdr:col>20</xdr:col>
      <xdr:colOff>38100</xdr:colOff>
      <xdr:row>58</xdr:row>
      <xdr:rowOff>25400</xdr:rowOff>
    </xdr:to>
    <xdr:sp macro="" textlink="">
      <xdr:nvSpPr>
        <xdr:cNvPr id="191" name="フローチャート: 判断 190"/>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192" name="テキスト ボックス 191"/>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139700</xdr:rowOff>
    </xdr:from>
    <xdr:to>
      <xdr:col>15</xdr:col>
      <xdr:colOff>98425</xdr:colOff>
      <xdr:row>57</xdr:row>
      <xdr:rowOff>82550</xdr:rowOff>
    </xdr:to>
    <xdr:cxnSp macro="">
      <xdr:nvCxnSpPr>
        <xdr:cNvPr id="193" name="直線コネクタ 192"/>
        <xdr:cNvCxnSpPr/>
      </xdr:nvCxnSpPr>
      <xdr:spPr>
        <a:xfrm>
          <a:off x="2209800" y="9740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4" name="フローチャート: 判断 193"/>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195" name="テキスト ボックス 194"/>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114300</xdr:rowOff>
    </xdr:from>
    <xdr:to>
      <xdr:col>11</xdr:col>
      <xdr:colOff>9525</xdr:colOff>
      <xdr:row>56</xdr:row>
      <xdr:rowOff>139700</xdr:rowOff>
    </xdr:to>
    <xdr:cxnSp macro="">
      <xdr:nvCxnSpPr>
        <xdr:cNvPr id="196" name="直線コネクタ 195"/>
        <xdr:cNvCxnSpPr/>
      </xdr:nvCxnSpPr>
      <xdr:spPr>
        <a:xfrm>
          <a:off x="1320800" y="9715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7" name="フローチャート: 判断 196"/>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198" name="テキスト ボックス 197"/>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199" name="フローチャート: 判断 198"/>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00" name="テキスト ボックス 199"/>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6" name="楕円 205"/>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35577</xdr:rowOff>
    </xdr:from>
    <xdr:ext cx="762000" cy="259045"/>
    <xdr:sp macro="" textlink="">
      <xdr:nvSpPr>
        <xdr:cNvPr id="207" name="扶助費該当値テキスト"/>
        <xdr:cNvSpPr txBox="1"/>
      </xdr:nvSpPr>
      <xdr:spPr>
        <a:xfrm>
          <a:off x="4914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69850</xdr:rowOff>
    </xdr:from>
    <xdr:to>
      <xdr:col>20</xdr:col>
      <xdr:colOff>38100</xdr:colOff>
      <xdr:row>58</xdr:row>
      <xdr:rowOff>0</xdr:rowOff>
    </xdr:to>
    <xdr:sp macro="" textlink="">
      <xdr:nvSpPr>
        <xdr:cNvPr id="208" name="楕円 207"/>
        <xdr:cNvSpPr/>
      </xdr:nvSpPr>
      <xdr:spPr>
        <a:xfrm>
          <a:off x="3937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209" name="テキスト ボックス 208"/>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31750</xdr:rowOff>
    </xdr:from>
    <xdr:to>
      <xdr:col>15</xdr:col>
      <xdr:colOff>149225</xdr:colOff>
      <xdr:row>57</xdr:row>
      <xdr:rowOff>133350</xdr:rowOff>
    </xdr:to>
    <xdr:sp macro="" textlink="">
      <xdr:nvSpPr>
        <xdr:cNvPr id="210" name="楕円 209"/>
        <xdr:cNvSpPr/>
      </xdr:nvSpPr>
      <xdr:spPr>
        <a:xfrm>
          <a:off x="3048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211" name="テキスト ボックス 210"/>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88900</xdr:rowOff>
    </xdr:from>
    <xdr:to>
      <xdr:col>11</xdr:col>
      <xdr:colOff>60325</xdr:colOff>
      <xdr:row>57</xdr:row>
      <xdr:rowOff>19050</xdr:rowOff>
    </xdr:to>
    <xdr:sp macro="" textlink="">
      <xdr:nvSpPr>
        <xdr:cNvPr id="212" name="楕円 211"/>
        <xdr:cNvSpPr/>
      </xdr:nvSpPr>
      <xdr:spPr>
        <a:xfrm>
          <a:off x="2159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213" name="テキスト ボックス 212"/>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63500</xdr:rowOff>
    </xdr:from>
    <xdr:to>
      <xdr:col>6</xdr:col>
      <xdr:colOff>171450</xdr:colOff>
      <xdr:row>56</xdr:row>
      <xdr:rowOff>165100</xdr:rowOff>
    </xdr:to>
    <xdr:sp macro="" textlink="">
      <xdr:nvSpPr>
        <xdr:cNvPr id="214" name="楕円 213"/>
        <xdr:cNvSpPr/>
      </xdr:nvSpPr>
      <xdr:spPr>
        <a:xfrm>
          <a:off x="1270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3827</xdr:rowOff>
    </xdr:from>
    <xdr:ext cx="762000" cy="259045"/>
    <xdr:sp macro="" textlink="">
      <xdr:nvSpPr>
        <xdr:cNvPr id="215" name="テキスト ボックス 214"/>
        <xdr:cNvSpPr txBox="1"/>
      </xdr:nvSpPr>
      <xdr:spPr>
        <a:xfrm>
          <a:off x="939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道路・施設等の施設修繕に係る維持補修費が伸びている。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個別施設計画策定を踏まえ、施設維持に係る改修等の優先度と必要性に応じた施設更新を、財源の範囲内で効果を挙げられるよう計画的に実施する。</a:t>
          </a: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0" name="直線コネクタ 229"/>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1" name="テキスト ボックス 230"/>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4" name="直線コネクタ 233"/>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5" name="テキスト ボックス 234"/>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115570</xdr:rowOff>
    </xdr:from>
    <xdr:to>
      <xdr:col>82</xdr:col>
      <xdr:colOff>107950</xdr:colOff>
      <xdr:row>61</xdr:row>
      <xdr:rowOff>64135</xdr:rowOff>
    </xdr:to>
    <xdr:cxnSp macro="">
      <xdr:nvCxnSpPr>
        <xdr:cNvPr id="238" name="直線コネクタ 237"/>
        <xdr:cNvCxnSpPr/>
      </xdr:nvCxnSpPr>
      <xdr:spPr>
        <a:xfrm flipV="1">
          <a:off x="16510000" y="937387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36212</xdr:rowOff>
    </xdr:from>
    <xdr:ext cx="762000" cy="259045"/>
    <xdr:sp macro="" textlink="">
      <xdr:nvSpPr>
        <xdr:cNvPr id="239" name="その他最小値テキスト"/>
        <xdr:cNvSpPr txBox="1"/>
      </xdr:nvSpPr>
      <xdr:spPr>
        <a:xfrm>
          <a:off x="16598900" y="1049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64135</xdr:rowOff>
    </xdr:from>
    <xdr:to>
      <xdr:col>82</xdr:col>
      <xdr:colOff>196850</xdr:colOff>
      <xdr:row>61</xdr:row>
      <xdr:rowOff>64135</xdr:rowOff>
    </xdr:to>
    <xdr:cxnSp macro="">
      <xdr:nvCxnSpPr>
        <xdr:cNvPr id="240" name="直線コネクタ 239"/>
        <xdr:cNvCxnSpPr/>
      </xdr:nvCxnSpPr>
      <xdr:spPr>
        <a:xfrm>
          <a:off x="16421100" y="1052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30497</xdr:rowOff>
    </xdr:from>
    <xdr:ext cx="762000" cy="259045"/>
    <xdr:sp macro="" textlink="">
      <xdr:nvSpPr>
        <xdr:cNvPr id="241" name="その他最大値テキスト"/>
        <xdr:cNvSpPr txBox="1"/>
      </xdr:nvSpPr>
      <xdr:spPr>
        <a:xfrm>
          <a:off x="16598900" y="9117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115570</xdr:rowOff>
    </xdr:from>
    <xdr:to>
      <xdr:col>82</xdr:col>
      <xdr:colOff>196850</xdr:colOff>
      <xdr:row>54</xdr:row>
      <xdr:rowOff>115570</xdr:rowOff>
    </xdr:to>
    <xdr:cxnSp macro="">
      <xdr:nvCxnSpPr>
        <xdr:cNvPr id="242" name="直線コネクタ 241"/>
        <xdr:cNvCxnSpPr/>
      </xdr:nvCxnSpPr>
      <xdr:spPr>
        <a:xfrm>
          <a:off x="16421100" y="937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18415</xdr:rowOff>
    </xdr:from>
    <xdr:to>
      <xdr:col>82</xdr:col>
      <xdr:colOff>107950</xdr:colOff>
      <xdr:row>59</xdr:row>
      <xdr:rowOff>29845</xdr:rowOff>
    </xdr:to>
    <xdr:cxnSp macro="">
      <xdr:nvCxnSpPr>
        <xdr:cNvPr id="243" name="直線コネクタ 242"/>
        <xdr:cNvCxnSpPr/>
      </xdr:nvCxnSpPr>
      <xdr:spPr>
        <a:xfrm>
          <a:off x="15671800" y="1013396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64152</xdr:rowOff>
    </xdr:from>
    <xdr:ext cx="762000" cy="259045"/>
    <xdr:sp macro="" textlink="">
      <xdr:nvSpPr>
        <xdr:cNvPr id="244" name="その他平均値テキスト"/>
        <xdr:cNvSpPr txBox="1"/>
      </xdr:nvSpPr>
      <xdr:spPr>
        <a:xfrm>
          <a:off x="16598900" y="98368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47625</xdr:rowOff>
    </xdr:from>
    <xdr:to>
      <xdr:col>82</xdr:col>
      <xdr:colOff>158750</xdr:colOff>
      <xdr:row>58</xdr:row>
      <xdr:rowOff>149225</xdr:rowOff>
    </xdr:to>
    <xdr:sp macro="" textlink="">
      <xdr:nvSpPr>
        <xdr:cNvPr id="245" name="フローチャート: 判断 244"/>
        <xdr:cNvSpPr/>
      </xdr:nvSpPr>
      <xdr:spPr>
        <a:xfrm>
          <a:off x="164592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127000</xdr:rowOff>
    </xdr:from>
    <xdr:to>
      <xdr:col>78</xdr:col>
      <xdr:colOff>69850</xdr:colOff>
      <xdr:row>59</xdr:row>
      <xdr:rowOff>18415</xdr:rowOff>
    </xdr:to>
    <xdr:cxnSp macro="">
      <xdr:nvCxnSpPr>
        <xdr:cNvPr id="246" name="直線コネクタ 245"/>
        <xdr:cNvCxnSpPr/>
      </xdr:nvCxnSpPr>
      <xdr:spPr>
        <a:xfrm>
          <a:off x="14782800" y="1007110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59055</xdr:rowOff>
    </xdr:from>
    <xdr:to>
      <xdr:col>78</xdr:col>
      <xdr:colOff>120650</xdr:colOff>
      <xdr:row>58</xdr:row>
      <xdr:rowOff>160655</xdr:rowOff>
    </xdr:to>
    <xdr:sp macro="" textlink="">
      <xdr:nvSpPr>
        <xdr:cNvPr id="247" name="フローチャート: 判断 246"/>
        <xdr:cNvSpPr/>
      </xdr:nvSpPr>
      <xdr:spPr>
        <a:xfrm>
          <a:off x="15621000" y="100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170832</xdr:rowOff>
    </xdr:from>
    <xdr:ext cx="736600" cy="259045"/>
    <xdr:sp macro="" textlink="">
      <xdr:nvSpPr>
        <xdr:cNvPr id="248" name="テキスト ボックス 247"/>
        <xdr:cNvSpPr txBox="1"/>
      </xdr:nvSpPr>
      <xdr:spPr>
        <a:xfrm>
          <a:off x="15290800" y="9772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127000</xdr:rowOff>
    </xdr:from>
    <xdr:to>
      <xdr:col>73</xdr:col>
      <xdr:colOff>180975</xdr:colOff>
      <xdr:row>58</xdr:row>
      <xdr:rowOff>132715</xdr:rowOff>
    </xdr:to>
    <xdr:cxnSp macro="">
      <xdr:nvCxnSpPr>
        <xdr:cNvPr id="249" name="直線コネクタ 248"/>
        <xdr:cNvCxnSpPr/>
      </xdr:nvCxnSpPr>
      <xdr:spPr>
        <a:xfrm flipV="1">
          <a:off x="13893800" y="100711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76200</xdr:rowOff>
    </xdr:from>
    <xdr:to>
      <xdr:col>74</xdr:col>
      <xdr:colOff>31750</xdr:colOff>
      <xdr:row>59</xdr:row>
      <xdr:rowOff>6350</xdr:rowOff>
    </xdr:to>
    <xdr:sp macro="" textlink="">
      <xdr:nvSpPr>
        <xdr:cNvPr id="250" name="フローチャート: 判断 249"/>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16527</xdr:rowOff>
    </xdr:from>
    <xdr:ext cx="762000" cy="259045"/>
    <xdr:sp macro="" textlink="">
      <xdr:nvSpPr>
        <xdr:cNvPr id="251" name="テキスト ボックス 250"/>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75565</xdr:rowOff>
    </xdr:from>
    <xdr:to>
      <xdr:col>69</xdr:col>
      <xdr:colOff>92075</xdr:colOff>
      <xdr:row>58</xdr:row>
      <xdr:rowOff>132715</xdr:rowOff>
    </xdr:to>
    <xdr:cxnSp macro="">
      <xdr:nvCxnSpPr>
        <xdr:cNvPr id="252" name="直線コネクタ 251"/>
        <xdr:cNvCxnSpPr/>
      </xdr:nvCxnSpPr>
      <xdr:spPr>
        <a:xfrm>
          <a:off x="13004800" y="1001966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64770</xdr:rowOff>
    </xdr:from>
    <xdr:to>
      <xdr:col>69</xdr:col>
      <xdr:colOff>142875</xdr:colOff>
      <xdr:row>58</xdr:row>
      <xdr:rowOff>166370</xdr:rowOff>
    </xdr:to>
    <xdr:sp macro="" textlink="">
      <xdr:nvSpPr>
        <xdr:cNvPr id="253" name="フローチャート: 判断 252"/>
        <xdr:cNvSpPr/>
      </xdr:nvSpPr>
      <xdr:spPr>
        <a:xfrm>
          <a:off x="138430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5097</xdr:rowOff>
    </xdr:from>
    <xdr:ext cx="762000" cy="259045"/>
    <xdr:sp macro="" textlink="">
      <xdr:nvSpPr>
        <xdr:cNvPr id="254" name="テキスト ボックス 253"/>
        <xdr:cNvSpPr txBox="1"/>
      </xdr:nvSpPr>
      <xdr:spPr>
        <a:xfrm>
          <a:off x="13512800" y="977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47625</xdr:rowOff>
    </xdr:from>
    <xdr:to>
      <xdr:col>65</xdr:col>
      <xdr:colOff>53975</xdr:colOff>
      <xdr:row>58</xdr:row>
      <xdr:rowOff>149225</xdr:rowOff>
    </xdr:to>
    <xdr:sp macro="" textlink="">
      <xdr:nvSpPr>
        <xdr:cNvPr id="255" name="フローチャート: 判断 254"/>
        <xdr:cNvSpPr/>
      </xdr:nvSpPr>
      <xdr:spPr>
        <a:xfrm>
          <a:off x="12954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134002</xdr:rowOff>
    </xdr:from>
    <xdr:ext cx="762000" cy="259045"/>
    <xdr:sp macro="" textlink="">
      <xdr:nvSpPr>
        <xdr:cNvPr id="256" name="テキスト ボックス 255"/>
        <xdr:cNvSpPr txBox="1"/>
      </xdr:nvSpPr>
      <xdr:spPr>
        <a:xfrm>
          <a:off x="12623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150495</xdr:rowOff>
    </xdr:from>
    <xdr:to>
      <xdr:col>82</xdr:col>
      <xdr:colOff>158750</xdr:colOff>
      <xdr:row>59</xdr:row>
      <xdr:rowOff>80645</xdr:rowOff>
    </xdr:to>
    <xdr:sp macro="" textlink="">
      <xdr:nvSpPr>
        <xdr:cNvPr id="262" name="楕円 261"/>
        <xdr:cNvSpPr/>
      </xdr:nvSpPr>
      <xdr:spPr>
        <a:xfrm>
          <a:off x="16459200" y="1009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122572</xdr:rowOff>
    </xdr:from>
    <xdr:ext cx="762000" cy="259045"/>
    <xdr:sp macro="" textlink="">
      <xdr:nvSpPr>
        <xdr:cNvPr id="263" name="その他該当値テキスト"/>
        <xdr:cNvSpPr txBox="1"/>
      </xdr:nvSpPr>
      <xdr:spPr>
        <a:xfrm>
          <a:off x="165989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139065</xdr:rowOff>
    </xdr:from>
    <xdr:to>
      <xdr:col>78</xdr:col>
      <xdr:colOff>120650</xdr:colOff>
      <xdr:row>59</xdr:row>
      <xdr:rowOff>69215</xdr:rowOff>
    </xdr:to>
    <xdr:sp macro="" textlink="">
      <xdr:nvSpPr>
        <xdr:cNvPr id="264" name="楕円 263"/>
        <xdr:cNvSpPr/>
      </xdr:nvSpPr>
      <xdr:spPr>
        <a:xfrm>
          <a:off x="15621000" y="1008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53992</xdr:rowOff>
    </xdr:from>
    <xdr:ext cx="736600" cy="259045"/>
    <xdr:sp macro="" textlink="">
      <xdr:nvSpPr>
        <xdr:cNvPr id="265" name="テキスト ボックス 264"/>
        <xdr:cNvSpPr txBox="1"/>
      </xdr:nvSpPr>
      <xdr:spPr>
        <a:xfrm>
          <a:off x="15290800" y="10169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76200</xdr:rowOff>
    </xdr:from>
    <xdr:to>
      <xdr:col>74</xdr:col>
      <xdr:colOff>31750</xdr:colOff>
      <xdr:row>59</xdr:row>
      <xdr:rowOff>6350</xdr:rowOff>
    </xdr:to>
    <xdr:sp macro="" textlink="">
      <xdr:nvSpPr>
        <xdr:cNvPr id="266" name="楕円 265"/>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67" name="テキスト ボックス 266"/>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81915</xdr:rowOff>
    </xdr:from>
    <xdr:to>
      <xdr:col>69</xdr:col>
      <xdr:colOff>142875</xdr:colOff>
      <xdr:row>59</xdr:row>
      <xdr:rowOff>12065</xdr:rowOff>
    </xdr:to>
    <xdr:sp macro="" textlink="">
      <xdr:nvSpPr>
        <xdr:cNvPr id="268" name="楕円 267"/>
        <xdr:cNvSpPr/>
      </xdr:nvSpPr>
      <xdr:spPr>
        <a:xfrm>
          <a:off x="13843000" y="1002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168292</xdr:rowOff>
    </xdr:from>
    <xdr:ext cx="762000" cy="259045"/>
    <xdr:sp macro="" textlink="">
      <xdr:nvSpPr>
        <xdr:cNvPr id="269" name="テキスト ボックス 268"/>
        <xdr:cNvSpPr txBox="1"/>
      </xdr:nvSpPr>
      <xdr:spPr>
        <a:xfrm>
          <a:off x="13512800" y="1011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24765</xdr:rowOff>
    </xdr:from>
    <xdr:to>
      <xdr:col>65</xdr:col>
      <xdr:colOff>53975</xdr:colOff>
      <xdr:row>58</xdr:row>
      <xdr:rowOff>126365</xdr:rowOff>
    </xdr:to>
    <xdr:sp macro="" textlink="">
      <xdr:nvSpPr>
        <xdr:cNvPr id="270" name="楕円 269"/>
        <xdr:cNvSpPr/>
      </xdr:nvSpPr>
      <xdr:spPr>
        <a:xfrm>
          <a:off x="12954000" y="996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136542</xdr:rowOff>
    </xdr:from>
    <xdr:ext cx="762000" cy="259045"/>
    <xdr:sp macro="" textlink="">
      <xdr:nvSpPr>
        <xdr:cNvPr id="271" name="テキスト ボックス 270"/>
        <xdr:cNvSpPr txBox="1"/>
      </xdr:nvSpPr>
      <xdr:spPr>
        <a:xfrm>
          <a:off x="12623800" y="973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ごみ処理業務、消防業務等を一部事務組合で実施しており、それらの行政経費を負担金として計上しているため、全国平均、千葉県平均を上回る要因となっている。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年度をピークに減少しているが、村単独で実施する補助交付金の見直しを行うことにより、経常収支比率の抑制に努める必要がある。</a:t>
          </a:r>
        </a:p>
      </xdr:txBody>
    </xdr:sp>
    <xdr:clientData/>
  </xdr:twoCellAnchor>
  <xdr:oneCellAnchor>
    <xdr:from>
      <xdr:col>62</xdr:col>
      <xdr:colOff>6350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94996</xdr:rowOff>
    </xdr:to>
    <xdr:cxnSp macro="">
      <xdr:nvCxnSpPr>
        <xdr:cNvPr id="296" name="直線コネクタ 295"/>
        <xdr:cNvCxnSpPr/>
      </xdr:nvCxnSpPr>
      <xdr:spPr>
        <a:xfrm flipV="1">
          <a:off x="16510000" y="595630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67073</xdr:rowOff>
    </xdr:from>
    <xdr:ext cx="762000" cy="259045"/>
    <xdr:sp macro="" textlink="">
      <xdr:nvSpPr>
        <xdr:cNvPr id="297" name="補助費等最小値テキスト"/>
        <xdr:cNvSpPr txBox="1"/>
      </xdr:nvSpPr>
      <xdr:spPr>
        <a:xfrm>
          <a:off x="16598900" y="692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94996</xdr:rowOff>
    </xdr:from>
    <xdr:to>
      <xdr:col>82</xdr:col>
      <xdr:colOff>196850</xdr:colOff>
      <xdr:row>40</xdr:row>
      <xdr:rowOff>94996</xdr:rowOff>
    </xdr:to>
    <xdr:cxnSp macro="">
      <xdr:nvCxnSpPr>
        <xdr:cNvPr id="298" name="直線コネクタ 297"/>
        <xdr:cNvCxnSpPr/>
      </xdr:nvCxnSpPr>
      <xdr:spPr>
        <a:xfrm>
          <a:off x="16421100" y="695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299"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00" name="直線コネクタ 299"/>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122428</xdr:rowOff>
    </xdr:from>
    <xdr:to>
      <xdr:col>82</xdr:col>
      <xdr:colOff>107950</xdr:colOff>
      <xdr:row>37</xdr:row>
      <xdr:rowOff>46990</xdr:rowOff>
    </xdr:to>
    <xdr:cxnSp macro="">
      <xdr:nvCxnSpPr>
        <xdr:cNvPr id="301" name="直線コネクタ 300"/>
        <xdr:cNvCxnSpPr/>
      </xdr:nvCxnSpPr>
      <xdr:spPr>
        <a:xfrm flipV="1">
          <a:off x="15671800" y="6294628"/>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27703</xdr:rowOff>
    </xdr:from>
    <xdr:ext cx="762000" cy="259045"/>
    <xdr:sp macro="" textlink="">
      <xdr:nvSpPr>
        <xdr:cNvPr id="302" name="補助費等平均値テキスト"/>
        <xdr:cNvSpPr txBox="1"/>
      </xdr:nvSpPr>
      <xdr:spPr>
        <a:xfrm>
          <a:off x="16598900" y="6371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55626</xdr:rowOff>
    </xdr:from>
    <xdr:to>
      <xdr:col>82</xdr:col>
      <xdr:colOff>158750</xdr:colOff>
      <xdr:row>37</xdr:row>
      <xdr:rowOff>157226</xdr:rowOff>
    </xdr:to>
    <xdr:sp macro="" textlink="">
      <xdr:nvSpPr>
        <xdr:cNvPr id="303" name="フローチャート: 判断 302"/>
        <xdr:cNvSpPr/>
      </xdr:nvSpPr>
      <xdr:spPr>
        <a:xfrm>
          <a:off x="164592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46990</xdr:rowOff>
    </xdr:from>
    <xdr:to>
      <xdr:col>78</xdr:col>
      <xdr:colOff>69850</xdr:colOff>
      <xdr:row>37</xdr:row>
      <xdr:rowOff>143002</xdr:rowOff>
    </xdr:to>
    <xdr:cxnSp macro="">
      <xdr:nvCxnSpPr>
        <xdr:cNvPr id="304" name="直線コネクタ 303"/>
        <xdr:cNvCxnSpPr/>
      </xdr:nvCxnSpPr>
      <xdr:spPr>
        <a:xfrm flipV="1">
          <a:off x="14782800" y="639064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23622</xdr:rowOff>
    </xdr:from>
    <xdr:to>
      <xdr:col>78</xdr:col>
      <xdr:colOff>120650</xdr:colOff>
      <xdr:row>37</xdr:row>
      <xdr:rowOff>125222</xdr:rowOff>
    </xdr:to>
    <xdr:sp macro="" textlink="">
      <xdr:nvSpPr>
        <xdr:cNvPr id="305" name="フローチャート: 判断 304"/>
        <xdr:cNvSpPr/>
      </xdr:nvSpPr>
      <xdr:spPr>
        <a:xfrm>
          <a:off x="15621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109999</xdr:rowOff>
    </xdr:from>
    <xdr:ext cx="736600" cy="259045"/>
    <xdr:sp macro="" textlink="">
      <xdr:nvSpPr>
        <xdr:cNvPr id="306" name="テキスト ボックス 305"/>
        <xdr:cNvSpPr txBox="1"/>
      </xdr:nvSpPr>
      <xdr:spPr>
        <a:xfrm>
          <a:off x="15290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37846</xdr:rowOff>
    </xdr:from>
    <xdr:to>
      <xdr:col>73</xdr:col>
      <xdr:colOff>180975</xdr:colOff>
      <xdr:row>37</xdr:row>
      <xdr:rowOff>143002</xdr:rowOff>
    </xdr:to>
    <xdr:cxnSp macro="">
      <xdr:nvCxnSpPr>
        <xdr:cNvPr id="307" name="直線コネクタ 306"/>
        <xdr:cNvCxnSpPr/>
      </xdr:nvCxnSpPr>
      <xdr:spPr>
        <a:xfrm>
          <a:off x="13893800" y="638149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19050</xdr:rowOff>
    </xdr:from>
    <xdr:to>
      <xdr:col>74</xdr:col>
      <xdr:colOff>31750</xdr:colOff>
      <xdr:row>37</xdr:row>
      <xdr:rowOff>120650</xdr:rowOff>
    </xdr:to>
    <xdr:sp macro="" textlink="">
      <xdr:nvSpPr>
        <xdr:cNvPr id="308" name="フローチャート: 判断 307"/>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130827</xdr:rowOff>
    </xdr:from>
    <xdr:ext cx="762000" cy="259045"/>
    <xdr:sp macro="" textlink="">
      <xdr:nvSpPr>
        <xdr:cNvPr id="309" name="テキスト ボックス 308"/>
        <xdr:cNvSpPr txBox="1"/>
      </xdr:nvSpPr>
      <xdr:spPr>
        <a:xfrm>
          <a:off x="14401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1270</xdr:rowOff>
    </xdr:from>
    <xdr:to>
      <xdr:col>69</xdr:col>
      <xdr:colOff>92075</xdr:colOff>
      <xdr:row>37</xdr:row>
      <xdr:rowOff>37846</xdr:rowOff>
    </xdr:to>
    <xdr:cxnSp macro="">
      <xdr:nvCxnSpPr>
        <xdr:cNvPr id="310" name="直線コネクタ 309"/>
        <xdr:cNvCxnSpPr/>
      </xdr:nvCxnSpPr>
      <xdr:spPr>
        <a:xfrm>
          <a:off x="13004800" y="63449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14478</xdr:rowOff>
    </xdr:from>
    <xdr:to>
      <xdr:col>69</xdr:col>
      <xdr:colOff>142875</xdr:colOff>
      <xdr:row>37</xdr:row>
      <xdr:rowOff>116078</xdr:rowOff>
    </xdr:to>
    <xdr:sp macro="" textlink="">
      <xdr:nvSpPr>
        <xdr:cNvPr id="311" name="フローチャート: 判断 310"/>
        <xdr:cNvSpPr/>
      </xdr:nvSpPr>
      <xdr:spPr>
        <a:xfrm>
          <a:off x="13843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100855</xdr:rowOff>
    </xdr:from>
    <xdr:ext cx="762000" cy="259045"/>
    <xdr:sp macro="" textlink="">
      <xdr:nvSpPr>
        <xdr:cNvPr id="312" name="テキスト ボックス 311"/>
        <xdr:cNvSpPr txBox="1"/>
      </xdr:nvSpPr>
      <xdr:spPr>
        <a:xfrm>
          <a:off x="13512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158496</xdr:rowOff>
    </xdr:from>
    <xdr:to>
      <xdr:col>65</xdr:col>
      <xdr:colOff>53975</xdr:colOff>
      <xdr:row>37</xdr:row>
      <xdr:rowOff>88646</xdr:rowOff>
    </xdr:to>
    <xdr:sp macro="" textlink="">
      <xdr:nvSpPr>
        <xdr:cNvPr id="313" name="フローチャート: 判断 312"/>
        <xdr:cNvSpPr/>
      </xdr:nvSpPr>
      <xdr:spPr>
        <a:xfrm>
          <a:off x="12954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73423</xdr:rowOff>
    </xdr:from>
    <xdr:ext cx="762000" cy="259045"/>
    <xdr:sp macro="" textlink="">
      <xdr:nvSpPr>
        <xdr:cNvPr id="314" name="テキスト ボックス 313"/>
        <xdr:cNvSpPr txBox="1"/>
      </xdr:nvSpPr>
      <xdr:spPr>
        <a:xfrm>
          <a:off x="12623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20" name="楕円 319"/>
        <xdr:cNvSpPr/>
      </xdr:nvSpPr>
      <xdr:spPr>
        <a:xfrm>
          <a:off x="16459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88155</xdr:rowOff>
    </xdr:from>
    <xdr:ext cx="762000" cy="259045"/>
    <xdr:sp macro="" textlink="">
      <xdr:nvSpPr>
        <xdr:cNvPr id="321" name="補助費等該当値テキスト"/>
        <xdr:cNvSpPr txBox="1"/>
      </xdr:nvSpPr>
      <xdr:spPr>
        <a:xfrm>
          <a:off x="16598900" y="608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167640</xdr:rowOff>
    </xdr:from>
    <xdr:to>
      <xdr:col>78</xdr:col>
      <xdr:colOff>120650</xdr:colOff>
      <xdr:row>37</xdr:row>
      <xdr:rowOff>97790</xdr:rowOff>
    </xdr:to>
    <xdr:sp macro="" textlink="">
      <xdr:nvSpPr>
        <xdr:cNvPr id="322" name="楕円 321"/>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107967</xdr:rowOff>
    </xdr:from>
    <xdr:ext cx="736600" cy="259045"/>
    <xdr:sp macro="" textlink="">
      <xdr:nvSpPr>
        <xdr:cNvPr id="323" name="テキスト ボックス 322"/>
        <xdr:cNvSpPr txBox="1"/>
      </xdr:nvSpPr>
      <xdr:spPr>
        <a:xfrm>
          <a:off x="15290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92202</xdr:rowOff>
    </xdr:from>
    <xdr:to>
      <xdr:col>74</xdr:col>
      <xdr:colOff>31750</xdr:colOff>
      <xdr:row>38</xdr:row>
      <xdr:rowOff>22352</xdr:rowOff>
    </xdr:to>
    <xdr:sp macro="" textlink="">
      <xdr:nvSpPr>
        <xdr:cNvPr id="324" name="楕円 323"/>
        <xdr:cNvSpPr/>
      </xdr:nvSpPr>
      <xdr:spPr>
        <a:xfrm>
          <a:off x="14732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7129</xdr:rowOff>
    </xdr:from>
    <xdr:ext cx="762000" cy="259045"/>
    <xdr:sp macro="" textlink="">
      <xdr:nvSpPr>
        <xdr:cNvPr id="325" name="テキスト ボックス 324"/>
        <xdr:cNvSpPr txBox="1"/>
      </xdr:nvSpPr>
      <xdr:spPr>
        <a:xfrm>
          <a:off x="14401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158496</xdr:rowOff>
    </xdr:from>
    <xdr:to>
      <xdr:col>69</xdr:col>
      <xdr:colOff>142875</xdr:colOff>
      <xdr:row>37</xdr:row>
      <xdr:rowOff>88646</xdr:rowOff>
    </xdr:to>
    <xdr:sp macro="" textlink="">
      <xdr:nvSpPr>
        <xdr:cNvPr id="326" name="楕円 325"/>
        <xdr:cNvSpPr/>
      </xdr:nvSpPr>
      <xdr:spPr>
        <a:xfrm>
          <a:off x="13843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98823</xdr:rowOff>
    </xdr:from>
    <xdr:ext cx="762000" cy="259045"/>
    <xdr:sp macro="" textlink="">
      <xdr:nvSpPr>
        <xdr:cNvPr id="327" name="テキスト ボックス 326"/>
        <xdr:cNvSpPr txBox="1"/>
      </xdr:nvSpPr>
      <xdr:spPr>
        <a:xfrm>
          <a:off x="13512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28" name="楕円 327"/>
        <xdr:cNvSpPr/>
      </xdr:nvSpPr>
      <xdr:spPr>
        <a:xfrm>
          <a:off x="12954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62247</xdr:rowOff>
    </xdr:from>
    <xdr:ext cx="762000" cy="259045"/>
    <xdr:sp macro="" textlink="">
      <xdr:nvSpPr>
        <xdr:cNvPr id="329" name="テキスト ボックス 328"/>
        <xdr:cNvSpPr txBox="1"/>
      </xdr:nvSpPr>
      <xdr:spPr>
        <a:xfrm>
          <a:off x="12623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前年度に比し</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ポイント増加したが、現在事業継続中の八積駅周辺環境整備事業に伴う起債による償還が順次開始するため、今後上昇する傾向にある。</a:t>
          </a: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年度を事業期間とする上記事業による起債が過大とならないよう、特定目的基金を活用し公債費の抑制に努める。</a:t>
          </a:r>
        </a:p>
      </xdr:txBody>
    </xdr:sp>
    <xdr:clientData/>
  </xdr:twoCellAnchor>
  <xdr:oneCellAnchor>
    <xdr:from>
      <xdr:col>3</xdr:col>
      <xdr:colOff>123825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80</xdr:row>
      <xdr:rowOff>53848</xdr:rowOff>
    </xdr:to>
    <xdr:cxnSp macro="">
      <xdr:nvCxnSpPr>
        <xdr:cNvPr id="354" name="直線コネクタ 353"/>
        <xdr:cNvCxnSpPr/>
      </xdr:nvCxnSpPr>
      <xdr:spPr>
        <a:xfrm flipV="1">
          <a:off x="4826000" y="12631420"/>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25925</xdr:rowOff>
    </xdr:from>
    <xdr:ext cx="762000" cy="259045"/>
    <xdr:sp macro="" textlink="">
      <xdr:nvSpPr>
        <xdr:cNvPr id="355" name="公債費最小値テキスト"/>
        <xdr:cNvSpPr txBox="1"/>
      </xdr:nvSpPr>
      <xdr:spPr>
        <a:xfrm>
          <a:off x="4914900" y="1374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53848</xdr:rowOff>
    </xdr:from>
    <xdr:to>
      <xdr:col>24</xdr:col>
      <xdr:colOff>114300</xdr:colOff>
      <xdr:row>80</xdr:row>
      <xdr:rowOff>53848</xdr:rowOff>
    </xdr:to>
    <xdr:cxnSp macro="">
      <xdr:nvCxnSpPr>
        <xdr:cNvPr id="356" name="直線コネクタ 355"/>
        <xdr:cNvCxnSpPr/>
      </xdr:nvCxnSpPr>
      <xdr:spPr>
        <a:xfrm>
          <a:off x="4737100" y="1376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57"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58" name="直線コネクタ 357"/>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67563</xdr:rowOff>
    </xdr:from>
    <xdr:to>
      <xdr:col>24</xdr:col>
      <xdr:colOff>25400</xdr:colOff>
      <xdr:row>76</xdr:row>
      <xdr:rowOff>76708</xdr:rowOff>
    </xdr:to>
    <xdr:cxnSp macro="">
      <xdr:nvCxnSpPr>
        <xdr:cNvPr id="359" name="直線コネクタ 358"/>
        <xdr:cNvCxnSpPr/>
      </xdr:nvCxnSpPr>
      <xdr:spPr>
        <a:xfrm>
          <a:off x="3987800" y="13097763"/>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158005</xdr:rowOff>
    </xdr:from>
    <xdr:ext cx="762000" cy="259045"/>
    <xdr:sp macro="" textlink="">
      <xdr:nvSpPr>
        <xdr:cNvPr id="360" name="公債費平均値テキスト"/>
        <xdr:cNvSpPr txBox="1"/>
      </xdr:nvSpPr>
      <xdr:spPr>
        <a:xfrm>
          <a:off x="4914900" y="13188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14478</xdr:rowOff>
    </xdr:from>
    <xdr:to>
      <xdr:col>24</xdr:col>
      <xdr:colOff>76200</xdr:colOff>
      <xdr:row>77</xdr:row>
      <xdr:rowOff>116078</xdr:rowOff>
    </xdr:to>
    <xdr:sp macro="" textlink="">
      <xdr:nvSpPr>
        <xdr:cNvPr id="361" name="フローチャート: 判断 360"/>
        <xdr:cNvSpPr/>
      </xdr:nvSpPr>
      <xdr:spPr>
        <a:xfrm>
          <a:off x="4775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67563</xdr:rowOff>
    </xdr:from>
    <xdr:to>
      <xdr:col>19</xdr:col>
      <xdr:colOff>187325</xdr:colOff>
      <xdr:row>76</xdr:row>
      <xdr:rowOff>90424</xdr:rowOff>
    </xdr:to>
    <xdr:cxnSp macro="">
      <xdr:nvCxnSpPr>
        <xdr:cNvPr id="362" name="直線コネクタ 361"/>
        <xdr:cNvCxnSpPr/>
      </xdr:nvCxnSpPr>
      <xdr:spPr>
        <a:xfrm flipV="1">
          <a:off x="3098800" y="13097763"/>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5335</xdr:rowOff>
    </xdr:from>
    <xdr:to>
      <xdr:col>20</xdr:col>
      <xdr:colOff>38100</xdr:colOff>
      <xdr:row>77</xdr:row>
      <xdr:rowOff>106935</xdr:rowOff>
    </xdr:to>
    <xdr:sp macro="" textlink="">
      <xdr:nvSpPr>
        <xdr:cNvPr id="363" name="フローチャート: 判断 362"/>
        <xdr:cNvSpPr/>
      </xdr:nvSpPr>
      <xdr:spPr>
        <a:xfrm>
          <a:off x="3937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91712</xdr:rowOff>
    </xdr:from>
    <xdr:ext cx="736600" cy="259045"/>
    <xdr:sp macro="" textlink="">
      <xdr:nvSpPr>
        <xdr:cNvPr id="364" name="テキスト ボックス 363"/>
        <xdr:cNvSpPr txBox="1"/>
      </xdr:nvSpPr>
      <xdr:spPr>
        <a:xfrm>
          <a:off x="3606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81280</xdr:rowOff>
    </xdr:from>
    <xdr:to>
      <xdr:col>15</xdr:col>
      <xdr:colOff>98425</xdr:colOff>
      <xdr:row>76</xdr:row>
      <xdr:rowOff>90424</xdr:rowOff>
    </xdr:to>
    <xdr:cxnSp macro="">
      <xdr:nvCxnSpPr>
        <xdr:cNvPr id="365" name="直線コネクタ 364"/>
        <xdr:cNvCxnSpPr/>
      </xdr:nvCxnSpPr>
      <xdr:spPr>
        <a:xfrm>
          <a:off x="2209800" y="131114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9906</xdr:rowOff>
    </xdr:from>
    <xdr:to>
      <xdr:col>15</xdr:col>
      <xdr:colOff>149225</xdr:colOff>
      <xdr:row>77</xdr:row>
      <xdr:rowOff>111506</xdr:rowOff>
    </xdr:to>
    <xdr:sp macro="" textlink="">
      <xdr:nvSpPr>
        <xdr:cNvPr id="366" name="フローチャート: 判断 365"/>
        <xdr:cNvSpPr/>
      </xdr:nvSpPr>
      <xdr:spPr>
        <a:xfrm>
          <a:off x="3048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96283</xdr:rowOff>
    </xdr:from>
    <xdr:ext cx="762000" cy="259045"/>
    <xdr:sp macro="" textlink="">
      <xdr:nvSpPr>
        <xdr:cNvPr id="367" name="テキスト ボックス 366"/>
        <xdr:cNvSpPr txBox="1"/>
      </xdr:nvSpPr>
      <xdr:spPr>
        <a:xfrm>
          <a:off x="2717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30987</xdr:rowOff>
    </xdr:from>
    <xdr:to>
      <xdr:col>11</xdr:col>
      <xdr:colOff>9525</xdr:colOff>
      <xdr:row>76</xdr:row>
      <xdr:rowOff>81280</xdr:rowOff>
    </xdr:to>
    <xdr:cxnSp macro="">
      <xdr:nvCxnSpPr>
        <xdr:cNvPr id="368" name="直線コネクタ 367"/>
        <xdr:cNvCxnSpPr/>
      </xdr:nvCxnSpPr>
      <xdr:spPr>
        <a:xfrm>
          <a:off x="1320800" y="13061187"/>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19050</xdr:rowOff>
    </xdr:from>
    <xdr:to>
      <xdr:col>11</xdr:col>
      <xdr:colOff>60325</xdr:colOff>
      <xdr:row>77</xdr:row>
      <xdr:rowOff>120650</xdr:rowOff>
    </xdr:to>
    <xdr:sp macro="" textlink="">
      <xdr:nvSpPr>
        <xdr:cNvPr id="369" name="フローチャート: 判断 368"/>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105427</xdr:rowOff>
    </xdr:from>
    <xdr:ext cx="762000" cy="259045"/>
    <xdr:sp macro="" textlink="">
      <xdr:nvSpPr>
        <xdr:cNvPr id="370" name="テキスト ボックス 369"/>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51054</xdr:rowOff>
    </xdr:from>
    <xdr:to>
      <xdr:col>6</xdr:col>
      <xdr:colOff>171450</xdr:colOff>
      <xdr:row>77</xdr:row>
      <xdr:rowOff>152654</xdr:rowOff>
    </xdr:to>
    <xdr:sp macro="" textlink="">
      <xdr:nvSpPr>
        <xdr:cNvPr id="371" name="フローチャート: 判断 370"/>
        <xdr:cNvSpPr/>
      </xdr:nvSpPr>
      <xdr:spPr>
        <a:xfrm>
          <a:off x="1270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137431</xdr:rowOff>
    </xdr:from>
    <xdr:ext cx="762000" cy="259045"/>
    <xdr:sp macro="" textlink="">
      <xdr:nvSpPr>
        <xdr:cNvPr id="372" name="テキスト ボックス 371"/>
        <xdr:cNvSpPr txBox="1"/>
      </xdr:nvSpPr>
      <xdr:spPr>
        <a:xfrm>
          <a:off x="939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25908</xdr:rowOff>
    </xdr:from>
    <xdr:to>
      <xdr:col>24</xdr:col>
      <xdr:colOff>76200</xdr:colOff>
      <xdr:row>76</xdr:row>
      <xdr:rowOff>127508</xdr:rowOff>
    </xdr:to>
    <xdr:sp macro="" textlink="">
      <xdr:nvSpPr>
        <xdr:cNvPr id="378" name="楕円 377"/>
        <xdr:cNvSpPr/>
      </xdr:nvSpPr>
      <xdr:spPr>
        <a:xfrm>
          <a:off x="47752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42435</xdr:rowOff>
    </xdr:from>
    <xdr:ext cx="762000" cy="259045"/>
    <xdr:sp macro="" textlink="">
      <xdr:nvSpPr>
        <xdr:cNvPr id="379" name="公債費該当値テキスト"/>
        <xdr:cNvSpPr txBox="1"/>
      </xdr:nvSpPr>
      <xdr:spPr>
        <a:xfrm>
          <a:off x="4914900" y="1290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16763</xdr:rowOff>
    </xdr:from>
    <xdr:to>
      <xdr:col>20</xdr:col>
      <xdr:colOff>38100</xdr:colOff>
      <xdr:row>76</xdr:row>
      <xdr:rowOff>118363</xdr:rowOff>
    </xdr:to>
    <xdr:sp macro="" textlink="">
      <xdr:nvSpPr>
        <xdr:cNvPr id="380" name="楕円 379"/>
        <xdr:cNvSpPr/>
      </xdr:nvSpPr>
      <xdr:spPr>
        <a:xfrm>
          <a:off x="3937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128541</xdr:rowOff>
    </xdr:from>
    <xdr:ext cx="736600" cy="259045"/>
    <xdr:sp macro="" textlink="">
      <xdr:nvSpPr>
        <xdr:cNvPr id="381" name="テキスト ボックス 380"/>
        <xdr:cNvSpPr txBox="1"/>
      </xdr:nvSpPr>
      <xdr:spPr>
        <a:xfrm>
          <a:off x="3606800" y="1281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39624</xdr:rowOff>
    </xdr:from>
    <xdr:to>
      <xdr:col>15</xdr:col>
      <xdr:colOff>149225</xdr:colOff>
      <xdr:row>76</xdr:row>
      <xdr:rowOff>141224</xdr:rowOff>
    </xdr:to>
    <xdr:sp macro="" textlink="">
      <xdr:nvSpPr>
        <xdr:cNvPr id="382" name="楕円 381"/>
        <xdr:cNvSpPr/>
      </xdr:nvSpPr>
      <xdr:spPr>
        <a:xfrm>
          <a:off x="3048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151401</xdr:rowOff>
    </xdr:from>
    <xdr:ext cx="762000" cy="259045"/>
    <xdr:sp macro="" textlink="">
      <xdr:nvSpPr>
        <xdr:cNvPr id="383" name="テキスト ボックス 382"/>
        <xdr:cNvSpPr txBox="1"/>
      </xdr:nvSpPr>
      <xdr:spPr>
        <a:xfrm>
          <a:off x="2717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30480</xdr:rowOff>
    </xdr:from>
    <xdr:to>
      <xdr:col>11</xdr:col>
      <xdr:colOff>60325</xdr:colOff>
      <xdr:row>76</xdr:row>
      <xdr:rowOff>132080</xdr:rowOff>
    </xdr:to>
    <xdr:sp macro="" textlink="">
      <xdr:nvSpPr>
        <xdr:cNvPr id="384" name="楕円 383"/>
        <xdr:cNvSpPr/>
      </xdr:nvSpPr>
      <xdr:spPr>
        <a:xfrm>
          <a:off x="2159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385" name="テキスト ボックス 384"/>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151637</xdr:rowOff>
    </xdr:from>
    <xdr:to>
      <xdr:col>6</xdr:col>
      <xdr:colOff>171450</xdr:colOff>
      <xdr:row>76</xdr:row>
      <xdr:rowOff>81787</xdr:rowOff>
    </xdr:to>
    <xdr:sp macro="" textlink="">
      <xdr:nvSpPr>
        <xdr:cNvPr id="386" name="楕円 385"/>
        <xdr:cNvSpPr/>
      </xdr:nvSpPr>
      <xdr:spPr>
        <a:xfrm>
          <a:off x="1270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91965</xdr:rowOff>
    </xdr:from>
    <xdr:ext cx="762000" cy="259045"/>
    <xdr:sp macro="" textlink="">
      <xdr:nvSpPr>
        <xdr:cNvPr id="387" name="テキスト ボックス 386"/>
        <xdr:cNvSpPr txBox="1"/>
      </xdr:nvSpPr>
      <xdr:spPr>
        <a:xfrm>
          <a:off x="939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公債費比率が前年度に比べ微増し、補助費等を中心に減少したことにより、相対的に公債費以外の比率が増加している。</a:t>
          </a:r>
        </a:p>
        <a:p>
          <a:r>
            <a:rPr kumimoji="1" lang="ja-JP" altLang="en-US" sz="1300">
              <a:latin typeface="ＭＳ Ｐゴシック" panose="020B0600070205080204" pitchFamily="50" charset="-128"/>
              <a:ea typeface="ＭＳ Ｐゴシック" panose="020B0600070205080204" pitchFamily="50" charset="-128"/>
            </a:rPr>
            <a:t>将来負担を考慮し、引き続き公債費の抑制に注視する必要がある。</a:t>
          </a:r>
        </a:p>
      </xdr:txBody>
    </xdr:sp>
    <xdr:clientData/>
  </xdr:twoCellAnchor>
  <xdr:oneCellAnchor>
    <xdr:from>
      <xdr:col>62</xdr:col>
      <xdr:colOff>6350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2" name="直線コネクタ 40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3" name="テキスト ボックス 40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4" name="直線コネクタ 40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5" name="テキスト ボックス 40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6" name="直線コネクタ 40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7" name="テキスト ボックス 40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8" name="直線コネクタ 40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9" name="テキスト ボックス 40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0" name="直線コネクタ 40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1" name="テキスト ボックス 41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53848</xdr:rowOff>
    </xdr:from>
    <xdr:to>
      <xdr:col>82</xdr:col>
      <xdr:colOff>107950</xdr:colOff>
      <xdr:row>81</xdr:row>
      <xdr:rowOff>83565</xdr:rowOff>
    </xdr:to>
    <xdr:cxnSp macro="">
      <xdr:nvCxnSpPr>
        <xdr:cNvPr id="413" name="直線コネクタ 412"/>
        <xdr:cNvCxnSpPr/>
      </xdr:nvCxnSpPr>
      <xdr:spPr>
        <a:xfrm flipV="1">
          <a:off x="16510000" y="12741148"/>
          <a:ext cx="0" cy="1229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55642</xdr:rowOff>
    </xdr:from>
    <xdr:ext cx="762000" cy="259045"/>
    <xdr:sp macro="" textlink="">
      <xdr:nvSpPr>
        <xdr:cNvPr id="414" name="公債費以外最小値テキスト"/>
        <xdr:cNvSpPr txBox="1"/>
      </xdr:nvSpPr>
      <xdr:spPr>
        <a:xfrm>
          <a:off x="16598900" y="1394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83565</xdr:rowOff>
    </xdr:from>
    <xdr:to>
      <xdr:col>82</xdr:col>
      <xdr:colOff>196850</xdr:colOff>
      <xdr:row>81</xdr:row>
      <xdr:rowOff>83565</xdr:rowOff>
    </xdr:to>
    <xdr:cxnSp macro="">
      <xdr:nvCxnSpPr>
        <xdr:cNvPr id="415" name="直線コネクタ 414"/>
        <xdr:cNvCxnSpPr/>
      </xdr:nvCxnSpPr>
      <xdr:spPr>
        <a:xfrm>
          <a:off x="16421100" y="1397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140225</xdr:rowOff>
    </xdr:from>
    <xdr:ext cx="762000" cy="259045"/>
    <xdr:sp macro="" textlink="">
      <xdr:nvSpPr>
        <xdr:cNvPr id="416" name="公債費以外最大値テキスト"/>
        <xdr:cNvSpPr txBox="1"/>
      </xdr:nvSpPr>
      <xdr:spPr>
        <a:xfrm>
          <a:off x="16598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53848</xdr:rowOff>
    </xdr:from>
    <xdr:to>
      <xdr:col>82</xdr:col>
      <xdr:colOff>196850</xdr:colOff>
      <xdr:row>74</xdr:row>
      <xdr:rowOff>53848</xdr:rowOff>
    </xdr:to>
    <xdr:cxnSp macro="">
      <xdr:nvCxnSpPr>
        <xdr:cNvPr id="417" name="直線コネクタ 416"/>
        <xdr:cNvCxnSpPr/>
      </xdr:nvCxnSpPr>
      <xdr:spPr>
        <a:xfrm>
          <a:off x="16421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152146</xdr:rowOff>
    </xdr:from>
    <xdr:to>
      <xdr:col>82</xdr:col>
      <xdr:colOff>107950</xdr:colOff>
      <xdr:row>78</xdr:row>
      <xdr:rowOff>85852</xdr:rowOff>
    </xdr:to>
    <xdr:cxnSp macro="">
      <xdr:nvCxnSpPr>
        <xdr:cNvPr id="418" name="直線コネクタ 417"/>
        <xdr:cNvCxnSpPr/>
      </xdr:nvCxnSpPr>
      <xdr:spPr>
        <a:xfrm flipV="1">
          <a:off x="15671800" y="13353796"/>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44721</xdr:rowOff>
    </xdr:from>
    <xdr:ext cx="762000" cy="259045"/>
    <xdr:sp macro="" textlink="">
      <xdr:nvSpPr>
        <xdr:cNvPr id="419" name="公債費以外平均値テキスト"/>
        <xdr:cNvSpPr txBox="1"/>
      </xdr:nvSpPr>
      <xdr:spPr>
        <a:xfrm>
          <a:off x="16598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20" name="フローチャート: 判断 419"/>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44704</xdr:rowOff>
    </xdr:from>
    <xdr:to>
      <xdr:col>78</xdr:col>
      <xdr:colOff>69850</xdr:colOff>
      <xdr:row>78</xdr:row>
      <xdr:rowOff>85852</xdr:rowOff>
    </xdr:to>
    <xdr:cxnSp macro="">
      <xdr:nvCxnSpPr>
        <xdr:cNvPr id="421" name="直線コネクタ 420"/>
        <xdr:cNvCxnSpPr/>
      </xdr:nvCxnSpPr>
      <xdr:spPr>
        <a:xfrm>
          <a:off x="14782800" y="134178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153924</xdr:rowOff>
    </xdr:from>
    <xdr:to>
      <xdr:col>78</xdr:col>
      <xdr:colOff>120650</xdr:colOff>
      <xdr:row>77</xdr:row>
      <xdr:rowOff>84074</xdr:rowOff>
    </xdr:to>
    <xdr:sp macro="" textlink="">
      <xdr:nvSpPr>
        <xdr:cNvPr id="422" name="フローチャート: 判断 421"/>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94251</xdr:rowOff>
    </xdr:from>
    <xdr:ext cx="736600" cy="259045"/>
    <xdr:sp macro="" textlink="">
      <xdr:nvSpPr>
        <xdr:cNvPr id="423" name="テキスト ボックス 422"/>
        <xdr:cNvSpPr txBox="1"/>
      </xdr:nvSpPr>
      <xdr:spPr>
        <a:xfrm>
          <a:off x="15290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168148</xdr:rowOff>
    </xdr:from>
    <xdr:to>
      <xdr:col>73</xdr:col>
      <xdr:colOff>180975</xdr:colOff>
      <xdr:row>78</xdr:row>
      <xdr:rowOff>44704</xdr:rowOff>
    </xdr:to>
    <xdr:cxnSp macro="">
      <xdr:nvCxnSpPr>
        <xdr:cNvPr id="424" name="直線コネクタ 423"/>
        <xdr:cNvCxnSpPr/>
      </xdr:nvCxnSpPr>
      <xdr:spPr>
        <a:xfrm>
          <a:off x="13893800" y="13198348"/>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126492</xdr:rowOff>
    </xdr:from>
    <xdr:to>
      <xdr:col>74</xdr:col>
      <xdr:colOff>31750</xdr:colOff>
      <xdr:row>77</xdr:row>
      <xdr:rowOff>56642</xdr:rowOff>
    </xdr:to>
    <xdr:sp macro="" textlink="">
      <xdr:nvSpPr>
        <xdr:cNvPr id="425" name="フローチャート: 判断 424"/>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66819</xdr:rowOff>
    </xdr:from>
    <xdr:ext cx="762000" cy="259045"/>
    <xdr:sp macro="" textlink="">
      <xdr:nvSpPr>
        <xdr:cNvPr id="426" name="テキスト ボックス 425"/>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165863</xdr:rowOff>
    </xdr:from>
    <xdr:to>
      <xdr:col>69</xdr:col>
      <xdr:colOff>92075</xdr:colOff>
      <xdr:row>76</xdr:row>
      <xdr:rowOff>168148</xdr:rowOff>
    </xdr:to>
    <xdr:cxnSp macro="">
      <xdr:nvCxnSpPr>
        <xdr:cNvPr id="427" name="直線コネクタ 426"/>
        <xdr:cNvCxnSpPr/>
      </xdr:nvCxnSpPr>
      <xdr:spPr>
        <a:xfrm>
          <a:off x="13004800" y="13024613"/>
          <a:ext cx="889000" cy="17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28" name="フローチャート: 判断 427"/>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16527</xdr:rowOff>
    </xdr:from>
    <xdr:ext cx="762000" cy="259045"/>
    <xdr:sp macro="" textlink="">
      <xdr:nvSpPr>
        <xdr:cNvPr id="429" name="テキスト ボックス 428"/>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156211</xdr:rowOff>
    </xdr:from>
    <xdr:to>
      <xdr:col>65</xdr:col>
      <xdr:colOff>53975</xdr:colOff>
      <xdr:row>76</xdr:row>
      <xdr:rowOff>86361</xdr:rowOff>
    </xdr:to>
    <xdr:sp macro="" textlink="">
      <xdr:nvSpPr>
        <xdr:cNvPr id="430" name="フローチャート: 判断 429"/>
        <xdr:cNvSpPr/>
      </xdr:nvSpPr>
      <xdr:spPr>
        <a:xfrm>
          <a:off x="12954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71138</xdr:rowOff>
    </xdr:from>
    <xdr:ext cx="762000" cy="259045"/>
    <xdr:sp macro="" textlink="">
      <xdr:nvSpPr>
        <xdr:cNvPr id="431" name="テキスト ボックス 430"/>
        <xdr:cNvSpPr txBox="1"/>
      </xdr:nvSpPr>
      <xdr:spPr>
        <a:xfrm>
          <a:off x="12623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2" name="テキスト ボックス 43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3" name="テキスト ボックス 43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4" name="テキスト ボックス 43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5" name="テキスト ボックス 43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6" name="テキスト ボックス 43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101346</xdr:rowOff>
    </xdr:from>
    <xdr:to>
      <xdr:col>82</xdr:col>
      <xdr:colOff>158750</xdr:colOff>
      <xdr:row>78</xdr:row>
      <xdr:rowOff>31496</xdr:rowOff>
    </xdr:to>
    <xdr:sp macro="" textlink="">
      <xdr:nvSpPr>
        <xdr:cNvPr id="437" name="楕円 436"/>
        <xdr:cNvSpPr/>
      </xdr:nvSpPr>
      <xdr:spPr>
        <a:xfrm>
          <a:off x="164592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73423</xdr:rowOff>
    </xdr:from>
    <xdr:ext cx="762000" cy="259045"/>
    <xdr:sp macro="" textlink="">
      <xdr:nvSpPr>
        <xdr:cNvPr id="438" name="公債費以外該当値テキスト"/>
        <xdr:cNvSpPr txBox="1"/>
      </xdr:nvSpPr>
      <xdr:spPr>
        <a:xfrm>
          <a:off x="165989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35052</xdr:rowOff>
    </xdr:from>
    <xdr:to>
      <xdr:col>78</xdr:col>
      <xdr:colOff>120650</xdr:colOff>
      <xdr:row>78</xdr:row>
      <xdr:rowOff>136652</xdr:rowOff>
    </xdr:to>
    <xdr:sp macro="" textlink="">
      <xdr:nvSpPr>
        <xdr:cNvPr id="439" name="楕円 438"/>
        <xdr:cNvSpPr/>
      </xdr:nvSpPr>
      <xdr:spPr>
        <a:xfrm>
          <a:off x="15621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121429</xdr:rowOff>
    </xdr:from>
    <xdr:ext cx="736600" cy="259045"/>
    <xdr:sp macro="" textlink="">
      <xdr:nvSpPr>
        <xdr:cNvPr id="440" name="テキスト ボックス 439"/>
        <xdr:cNvSpPr txBox="1"/>
      </xdr:nvSpPr>
      <xdr:spPr>
        <a:xfrm>
          <a:off x="15290800" y="13494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165354</xdr:rowOff>
    </xdr:from>
    <xdr:to>
      <xdr:col>74</xdr:col>
      <xdr:colOff>31750</xdr:colOff>
      <xdr:row>78</xdr:row>
      <xdr:rowOff>95504</xdr:rowOff>
    </xdr:to>
    <xdr:sp macro="" textlink="">
      <xdr:nvSpPr>
        <xdr:cNvPr id="441" name="楕円 440"/>
        <xdr:cNvSpPr/>
      </xdr:nvSpPr>
      <xdr:spPr>
        <a:xfrm>
          <a:off x="14732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80281</xdr:rowOff>
    </xdr:from>
    <xdr:ext cx="762000" cy="259045"/>
    <xdr:sp macro="" textlink="">
      <xdr:nvSpPr>
        <xdr:cNvPr id="442" name="テキスト ボックス 441"/>
        <xdr:cNvSpPr txBox="1"/>
      </xdr:nvSpPr>
      <xdr:spPr>
        <a:xfrm>
          <a:off x="14401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117348</xdr:rowOff>
    </xdr:from>
    <xdr:to>
      <xdr:col>69</xdr:col>
      <xdr:colOff>142875</xdr:colOff>
      <xdr:row>77</xdr:row>
      <xdr:rowOff>47498</xdr:rowOff>
    </xdr:to>
    <xdr:sp macro="" textlink="">
      <xdr:nvSpPr>
        <xdr:cNvPr id="443" name="楕円 442"/>
        <xdr:cNvSpPr/>
      </xdr:nvSpPr>
      <xdr:spPr>
        <a:xfrm>
          <a:off x="13843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32275</xdr:rowOff>
    </xdr:from>
    <xdr:ext cx="762000" cy="259045"/>
    <xdr:sp macro="" textlink="">
      <xdr:nvSpPr>
        <xdr:cNvPr id="444" name="テキスト ボックス 443"/>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115062</xdr:rowOff>
    </xdr:from>
    <xdr:to>
      <xdr:col>65</xdr:col>
      <xdr:colOff>53975</xdr:colOff>
      <xdr:row>76</xdr:row>
      <xdr:rowOff>45213</xdr:rowOff>
    </xdr:to>
    <xdr:sp macro="" textlink="">
      <xdr:nvSpPr>
        <xdr:cNvPr id="445" name="楕円 444"/>
        <xdr:cNvSpPr/>
      </xdr:nvSpPr>
      <xdr:spPr>
        <a:xfrm>
          <a:off x="12954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55389</xdr:rowOff>
    </xdr:from>
    <xdr:ext cx="762000" cy="259045"/>
    <xdr:sp macro="" textlink="">
      <xdr:nvSpPr>
        <xdr:cNvPr id="446" name="テキスト ボックス 445"/>
        <xdr:cNvSpPr txBox="1"/>
      </xdr:nvSpPr>
      <xdr:spPr>
        <a:xfrm>
          <a:off x="12623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千葉県長生村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77744</xdr:rowOff>
    </xdr:from>
    <xdr:to>
      <xdr:col>29</xdr:col>
      <xdr:colOff>127000</xdr:colOff>
      <xdr:row>19</xdr:row>
      <xdr:rowOff>160079</xdr:rowOff>
    </xdr:to>
    <xdr:cxnSp macro="">
      <xdr:nvCxnSpPr>
        <xdr:cNvPr id="45" name="直線コネクタ 44"/>
        <xdr:cNvCxnSpPr/>
      </xdr:nvCxnSpPr>
      <xdr:spPr bwMode="auto">
        <a:xfrm flipV="1">
          <a:off x="5651500" y="2011319"/>
          <a:ext cx="0" cy="145393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132156</xdr:rowOff>
    </xdr:from>
    <xdr:ext cx="762000" cy="259045"/>
    <xdr:sp macro="" textlink="">
      <xdr:nvSpPr>
        <xdr:cNvPr id="46" name="人口1人当たり決算額の推移最小値テキスト130"/>
        <xdr:cNvSpPr txBox="1"/>
      </xdr:nvSpPr>
      <xdr:spPr>
        <a:xfrm>
          <a:off x="5740400" y="3437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160079</xdr:rowOff>
    </xdr:from>
    <xdr:to>
      <xdr:col>30</xdr:col>
      <xdr:colOff>25400</xdr:colOff>
      <xdr:row>19</xdr:row>
      <xdr:rowOff>160079</xdr:rowOff>
    </xdr:to>
    <xdr:cxnSp macro="">
      <xdr:nvCxnSpPr>
        <xdr:cNvPr id="47" name="直線コネクタ 46"/>
        <xdr:cNvCxnSpPr/>
      </xdr:nvCxnSpPr>
      <xdr:spPr bwMode="auto">
        <a:xfrm>
          <a:off x="5562600" y="3465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164121</xdr:rowOff>
    </xdr:from>
    <xdr:ext cx="762000" cy="259045"/>
    <xdr:sp macro="" textlink="">
      <xdr:nvSpPr>
        <xdr:cNvPr id="48" name="人口1人当たり決算額の推移最大値テキスト130"/>
        <xdr:cNvSpPr txBox="1"/>
      </xdr:nvSpPr>
      <xdr:spPr>
        <a:xfrm>
          <a:off x="5740400" y="175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77744</xdr:rowOff>
    </xdr:from>
    <xdr:to>
      <xdr:col>30</xdr:col>
      <xdr:colOff>25400</xdr:colOff>
      <xdr:row>11</xdr:row>
      <xdr:rowOff>77744</xdr:rowOff>
    </xdr:to>
    <xdr:cxnSp macro="">
      <xdr:nvCxnSpPr>
        <xdr:cNvPr id="49" name="直線コネクタ 48"/>
        <xdr:cNvCxnSpPr/>
      </xdr:nvCxnSpPr>
      <xdr:spPr bwMode="auto">
        <a:xfrm>
          <a:off x="5562600" y="20113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57429</xdr:rowOff>
    </xdr:from>
    <xdr:to>
      <xdr:col>29</xdr:col>
      <xdr:colOff>127000</xdr:colOff>
      <xdr:row>18</xdr:row>
      <xdr:rowOff>98509</xdr:rowOff>
    </xdr:to>
    <xdr:cxnSp macro="">
      <xdr:nvCxnSpPr>
        <xdr:cNvPr id="50" name="直線コネクタ 49"/>
        <xdr:cNvCxnSpPr/>
      </xdr:nvCxnSpPr>
      <xdr:spPr bwMode="auto">
        <a:xfrm flipV="1">
          <a:off x="5003800" y="3191154"/>
          <a:ext cx="647700" cy="41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61035</xdr:rowOff>
    </xdr:from>
    <xdr:ext cx="762000" cy="259045"/>
    <xdr:sp macro="" textlink="">
      <xdr:nvSpPr>
        <xdr:cNvPr id="51" name="人口1人当たり決算額の推移平均値テキスト130"/>
        <xdr:cNvSpPr txBox="1"/>
      </xdr:nvSpPr>
      <xdr:spPr>
        <a:xfrm>
          <a:off x="5740400" y="28518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44508</xdr:rowOff>
    </xdr:from>
    <xdr:to>
      <xdr:col>29</xdr:col>
      <xdr:colOff>177800</xdr:colOff>
      <xdr:row>17</xdr:row>
      <xdr:rowOff>146108</xdr:rowOff>
    </xdr:to>
    <xdr:sp macro="" textlink="">
      <xdr:nvSpPr>
        <xdr:cNvPr id="52" name="フローチャート: 判断 51"/>
        <xdr:cNvSpPr/>
      </xdr:nvSpPr>
      <xdr:spPr bwMode="auto">
        <a:xfrm>
          <a:off x="56007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98509</xdr:rowOff>
    </xdr:from>
    <xdr:to>
      <xdr:col>26</xdr:col>
      <xdr:colOff>50800</xdr:colOff>
      <xdr:row>18</xdr:row>
      <xdr:rowOff>136190</xdr:rowOff>
    </xdr:to>
    <xdr:cxnSp macro="">
      <xdr:nvCxnSpPr>
        <xdr:cNvPr id="53" name="直線コネクタ 52"/>
        <xdr:cNvCxnSpPr/>
      </xdr:nvCxnSpPr>
      <xdr:spPr bwMode="auto">
        <a:xfrm flipV="1">
          <a:off x="4305300" y="3232234"/>
          <a:ext cx="698500" cy="376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67224</xdr:rowOff>
    </xdr:from>
    <xdr:to>
      <xdr:col>26</xdr:col>
      <xdr:colOff>101600</xdr:colOff>
      <xdr:row>17</xdr:row>
      <xdr:rowOff>168824</xdr:rowOff>
    </xdr:to>
    <xdr:sp macro="" textlink="">
      <xdr:nvSpPr>
        <xdr:cNvPr id="54" name="フローチャート: 判断 53"/>
        <xdr:cNvSpPr/>
      </xdr:nvSpPr>
      <xdr:spPr bwMode="auto">
        <a:xfrm>
          <a:off x="49530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7551</xdr:rowOff>
    </xdr:from>
    <xdr:ext cx="736600" cy="259045"/>
    <xdr:sp macro="" textlink="">
      <xdr:nvSpPr>
        <xdr:cNvPr id="55" name="テキスト ボックス 54"/>
        <xdr:cNvSpPr txBox="1"/>
      </xdr:nvSpPr>
      <xdr:spPr>
        <a:xfrm>
          <a:off x="4622800" y="2798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136190</xdr:rowOff>
    </xdr:from>
    <xdr:to>
      <xdr:col>22</xdr:col>
      <xdr:colOff>114300</xdr:colOff>
      <xdr:row>18</xdr:row>
      <xdr:rowOff>170655</xdr:rowOff>
    </xdr:to>
    <xdr:cxnSp macro="">
      <xdr:nvCxnSpPr>
        <xdr:cNvPr id="56" name="直線コネクタ 55"/>
        <xdr:cNvCxnSpPr/>
      </xdr:nvCxnSpPr>
      <xdr:spPr bwMode="auto">
        <a:xfrm flipV="1">
          <a:off x="3606800" y="3269915"/>
          <a:ext cx="698500" cy="34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97048</xdr:rowOff>
    </xdr:from>
    <xdr:to>
      <xdr:col>22</xdr:col>
      <xdr:colOff>165100</xdr:colOff>
      <xdr:row>18</xdr:row>
      <xdr:rowOff>27198</xdr:rowOff>
    </xdr:to>
    <xdr:sp macro="" textlink="">
      <xdr:nvSpPr>
        <xdr:cNvPr id="57" name="フローチャート: 判断 56"/>
        <xdr:cNvSpPr/>
      </xdr:nvSpPr>
      <xdr:spPr bwMode="auto">
        <a:xfrm>
          <a:off x="42545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37375</xdr:rowOff>
    </xdr:from>
    <xdr:ext cx="762000" cy="259045"/>
    <xdr:sp macro="" textlink="">
      <xdr:nvSpPr>
        <xdr:cNvPr id="58" name="テキスト ボックス 57"/>
        <xdr:cNvSpPr txBox="1"/>
      </xdr:nvSpPr>
      <xdr:spPr>
        <a:xfrm>
          <a:off x="3924300" y="282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162479</xdr:rowOff>
    </xdr:from>
    <xdr:to>
      <xdr:col>18</xdr:col>
      <xdr:colOff>177800</xdr:colOff>
      <xdr:row>18</xdr:row>
      <xdr:rowOff>170655</xdr:rowOff>
    </xdr:to>
    <xdr:cxnSp macro="">
      <xdr:nvCxnSpPr>
        <xdr:cNvPr id="59" name="直線コネクタ 58"/>
        <xdr:cNvCxnSpPr/>
      </xdr:nvCxnSpPr>
      <xdr:spPr bwMode="auto">
        <a:xfrm>
          <a:off x="2908300" y="3296204"/>
          <a:ext cx="698500" cy="8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110879</xdr:rowOff>
    </xdr:from>
    <xdr:to>
      <xdr:col>19</xdr:col>
      <xdr:colOff>38100</xdr:colOff>
      <xdr:row>18</xdr:row>
      <xdr:rowOff>41029</xdr:rowOff>
    </xdr:to>
    <xdr:sp macro="" textlink="">
      <xdr:nvSpPr>
        <xdr:cNvPr id="60" name="フローチャート: 判断 59"/>
        <xdr:cNvSpPr/>
      </xdr:nvSpPr>
      <xdr:spPr bwMode="auto">
        <a:xfrm>
          <a:off x="35560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51206</xdr:rowOff>
    </xdr:from>
    <xdr:ext cx="762000" cy="259045"/>
    <xdr:sp macro="" textlink="">
      <xdr:nvSpPr>
        <xdr:cNvPr id="61" name="テキスト ボックス 60"/>
        <xdr:cNvSpPr txBox="1"/>
      </xdr:nvSpPr>
      <xdr:spPr>
        <a:xfrm>
          <a:off x="3225800" y="284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98275</xdr:rowOff>
    </xdr:from>
    <xdr:to>
      <xdr:col>15</xdr:col>
      <xdr:colOff>101600</xdr:colOff>
      <xdr:row>18</xdr:row>
      <xdr:rowOff>28425</xdr:rowOff>
    </xdr:to>
    <xdr:sp macro="" textlink="">
      <xdr:nvSpPr>
        <xdr:cNvPr id="62" name="フローチャート: 判断 61"/>
        <xdr:cNvSpPr/>
      </xdr:nvSpPr>
      <xdr:spPr bwMode="auto">
        <a:xfrm>
          <a:off x="28575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38602</xdr:rowOff>
    </xdr:from>
    <xdr:ext cx="762000" cy="259045"/>
    <xdr:sp macro="" textlink="">
      <xdr:nvSpPr>
        <xdr:cNvPr id="63" name="テキスト ボックス 62"/>
        <xdr:cNvSpPr txBox="1"/>
      </xdr:nvSpPr>
      <xdr:spPr>
        <a:xfrm>
          <a:off x="2527300" y="282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6629</xdr:rowOff>
    </xdr:from>
    <xdr:to>
      <xdr:col>29</xdr:col>
      <xdr:colOff>177800</xdr:colOff>
      <xdr:row>18</xdr:row>
      <xdr:rowOff>108229</xdr:rowOff>
    </xdr:to>
    <xdr:sp macro="" textlink="">
      <xdr:nvSpPr>
        <xdr:cNvPr id="69" name="楕円 68"/>
        <xdr:cNvSpPr/>
      </xdr:nvSpPr>
      <xdr:spPr bwMode="auto">
        <a:xfrm>
          <a:off x="5600700" y="3140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150156</xdr:rowOff>
    </xdr:from>
    <xdr:ext cx="762000" cy="259045"/>
    <xdr:sp macro="" textlink="">
      <xdr:nvSpPr>
        <xdr:cNvPr id="70" name="人口1人当たり決算額の推移該当値テキスト130"/>
        <xdr:cNvSpPr txBox="1"/>
      </xdr:nvSpPr>
      <xdr:spPr>
        <a:xfrm>
          <a:off x="5740400" y="3112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47709</xdr:rowOff>
    </xdr:from>
    <xdr:to>
      <xdr:col>26</xdr:col>
      <xdr:colOff>101600</xdr:colOff>
      <xdr:row>18</xdr:row>
      <xdr:rowOff>149309</xdr:rowOff>
    </xdr:to>
    <xdr:sp macro="" textlink="">
      <xdr:nvSpPr>
        <xdr:cNvPr id="71" name="楕円 70"/>
        <xdr:cNvSpPr/>
      </xdr:nvSpPr>
      <xdr:spPr bwMode="auto">
        <a:xfrm>
          <a:off x="4953000" y="3181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134086</xdr:rowOff>
    </xdr:from>
    <xdr:ext cx="736600" cy="259045"/>
    <xdr:sp macro="" textlink="">
      <xdr:nvSpPr>
        <xdr:cNvPr id="72" name="テキスト ボックス 71"/>
        <xdr:cNvSpPr txBox="1"/>
      </xdr:nvSpPr>
      <xdr:spPr>
        <a:xfrm>
          <a:off x="4622800" y="3267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85390</xdr:rowOff>
    </xdr:from>
    <xdr:to>
      <xdr:col>22</xdr:col>
      <xdr:colOff>165100</xdr:colOff>
      <xdr:row>19</xdr:row>
      <xdr:rowOff>15540</xdr:rowOff>
    </xdr:to>
    <xdr:sp macro="" textlink="">
      <xdr:nvSpPr>
        <xdr:cNvPr id="73" name="楕円 72"/>
        <xdr:cNvSpPr/>
      </xdr:nvSpPr>
      <xdr:spPr bwMode="auto">
        <a:xfrm>
          <a:off x="4254500" y="3219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317</xdr:rowOff>
    </xdr:from>
    <xdr:ext cx="762000" cy="259045"/>
    <xdr:sp macro="" textlink="">
      <xdr:nvSpPr>
        <xdr:cNvPr id="74" name="テキスト ボックス 73"/>
        <xdr:cNvSpPr txBox="1"/>
      </xdr:nvSpPr>
      <xdr:spPr>
        <a:xfrm>
          <a:off x="3924300" y="330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119855</xdr:rowOff>
    </xdr:from>
    <xdr:to>
      <xdr:col>19</xdr:col>
      <xdr:colOff>38100</xdr:colOff>
      <xdr:row>19</xdr:row>
      <xdr:rowOff>50005</xdr:rowOff>
    </xdr:to>
    <xdr:sp macro="" textlink="">
      <xdr:nvSpPr>
        <xdr:cNvPr id="75" name="楕円 74"/>
        <xdr:cNvSpPr/>
      </xdr:nvSpPr>
      <xdr:spPr bwMode="auto">
        <a:xfrm>
          <a:off x="3556000" y="3253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34782</xdr:rowOff>
    </xdr:from>
    <xdr:ext cx="762000" cy="259045"/>
    <xdr:sp macro="" textlink="">
      <xdr:nvSpPr>
        <xdr:cNvPr id="76" name="テキスト ボックス 75"/>
        <xdr:cNvSpPr txBox="1"/>
      </xdr:nvSpPr>
      <xdr:spPr>
        <a:xfrm>
          <a:off x="3225800" y="33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111679</xdr:rowOff>
    </xdr:from>
    <xdr:to>
      <xdr:col>15</xdr:col>
      <xdr:colOff>101600</xdr:colOff>
      <xdr:row>19</xdr:row>
      <xdr:rowOff>41828</xdr:rowOff>
    </xdr:to>
    <xdr:sp macro="" textlink="">
      <xdr:nvSpPr>
        <xdr:cNvPr id="77" name="楕円 76"/>
        <xdr:cNvSpPr/>
      </xdr:nvSpPr>
      <xdr:spPr bwMode="auto">
        <a:xfrm>
          <a:off x="2857500" y="3245404"/>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26606</xdr:rowOff>
    </xdr:from>
    <xdr:ext cx="762000" cy="259045"/>
    <xdr:sp macro="" textlink="">
      <xdr:nvSpPr>
        <xdr:cNvPr id="78" name="テキスト ボックス 77"/>
        <xdr:cNvSpPr txBox="1"/>
      </xdr:nvSpPr>
      <xdr:spPr>
        <a:xfrm>
          <a:off x="2527300" y="33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108464</xdr:rowOff>
    </xdr:from>
    <xdr:to>
      <xdr:col>29</xdr:col>
      <xdr:colOff>127000</xdr:colOff>
      <xdr:row>37</xdr:row>
      <xdr:rowOff>242881</xdr:rowOff>
    </xdr:to>
    <xdr:cxnSp macro="">
      <xdr:nvCxnSpPr>
        <xdr:cNvPr id="106" name="直線コネクタ 105"/>
        <xdr:cNvCxnSpPr/>
      </xdr:nvCxnSpPr>
      <xdr:spPr bwMode="auto">
        <a:xfrm flipV="1">
          <a:off x="5651500" y="6033014"/>
          <a:ext cx="0" cy="13345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214958</xdr:rowOff>
    </xdr:from>
    <xdr:ext cx="762000" cy="259045"/>
    <xdr:sp macro="" textlink="">
      <xdr:nvSpPr>
        <xdr:cNvPr id="107" name="人口1人当たり決算額の推移最小値テキスト445"/>
        <xdr:cNvSpPr txBox="1"/>
      </xdr:nvSpPr>
      <xdr:spPr>
        <a:xfrm>
          <a:off x="5740400" y="733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242881</xdr:rowOff>
    </xdr:from>
    <xdr:to>
      <xdr:col>30</xdr:col>
      <xdr:colOff>25400</xdr:colOff>
      <xdr:row>37</xdr:row>
      <xdr:rowOff>242881</xdr:rowOff>
    </xdr:to>
    <xdr:cxnSp macro="">
      <xdr:nvCxnSpPr>
        <xdr:cNvPr id="108" name="直線コネクタ 107"/>
        <xdr:cNvCxnSpPr/>
      </xdr:nvCxnSpPr>
      <xdr:spPr bwMode="auto">
        <a:xfrm>
          <a:off x="5562600" y="73675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23391</xdr:rowOff>
    </xdr:from>
    <xdr:ext cx="762000" cy="259045"/>
    <xdr:sp macro="" textlink="">
      <xdr:nvSpPr>
        <xdr:cNvPr id="109" name="人口1人当たり決算額の推移最大値テキスト445"/>
        <xdr:cNvSpPr txBox="1"/>
      </xdr:nvSpPr>
      <xdr:spPr>
        <a:xfrm>
          <a:off x="5740400" y="577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108464</xdr:rowOff>
    </xdr:from>
    <xdr:to>
      <xdr:col>30</xdr:col>
      <xdr:colOff>25400</xdr:colOff>
      <xdr:row>33</xdr:row>
      <xdr:rowOff>108464</xdr:rowOff>
    </xdr:to>
    <xdr:cxnSp macro="">
      <xdr:nvCxnSpPr>
        <xdr:cNvPr id="110" name="直線コネクタ 109"/>
        <xdr:cNvCxnSpPr/>
      </xdr:nvCxnSpPr>
      <xdr:spPr bwMode="auto">
        <a:xfrm>
          <a:off x="5562600" y="60330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165024</xdr:rowOff>
    </xdr:from>
    <xdr:to>
      <xdr:col>29</xdr:col>
      <xdr:colOff>127000</xdr:colOff>
      <xdr:row>35</xdr:row>
      <xdr:rowOff>199275</xdr:rowOff>
    </xdr:to>
    <xdr:cxnSp macro="">
      <xdr:nvCxnSpPr>
        <xdr:cNvPr id="111" name="直線コネクタ 110"/>
        <xdr:cNvCxnSpPr/>
      </xdr:nvCxnSpPr>
      <xdr:spPr bwMode="auto">
        <a:xfrm flipV="1">
          <a:off x="5003800" y="6775374"/>
          <a:ext cx="647700" cy="34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279398</xdr:rowOff>
    </xdr:from>
    <xdr:ext cx="762000" cy="259045"/>
    <xdr:sp macro="" textlink="">
      <xdr:nvSpPr>
        <xdr:cNvPr id="112" name="人口1人当たり決算額の推移平均値テキスト445"/>
        <xdr:cNvSpPr txBox="1"/>
      </xdr:nvSpPr>
      <xdr:spPr>
        <a:xfrm>
          <a:off x="5740400" y="65468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91421</xdr:rowOff>
    </xdr:from>
    <xdr:to>
      <xdr:col>29</xdr:col>
      <xdr:colOff>177800</xdr:colOff>
      <xdr:row>35</xdr:row>
      <xdr:rowOff>193021</xdr:rowOff>
    </xdr:to>
    <xdr:sp macro="" textlink="">
      <xdr:nvSpPr>
        <xdr:cNvPr id="113" name="フローチャート: 判断 112"/>
        <xdr:cNvSpPr/>
      </xdr:nvSpPr>
      <xdr:spPr bwMode="auto">
        <a:xfrm>
          <a:off x="56007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199275</xdr:rowOff>
    </xdr:from>
    <xdr:to>
      <xdr:col>26</xdr:col>
      <xdr:colOff>50800</xdr:colOff>
      <xdr:row>35</xdr:row>
      <xdr:rowOff>202876</xdr:rowOff>
    </xdr:to>
    <xdr:cxnSp macro="">
      <xdr:nvCxnSpPr>
        <xdr:cNvPr id="114" name="直線コネクタ 113"/>
        <xdr:cNvCxnSpPr/>
      </xdr:nvCxnSpPr>
      <xdr:spPr bwMode="auto">
        <a:xfrm flipV="1">
          <a:off x="4305300" y="6809625"/>
          <a:ext cx="698500" cy="3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110261</xdr:rowOff>
    </xdr:from>
    <xdr:to>
      <xdr:col>26</xdr:col>
      <xdr:colOff>101600</xdr:colOff>
      <xdr:row>35</xdr:row>
      <xdr:rowOff>211861</xdr:rowOff>
    </xdr:to>
    <xdr:sp macro="" textlink="">
      <xdr:nvSpPr>
        <xdr:cNvPr id="115" name="フローチャート: 判断 114"/>
        <xdr:cNvSpPr/>
      </xdr:nvSpPr>
      <xdr:spPr bwMode="auto">
        <a:xfrm>
          <a:off x="49530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222038</xdr:rowOff>
    </xdr:from>
    <xdr:ext cx="736600" cy="259045"/>
    <xdr:sp macro="" textlink="">
      <xdr:nvSpPr>
        <xdr:cNvPr id="116" name="テキスト ボックス 115"/>
        <xdr:cNvSpPr txBox="1"/>
      </xdr:nvSpPr>
      <xdr:spPr>
        <a:xfrm>
          <a:off x="4622800" y="648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202876</xdr:rowOff>
    </xdr:from>
    <xdr:to>
      <xdr:col>22</xdr:col>
      <xdr:colOff>114300</xdr:colOff>
      <xdr:row>35</xdr:row>
      <xdr:rowOff>211754</xdr:rowOff>
    </xdr:to>
    <xdr:cxnSp macro="">
      <xdr:nvCxnSpPr>
        <xdr:cNvPr id="117" name="直線コネクタ 116"/>
        <xdr:cNvCxnSpPr/>
      </xdr:nvCxnSpPr>
      <xdr:spPr bwMode="auto">
        <a:xfrm flipV="1">
          <a:off x="3606800" y="6813226"/>
          <a:ext cx="698500" cy="8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103213</xdr:rowOff>
    </xdr:from>
    <xdr:to>
      <xdr:col>22</xdr:col>
      <xdr:colOff>165100</xdr:colOff>
      <xdr:row>35</xdr:row>
      <xdr:rowOff>204813</xdr:rowOff>
    </xdr:to>
    <xdr:sp macro="" textlink="">
      <xdr:nvSpPr>
        <xdr:cNvPr id="118" name="フローチャート: 判断 117"/>
        <xdr:cNvSpPr/>
      </xdr:nvSpPr>
      <xdr:spPr bwMode="auto">
        <a:xfrm>
          <a:off x="42545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214990</xdr:rowOff>
    </xdr:from>
    <xdr:ext cx="762000" cy="259045"/>
    <xdr:sp macro="" textlink="">
      <xdr:nvSpPr>
        <xdr:cNvPr id="119" name="テキスト ボックス 118"/>
        <xdr:cNvSpPr txBox="1"/>
      </xdr:nvSpPr>
      <xdr:spPr>
        <a:xfrm>
          <a:off x="3924300" y="6482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211754</xdr:rowOff>
    </xdr:from>
    <xdr:to>
      <xdr:col>18</xdr:col>
      <xdr:colOff>177800</xdr:colOff>
      <xdr:row>35</xdr:row>
      <xdr:rowOff>260788</xdr:rowOff>
    </xdr:to>
    <xdr:cxnSp macro="">
      <xdr:nvCxnSpPr>
        <xdr:cNvPr id="120" name="直線コネクタ 119"/>
        <xdr:cNvCxnSpPr/>
      </xdr:nvCxnSpPr>
      <xdr:spPr bwMode="auto">
        <a:xfrm flipV="1">
          <a:off x="2908300" y="6822104"/>
          <a:ext cx="698500" cy="49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107061</xdr:rowOff>
    </xdr:from>
    <xdr:to>
      <xdr:col>19</xdr:col>
      <xdr:colOff>38100</xdr:colOff>
      <xdr:row>35</xdr:row>
      <xdr:rowOff>208661</xdr:rowOff>
    </xdr:to>
    <xdr:sp macro="" textlink="">
      <xdr:nvSpPr>
        <xdr:cNvPr id="121" name="フローチャート: 判断 120"/>
        <xdr:cNvSpPr/>
      </xdr:nvSpPr>
      <xdr:spPr bwMode="auto">
        <a:xfrm>
          <a:off x="35560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218838</xdr:rowOff>
    </xdr:from>
    <xdr:ext cx="762000" cy="259045"/>
    <xdr:sp macro="" textlink="">
      <xdr:nvSpPr>
        <xdr:cNvPr id="122" name="テキスト ボックス 121"/>
        <xdr:cNvSpPr txBox="1"/>
      </xdr:nvSpPr>
      <xdr:spPr>
        <a:xfrm>
          <a:off x="3225800" y="64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82582</xdr:rowOff>
    </xdr:from>
    <xdr:to>
      <xdr:col>15</xdr:col>
      <xdr:colOff>101600</xdr:colOff>
      <xdr:row>35</xdr:row>
      <xdr:rowOff>184182</xdr:rowOff>
    </xdr:to>
    <xdr:sp macro="" textlink="">
      <xdr:nvSpPr>
        <xdr:cNvPr id="123" name="フローチャート: 判断 122"/>
        <xdr:cNvSpPr/>
      </xdr:nvSpPr>
      <xdr:spPr bwMode="auto">
        <a:xfrm>
          <a:off x="28575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194359</xdr:rowOff>
    </xdr:from>
    <xdr:ext cx="762000" cy="259045"/>
    <xdr:sp macro="" textlink="">
      <xdr:nvSpPr>
        <xdr:cNvPr id="124" name="テキスト ボックス 123"/>
        <xdr:cNvSpPr txBox="1"/>
      </xdr:nvSpPr>
      <xdr:spPr>
        <a:xfrm>
          <a:off x="2527300" y="64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114224</xdr:rowOff>
    </xdr:from>
    <xdr:to>
      <xdr:col>29</xdr:col>
      <xdr:colOff>177800</xdr:colOff>
      <xdr:row>35</xdr:row>
      <xdr:rowOff>215824</xdr:rowOff>
    </xdr:to>
    <xdr:sp macro="" textlink="">
      <xdr:nvSpPr>
        <xdr:cNvPr id="130" name="楕円 129"/>
        <xdr:cNvSpPr/>
      </xdr:nvSpPr>
      <xdr:spPr bwMode="auto">
        <a:xfrm>
          <a:off x="5600700" y="6724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86301</xdr:rowOff>
    </xdr:from>
    <xdr:ext cx="762000" cy="259045"/>
    <xdr:sp macro="" textlink="">
      <xdr:nvSpPr>
        <xdr:cNvPr id="131" name="人口1人当たり決算額の推移該当値テキスト445"/>
        <xdr:cNvSpPr txBox="1"/>
      </xdr:nvSpPr>
      <xdr:spPr>
        <a:xfrm>
          <a:off x="5740400" y="6696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148475</xdr:rowOff>
    </xdr:from>
    <xdr:to>
      <xdr:col>26</xdr:col>
      <xdr:colOff>101600</xdr:colOff>
      <xdr:row>35</xdr:row>
      <xdr:rowOff>250075</xdr:rowOff>
    </xdr:to>
    <xdr:sp macro="" textlink="">
      <xdr:nvSpPr>
        <xdr:cNvPr id="132" name="楕円 131"/>
        <xdr:cNvSpPr/>
      </xdr:nvSpPr>
      <xdr:spPr bwMode="auto">
        <a:xfrm>
          <a:off x="4953000" y="6758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234852</xdr:rowOff>
    </xdr:from>
    <xdr:ext cx="736600" cy="259045"/>
    <xdr:sp macro="" textlink="">
      <xdr:nvSpPr>
        <xdr:cNvPr id="133" name="テキスト ボックス 132"/>
        <xdr:cNvSpPr txBox="1"/>
      </xdr:nvSpPr>
      <xdr:spPr>
        <a:xfrm>
          <a:off x="4622800" y="6845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152076</xdr:rowOff>
    </xdr:from>
    <xdr:to>
      <xdr:col>22</xdr:col>
      <xdr:colOff>165100</xdr:colOff>
      <xdr:row>35</xdr:row>
      <xdr:rowOff>253676</xdr:rowOff>
    </xdr:to>
    <xdr:sp macro="" textlink="">
      <xdr:nvSpPr>
        <xdr:cNvPr id="134" name="楕円 133"/>
        <xdr:cNvSpPr/>
      </xdr:nvSpPr>
      <xdr:spPr bwMode="auto">
        <a:xfrm>
          <a:off x="4254500" y="6762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238453</xdr:rowOff>
    </xdr:from>
    <xdr:ext cx="762000" cy="259045"/>
    <xdr:sp macro="" textlink="">
      <xdr:nvSpPr>
        <xdr:cNvPr id="135" name="テキスト ボックス 134"/>
        <xdr:cNvSpPr txBox="1"/>
      </xdr:nvSpPr>
      <xdr:spPr>
        <a:xfrm>
          <a:off x="3924300" y="684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160954</xdr:rowOff>
    </xdr:from>
    <xdr:to>
      <xdr:col>19</xdr:col>
      <xdr:colOff>38100</xdr:colOff>
      <xdr:row>35</xdr:row>
      <xdr:rowOff>262554</xdr:rowOff>
    </xdr:to>
    <xdr:sp macro="" textlink="">
      <xdr:nvSpPr>
        <xdr:cNvPr id="136" name="楕円 135"/>
        <xdr:cNvSpPr/>
      </xdr:nvSpPr>
      <xdr:spPr bwMode="auto">
        <a:xfrm>
          <a:off x="3556000" y="6771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247331</xdr:rowOff>
    </xdr:from>
    <xdr:ext cx="762000" cy="259045"/>
    <xdr:sp macro="" textlink="">
      <xdr:nvSpPr>
        <xdr:cNvPr id="137" name="テキスト ボックス 136"/>
        <xdr:cNvSpPr txBox="1"/>
      </xdr:nvSpPr>
      <xdr:spPr>
        <a:xfrm>
          <a:off x="3225800" y="685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209988</xdr:rowOff>
    </xdr:from>
    <xdr:to>
      <xdr:col>15</xdr:col>
      <xdr:colOff>101600</xdr:colOff>
      <xdr:row>35</xdr:row>
      <xdr:rowOff>311588</xdr:rowOff>
    </xdr:to>
    <xdr:sp macro="" textlink="">
      <xdr:nvSpPr>
        <xdr:cNvPr id="138" name="楕円 137"/>
        <xdr:cNvSpPr/>
      </xdr:nvSpPr>
      <xdr:spPr bwMode="auto">
        <a:xfrm>
          <a:off x="2857500" y="6820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296365</xdr:rowOff>
    </xdr:from>
    <xdr:ext cx="762000" cy="259045"/>
    <xdr:sp macro="" textlink="">
      <xdr:nvSpPr>
        <xdr:cNvPr id="139" name="テキスト ボックス 138"/>
        <xdr:cNvSpPr txBox="1"/>
      </xdr:nvSpPr>
      <xdr:spPr>
        <a:xfrm>
          <a:off x="2527300" y="6906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14,133
14,028
28.25
6,724,823
6,254,420
364,044
3,604,532
4,605,948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86093</xdr:rowOff>
    </xdr:from>
    <xdr:to>
      <xdr:col>24</xdr:col>
      <xdr:colOff>62865</xdr:colOff>
      <xdr:row>39</xdr:row>
      <xdr:rowOff>64201</xdr:rowOff>
    </xdr:to>
    <xdr:cxnSp macro="">
      <xdr:nvCxnSpPr>
        <xdr:cNvPr id="56" name="直線コネクタ 55"/>
        <xdr:cNvCxnSpPr/>
      </xdr:nvCxnSpPr>
      <xdr:spPr>
        <a:xfrm flipV="1">
          <a:off x="4633595" y="5229593"/>
          <a:ext cx="1270" cy="1521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68028</xdr:rowOff>
    </xdr:from>
    <xdr:ext cx="534377" cy="259045"/>
    <xdr:sp macro="" textlink="">
      <xdr:nvSpPr>
        <xdr:cNvPr id="57" name="人件費最小値テキスト"/>
        <xdr:cNvSpPr txBox="1"/>
      </xdr:nvSpPr>
      <xdr:spPr>
        <a:xfrm>
          <a:off x="4686300" y="675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64201</xdr:rowOff>
    </xdr:from>
    <xdr:to>
      <xdr:col>24</xdr:col>
      <xdr:colOff>152400</xdr:colOff>
      <xdr:row>39</xdr:row>
      <xdr:rowOff>64201</xdr:rowOff>
    </xdr:to>
    <xdr:cxnSp macro="">
      <xdr:nvCxnSpPr>
        <xdr:cNvPr id="58" name="直線コネクタ 57"/>
        <xdr:cNvCxnSpPr/>
      </xdr:nvCxnSpPr>
      <xdr:spPr>
        <a:xfrm>
          <a:off x="4546600" y="675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32770</xdr:rowOff>
    </xdr:from>
    <xdr:ext cx="599010" cy="259045"/>
    <xdr:sp macro="" textlink="">
      <xdr:nvSpPr>
        <xdr:cNvPr id="59" name="人件費最大値テキスト"/>
        <xdr:cNvSpPr txBox="1"/>
      </xdr:nvSpPr>
      <xdr:spPr>
        <a:xfrm>
          <a:off x="4686300" y="500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86093</xdr:rowOff>
    </xdr:from>
    <xdr:to>
      <xdr:col>24</xdr:col>
      <xdr:colOff>152400</xdr:colOff>
      <xdr:row>30</xdr:row>
      <xdr:rowOff>86093</xdr:rowOff>
    </xdr:to>
    <xdr:cxnSp macro="">
      <xdr:nvCxnSpPr>
        <xdr:cNvPr id="60" name="直線コネクタ 59"/>
        <xdr:cNvCxnSpPr/>
      </xdr:nvCxnSpPr>
      <xdr:spPr>
        <a:xfrm>
          <a:off x="4546600" y="5229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9482</xdr:rowOff>
    </xdr:from>
    <xdr:to>
      <xdr:col>24</xdr:col>
      <xdr:colOff>63500</xdr:colOff>
      <xdr:row>38</xdr:row>
      <xdr:rowOff>33469</xdr:rowOff>
    </xdr:to>
    <xdr:cxnSp macro="">
      <xdr:nvCxnSpPr>
        <xdr:cNvPr id="61" name="直線コネクタ 60"/>
        <xdr:cNvCxnSpPr/>
      </xdr:nvCxnSpPr>
      <xdr:spPr>
        <a:xfrm flipV="1">
          <a:off x="3797300" y="6524582"/>
          <a:ext cx="838200" cy="2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37101</xdr:rowOff>
    </xdr:from>
    <xdr:ext cx="534377" cy="259045"/>
    <xdr:sp macro="" textlink="">
      <xdr:nvSpPr>
        <xdr:cNvPr id="62" name="人件費平均値テキスト"/>
        <xdr:cNvSpPr txBox="1"/>
      </xdr:nvSpPr>
      <xdr:spPr>
        <a:xfrm>
          <a:off x="4686300" y="6209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14224</xdr:rowOff>
    </xdr:from>
    <xdr:to>
      <xdr:col>24</xdr:col>
      <xdr:colOff>114300</xdr:colOff>
      <xdr:row>37</xdr:row>
      <xdr:rowOff>115824</xdr:rowOff>
    </xdr:to>
    <xdr:sp macro="" textlink="">
      <xdr:nvSpPr>
        <xdr:cNvPr id="63" name="フローチャート: 判断 62"/>
        <xdr:cNvSpPr/>
      </xdr:nvSpPr>
      <xdr:spPr>
        <a:xfrm>
          <a:off x="4584700" y="635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33469</xdr:rowOff>
    </xdr:from>
    <xdr:to>
      <xdr:col>19</xdr:col>
      <xdr:colOff>177800</xdr:colOff>
      <xdr:row>38</xdr:row>
      <xdr:rowOff>53297</xdr:rowOff>
    </xdr:to>
    <xdr:cxnSp macro="">
      <xdr:nvCxnSpPr>
        <xdr:cNvPr id="64" name="直線コネクタ 63"/>
        <xdr:cNvCxnSpPr/>
      </xdr:nvCxnSpPr>
      <xdr:spPr>
        <a:xfrm flipV="1">
          <a:off x="2908300" y="6548569"/>
          <a:ext cx="889000" cy="19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32093</xdr:rowOff>
    </xdr:from>
    <xdr:to>
      <xdr:col>20</xdr:col>
      <xdr:colOff>38100</xdr:colOff>
      <xdr:row>37</xdr:row>
      <xdr:rowOff>133693</xdr:rowOff>
    </xdr:to>
    <xdr:sp macro="" textlink="">
      <xdr:nvSpPr>
        <xdr:cNvPr id="65" name="フローチャート: 判断 64"/>
        <xdr:cNvSpPr/>
      </xdr:nvSpPr>
      <xdr:spPr>
        <a:xfrm>
          <a:off x="37465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150220</xdr:rowOff>
    </xdr:from>
    <xdr:ext cx="534377" cy="259045"/>
    <xdr:sp macro="" textlink="">
      <xdr:nvSpPr>
        <xdr:cNvPr id="66" name="テキスト ボックス 65"/>
        <xdr:cNvSpPr txBox="1"/>
      </xdr:nvSpPr>
      <xdr:spPr>
        <a:xfrm>
          <a:off x="3530111" y="615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53297</xdr:rowOff>
    </xdr:from>
    <xdr:to>
      <xdr:col>15</xdr:col>
      <xdr:colOff>50800</xdr:colOff>
      <xdr:row>38</xdr:row>
      <xdr:rowOff>82931</xdr:rowOff>
    </xdr:to>
    <xdr:cxnSp macro="">
      <xdr:nvCxnSpPr>
        <xdr:cNvPr id="67" name="直線コネクタ 66"/>
        <xdr:cNvCxnSpPr/>
      </xdr:nvCxnSpPr>
      <xdr:spPr>
        <a:xfrm flipV="1">
          <a:off x="2019300" y="6568397"/>
          <a:ext cx="889000" cy="2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54061</xdr:rowOff>
    </xdr:from>
    <xdr:to>
      <xdr:col>15</xdr:col>
      <xdr:colOff>101600</xdr:colOff>
      <xdr:row>37</xdr:row>
      <xdr:rowOff>155661</xdr:rowOff>
    </xdr:to>
    <xdr:sp macro="" textlink="">
      <xdr:nvSpPr>
        <xdr:cNvPr id="68" name="フローチャート: 判断 67"/>
        <xdr:cNvSpPr/>
      </xdr:nvSpPr>
      <xdr:spPr>
        <a:xfrm>
          <a:off x="28575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738</xdr:rowOff>
    </xdr:from>
    <xdr:ext cx="534377" cy="259045"/>
    <xdr:sp macro="" textlink="">
      <xdr:nvSpPr>
        <xdr:cNvPr id="69" name="テキスト ボックス 68"/>
        <xdr:cNvSpPr txBox="1"/>
      </xdr:nvSpPr>
      <xdr:spPr>
        <a:xfrm>
          <a:off x="2641111" y="617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82931</xdr:rowOff>
    </xdr:from>
    <xdr:to>
      <xdr:col>10</xdr:col>
      <xdr:colOff>114300</xdr:colOff>
      <xdr:row>38</xdr:row>
      <xdr:rowOff>85857</xdr:rowOff>
    </xdr:to>
    <xdr:cxnSp macro="">
      <xdr:nvCxnSpPr>
        <xdr:cNvPr id="70" name="直線コネクタ 69"/>
        <xdr:cNvCxnSpPr/>
      </xdr:nvCxnSpPr>
      <xdr:spPr>
        <a:xfrm flipV="1">
          <a:off x="1130300" y="6598031"/>
          <a:ext cx="8890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64615</xdr:rowOff>
    </xdr:from>
    <xdr:to>
      <xdr:col>10</xdr:col>
      <xdr:colOff>165100</xdr:colOff>
      <xdr:row>37</xdr:row>
      <xdr:rowOff>166215</xdr:rowOff>
    </xdr:to>
    <xdr:sp macro="" textlink="">
      <xdr:nvSpPr>
        <xdr:cNvPr id="71" name="フローチャート: 判断 70"/>
        <xdr:cNvSpPr/>
      </xdr:nvSpPr>
      <xdr:spPr>
        <a:xfrm>
          <a:off x="1968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11292</xdr:rowOff>
    </xdr:from>
    <xdr:ext cx="534377" cy="259045"/>
    <xdr:sp macro="" textlink="">
      <xdr:nvSpPr>
        <xdr:cNvPr id="72" name="テキスト ボックス 71"/>
        <xdr:cNvSpPr txBox="1"/>
      </xdr:nvSpPr>
      <xdr:spPr>
        <a:xfrm>
          <a:off x="1752111" y="618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42281</xdr:rowOff>
    </xdr:from>
    <xdr:to>
      <xdr:col>6</xdr:col>
      <xdr:colOff>38100</xdr:colOff>
      <xdr:row>37</xdr:row>
      <xdr:rowOff>143881</xdr:rowOff>
    </xdr:to>
    <xdr:sp macro="" textlink="">
      <xdr:nvSpPr>
        <xdr:cNvPr id="73" name="フローチャート: 判断 72"/>
        <xdr:cNvSpPr/>
      </xdr:nvSpPr>
      <xdr:spPr>
        <a:xfrm>
          <a:off x="1079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160408</xdr:rowOff>
    </xdr:from>
    <xdr:ext cx="534377" cy="259045"/>
    <xdr:sp macro="" textlink="">
      <xdr:nvSpPr>
        <xdr:cNvPr id="74" name="テキスト ボックス 73"/>
        <xdr:cNvSpPr txBox="1"/>
      </xdr:nvSpPr>
      <xdr:spPr>
        <a:xfrm>
          <a:off x="863111" y="616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130132</xdr:rowOff>
    </xdr:from>
    <xdr:to>
      <xdr:col>24</xdr:col>
      <xdr:colOff>114300</xdr:colOff>
      <xdr:row>38</xdr:row>
      <xdr:rowOff>60282</xdr:rowOff>
    </xdr:to>
    <xdr:sp macro="" textlink="">
      <xdr:nvSpPr>
        <xdr:cNvPr id="80" name="楕円 79"/>
        <xdr:cNvSpPr/>
      </xdr:nvSpPr>
      <xdr:spPr>
        <a:xfrm>
          <a:off x="4584700" y="647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108559</xdr:rowOff>
    </xdr:from>
    <xdr:ext cx="534377" cy="259045"/>
    <xdr:sp macro="" textlink="">
      <xdr:nvSpPr>
        <xdr:cNvPr id="81" name="人件費該当値テキスト"/>
        <xdr:cNvSpPr txBox="1"/>
      </xdr:nvSpPr>
      <xdr:spPr>
        <a:xfrm>
          <a:off x="4686300" y="645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154120</xdr:rowOff>
    </xdr:from>
    <xdr:to>
      <xdr:col>20</xdr:col>
      <xdr:colOff>38100</xdr:colOff>
      <xdr:row>38</xdr:row>
      <xdr:rowOff>84269</xdr:rowOff>
    </xdr:to>
    <xdr:sp macro="" textlink="">
      <xdr:nvSpPr>
        <xdr:cNvPr id="82" name="楕円 81"/>
        <xdr:cNvSpPr/>
      </xdr:nvSpPr>
      <xdr:spPr>
        <a:xfrm>
          <a:off x="3746500" y="649777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75396</xdr:rowOff>
    </xdr:from>
    <xdr:ext cx="534377" cy="259045"/>
    <xdr:sp macro="" textlink="">
      <xdr:nvSpPr>
        <xdr:cNvPr id="83" name="テキスト ボックス 82"/>
        <xdr:cNvSpPr txBox="1"/>
      </xdr:nvSpPr>
      <xdr:spPr>
        <a:xfrm>
          <a:off x="3530111" y="659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2497</xdr:rowOff>
    </xdr:from>
    <xdr:to>
      <xdr:col>15</xdr:col>
      <xdr:colOff>101600</xdr:colOff>
      <xdr:row>38</xdr:row>
      <xdr:rowOff>104097</xdr:rowOff>
    </xdr:to>
    <xdr:sp macro="" textlink="">
      <xdr:nvSpPr>
        <xdr:cNvPr id="84" name="楕円 83"/>
        <xdr:cNvSpPr/>
      </xdr:nvSpPr>
      <xdr:spPr>
        <a:xfrm>
          <a:off x="2857500" y="651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95224</xdr:rowOff>
    </xdr:from>
    <xdr:ext cx="534377" cy="259045"/>
    <xdr:sp macro="" textlink="">
      <xdr:nvSpPr>
        <xdr:cNvPr id="85" name="テキスト ボックス 84"/>
        <xdr:cNvSpPr txBox="1"/>
      </xdr:nvSpPr>
      <xdr:spPr>
        <a:xfrm>
          <a:off x="2641111" y="661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32131</xdr:rowOff>
    </xdr:from>
    <xdr:to>
      <xdr:col>10</xdr:col>
      <xdr:colOff>165100</xdr:colOff>
      <xdr:row>38</xdr:row>
      <xdr:rowOff>133731</xdr:rowOff>
    </xdr:to>
    <xdr:sp macro="" textlink="">
      <xdr:nvSpPr>
        <xdr:cNvPr id="86" name="楕円 85"/>
        <xdr:cNvSpPr/>
      </xdr:nvSpPr>
      <xdr:spPr>
        <a:xfrm>
          <a:off x="1968500" y="654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124858</xdr:rowOff>
    </xdr:from>
    <xdr:ext cx="534377" cy="259045"/>
    <xdr:sp macro="" textlink="">
      <xdr:nvSpPr>
        <xdr:cNvPr id="87" name="テキスト ボックス 86"/>
        <xdr:cNvSpPr txBox="1"/>
      </xdr:nvSpPr>
      <xdr:spPr>
        <a:xfrm>
          <a:off x="1752111" y="663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35057</xdr:rowOff>
    </xdr:from>
    <xdr:to>
      <xdr:col>6</xdr:col>
      <xdr:colOff>38100</xdr:colOff>
      <xdr:row>38</xdr:row>
      <xdr:rowOff>136657</xdr:rowOff>
    </xdr:to>
    <xdr:sp macro="" textlink="">
      <xdr:nvSpPr>
        <xdr:cNvPr id="88" name="楕円 87"/>
        <xdr:cNvSpPr/>
      </xdr:nvSpPr>
      <xdr:spPr>
        <a:xfrm>
          <a:off x="1079500" y="655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127784</xdr:rowOff>
    </xdr:from>
    <xdr:ext cx="534377" cy="259045"/>
    <xdr:sp macro="" textlink="">
      <xdr:nvSpPr>
        <xdr:cNvPr id="89" name="テキスト ボックス 88"/>
        <xdr:cNvSpPr txBox="1"/>
      </xdr:nvSpPr>
      <xdr:spPr>
        <a:xfrm>
          <a:off x="863111" y="664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21706</xdr:rowOff>
    </xdr:from>
    <xdr:to>
      <xdr:col>24</xdr:col>
      <xdr:colOff>62865</xdr:colOff>
      <xdr:row>57</xdr:row>
      <xdr:rowOff>115345</xdr:rowOff>
    </xdr:to>
    <xdr:cxnSp macro="">
      <xdr:nvCxnSpPr>
        <xdr:cNvPr id="111" name="直線コネクタ 110"/>
        <xdr:cNvCxnSpPr/>
      </xdr:nvCxnSpPr>
      <xdr:spPr>
        <a:xfrm flipV="1">
          <a:off x="4633595" y="8937106"/>
          <a:ext cx="1270" cy="950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119172</xdr:rowOff>
    </xdr:from>
    <xdr:ext cx="534377" cy="259045"/>
    <xdr:sp macro="" textlink="">
      <xdr:nvSpPr>
        <xdr:cNvPr id="112" name="物件費最小値テキスト"/>
        <xdr:cNvSpPr txBox="1"/>
      </xdr:nvSpPr>
      <xdr:spPr>
        <a:xfrm>
          <a:off x="4686300" y="989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115345</xdr:rowOff>
    </xdr:from>
    <xdr:to>
      <xdr:col>24</xdr:col>
      <xdr:colOff>152400</xdr:colOff>
      <xdr:row>57</xdr:row>
      <xdr:rowOff>115345</xdr:rowOff>
    </xdr:to>
    <xdr:cxnSp macro="">
      <xdr:nvCxnSpPr>
        <xdr:cNvPr id="113" name="直線コネクタ 112"/>
        <xdr:cNvCxnSpPr/>
      </xdr:nvCxnSpPr>
      <xdr:spPr>
        <a:xfrm>
          <a:off x="4546600" y="988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139833</xdr:rowOff>
    </xdr:from>
    <xdr:ext cx="599010" cy="259045"/>
    <xdr:sp macro="" textlink="">
      <xdr:nvSpPr>
        <xdr:cNvPr id="114" name="物件費最大値テキスト"/>
        <xdr:cNvSpPr txBox="1"/>
      </xdr:nvSpPr>
      <xdr:spPr>
        <a:xfrm>
          <a:off x="4686300" y="871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21706</xdr:rowOff>
    </xdr:from>
    <xdr:to>
      <xdr:col>24</xdr:col>
      <xdr:colOff>152400</xdr:colOff>
      <xdr:row>52</xdr:row>
      <xdr:rowOff>21706</xdr:rowOff>
    </xdr:to>
    <xdr:cxnSp macro="">
      <xdr:nvCxnSpPr>
        <xdr:cNvPr id="115" name="直線コネクタ 114"/>
        <xdr:cNvCxnSpPr/>
      </xdr:nvCxnSpPr>
      <xdr:spPr>
        <a:xfrm>
          <a:off x="4546600" y="89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2823</xdr:rowOff>
    </xdr:from>
    <xdr:to>
      <xdr:col>24</xdr:col>
      <xdr:colOff>63500</xdr:colOff>
      <xdr:row>56</xdr:row>
      <xdr:rowOff>81324</xdr:rowOff>
    </xdr:to>
    <xdr:cxnSp macro="">
      <xdr:nvCxnSpPr>
        <xdr:cNvPr id="116" name="直線コネクタ 115"/>
        <xdr:cNvCxnSpPr/>
      </xdr:nvCxnSpPr>
      <xdr:spPr>
        <a:xfrm flipV="1">
          <a:off x="3797300" y="9604023"/>
          <a:ext cx="838200" cy="7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140410</xdr:rowOff>
    </xdr:from>
    <xdr:ext cx="534377" cy="259045"/>
    <xdr:sp macro="" textlink="">
      <xdr:nvSpPr>
        <xdr:cNvPr id="117" name="物件費平均値テキスト"/>
        <xdr:cNvSpPr txBox="1"/>
      </xdr:nvSpPr>
      <xdr:spPr>
        <a:xfrm>
          <a:off x="4686300" y="9570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161983</xdr:rowOff>
    </xdr:from>
    <xdr:to>
      <xdr:col>24</xdr:col>
      <xdr:colOff>114300</xdr:colOff>
      <xdr:row>56</xdr:row>
      <xdr:rowOff>92133</xdr:rowOff>
    </xdr:to>
    <xdr:sp macro="" textlink="">
      <xdr:nvSpPr>
        <xdr:cNvPr id="118" name="フローチャート: 判断 117"/>
        <xdr:cNvSpPr/>
      </xdr:nvSpPr>
      <xdr:spPr>
        <a:xfrm>
          <a:off x="45847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81324</xdr:rowOff>
    </xdr:from>
    <xdr:to>
      <xdr:col>19</xdr:col>
      <xdr:colOff>177800</xdr:colOff>
      <xdr:row>56</xdr:row>
      <xdr:rowOff>135805</xdr:rowOff>
    </xdr:to>
    <xdr:cxnSp macro="">
      <xdr:nvCxnSpPr>
        <xdr:cNvPr id="119" name="直線コネクタ 118"/>
        <xdr:cNvCxnSpPr/>
      </xdr:nvCxnSpPr>
      <xdr:spPr>
        <a:xfrm flipV="1">
          <a:off x="2908300" y="9682524"/>
          <a:ext cx="889000" cy="5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15286</xdr:rowOff>
    </xdr:from>
    <xdr:to>
      <xdr:col>20</xdr:col>
      <xdr:colOff>38100</xdr:colOff>
      <xdr:row>56</xdr:row>
      <xdr:rowOff>116886</xdr:rowOff>
    </xdr:to>
    <xdr:sp macro="" textlink="">
      <xdr:nvSpPr>
        <xdr:cNvPr id="120" name="フローチャート: 判断 119"/>
        <xdr:cNvSpPr/>
      </xdr:nvSpPr>
      <xdr:spPr>
        <a:xfrm>
          <a:off x="3746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133413</xdr:rowOff>
    </xdr:from>
    <xdr:ext cx="534377" cy="259045"/>
    <xdr:sp macro="" textlink="">
      <xdr:nvSpPr>
        <xdr:cNvPr id="121" name="テキスト ボックス 120"/>
        <xdr:cNvSpPr txBox="1"/>
      </xdr:nvSpPr>
      <xdr:spPr>
        <a:xfrm>
          <a:off x="3530111" y="93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135805</xdr:rowOff>
    </xdr:from>
    <xdr:to>
      <xdr:col>15</xdr:col>
      <xdr:colOff>50800</xdr:colOff>
      <xdr:row>56</xdr:row>
      <xdr:rowOff>164448</xdr:rowOff>
    </xdr:to>
    <xdr:cxnSp macro="">
      <xdr:nvCxnSpPr>
        <xdr:cNvPr id="122" name="直線コネクタ 121"/>
        <xdr:cNvCxnSpPr/>
      </xdr:nvCxnSpPr>
      <xdr:spPr>
        <a:xfrm flipV="1">
          <a:off x="2019300" y="9737005"/>
          <a:ext cx="889000" cy="2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34813</xdr:rowOff>
    </xdr:from>
    <xdr:to>
      <xdr:col>15</xdr:col>
      <xdr:colOff>101600</xdr:colOff>
      <xdr:row>56</xdr:row>
      <xdr:rowOff>136413</xdr:rowOff>
    </xdr:to>
    <xdr:sp macro="" textlink="">
      <xdr:nvSpPr>
        <xdr:cNvPr id="123" name="フローチャート: 判断 122"/>
        <xdr:cNvSpPr/>
      </xdr:nvSpPr>
      <xdr:spPr>
        <a:xfrm>
          <a:off x="28575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152940</xdr:rowOff>
    </xdr:from>
    <xdr:ext cx="534377" cy="259045"/>
    <xdr:sp macro="" textlink="">
      <xdr:nvSpPr>
        <xdr:cNvPr id="124" name="テキスト ボックス 123"/>
        <xdr:cNvSpPr txBox="1"/>
      </xdr:nvSpPr>
      <xdr:spPr>
        <a:xfrm>
          <a:off x="2641111" y="941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164448</xdr:rowOff>
    </xdr:from>
    <xdr:to>
      <xdr:col>10</xdr:col>
      <xdr:colOff>114300</xdr:colOff>
      <xdr:row>57</xdr:row>
      <xdr:rowOff>38412</xdr:rowOff>
    </xdr:to>
    <xdr:cxnSp macro="">
      <xdr:nvCxnSpPr>
        <xdr:cNvPr id="125" name="直線コネクタ 124"/>
        <xdr:cNvCxnSpPr/>
      </xdr:nvCxnSpPr>
      <xdr:spPr>
        <a:xfrm flipV="1">
          <a:off x="1130300" y="9765648"/>
          <a:ext cx="889000" cy="4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58099</xdr:rowOff>
    </xdr:from>
    <xdr:to>
      <xdr:col>10</xdr:col>
      <xdr:colOff>165100</xdr:colOff>
      <xdr:row>56</xdr:row>
      <xdr:rowOff>159699</xdr:rowOff>
    </xdr:to>
    <xdr:sp macro="" textlink="">
      <xdr:nvSpPr>
        <xdr:cNvPr id="126" name="フローチャート: 判断 125"/>
        <xdr:cNvSpPr/>
      </xdr:nvSpPr>
      <xdr:spPr>
        <a:xfrm>
          <a:off x="1968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4776</xdr:rowOff>
    </xdr:from>
    <xdr:ext cx="534377" cy="259045"/>
    <xdr:sp macro="" textlink="">
      <xdr:nvSpPr>
        <xdr:cNvPr id="127" name="テキスト ボックス 126"/>
        <xdr:cNvSpPr txBox="1"/>
      </xdr:nvSpPr>
      <xdr:spPr>
        <a:xfrm>
          <a:off x="1752111" y="943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67887</xdr:rowOff>
    </xdr:from>
    <xdr:to>
      <xdr:col>6</xdr:col>
      <xdr:colOff>38100</xdr:colOff>
      <xdr:row>56</xdr:row>
      <xdr:rowOff>169487</xdr:rowOff>
    </xdr:to>
    <xdr:sp macro="" textlink="">
      <xdr:nvSpPr>
        <xdr:cNvPr id="128" name="フローチャート: 判断 127"/>
        <xdr:cNvSpPr/>
      </xdr:nvSpPr>
      <xdr:spPr>
        <a:xfrm>
          <a:off x="1079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14564</xdr:rowOff>
    </xdr:from>
    <xdr:ext cx="534377" cy="259045"/>
    <xdr:sp macro="" textlink="">
      <xdr:nvSpPr>
        <xdr:cNvPr id="129" name="テキスト ボックス 128"/>
        <xdr:cNvSpPr txBox="1"/>
      </xdr:nvSpPr>
      <xdr:spPr>
        <a:xfrm>
          <a:off x="863111" y="944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123473</xdr:rowOff>
    </xdr:from>
    <xdr:to>
      <xdr:col>24</xdr:col>
      <xdr:colOff>114300</xdr:colOff>
      <xdr:row>56</xdr:row>
      <xdr:rowOff>53623</xdr:rowOff>
    </xdr:to>
    <xdr:sp macro="" textlink="">
      <xdr:nvSpPr>
        <xdr:cNvPr id="135" name="楕円 134"/>
        <xdr:cNvSpPr/>
      </xdr:nvSpPr>
      <xdr:spPr>
        <a:xfrm>
          <a:off x="4584700" y="955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146350</xdr:rowOff>
    </xdr:from>
    <xdr:ext cx="599010" cy="259045"/>
    <xdr:sp macro="" textlink="">
      <xdr:nvSpPr>
        <xdr:cNvPr id="136" name="物件費該当値テキスト"/>
        <xdr:cNvSpPr txBox="1"/>
      </xdr:nvSpPr>
      <xdr:spPr>
        <a:xfrm>
          <a:off x="4686300" y="9404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30524</xdr:rowOff>
    </xdr:from>
    <xdr:to>
      <xdr:col>20</xdr:col>
      <xdr:colOff>38100</xdr:colOff>
      <xdr:row>56</xdr:row>
      <xdr:rowOff>132124</xdr:rowOff>
    </xdr:to>
    <xdr:sp macro="" textlink="">
      <xdr:nvSpPr>
        <xdr:cNvPr id="137" name="楕円 136"/>
        <xdr:cNvSpPr/>
      </xdr:nvSpPr>
      <xdr:spPr>
        <a:xfrm>
          <a:off x="3746500" y="963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123251</xdr:rowOff>
    </xdr:from>
    <xdr:ext cx="534377" cy="259045"/>
    <xdr:sp macro="" textlink="">
      <xdr:nvSpPr>
        <xdr:cNvPr id="138" name="テキスト ボックス 137"/>
        <xdr:cNvSpPr txBox="1"/>
      </xdr:nvSpPr>
      <xdr:spPr>
        <a:xfrm>
          <a:off x="3530111" y="972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85005</xdr:rowOff>
    </xdr:from>
    <xdr:to>
      <xdr:col>15</xdr:col>
      <xdr:colOff>101600</xdr:colOff>
      <xdr:row>57</xdr:row>
      <xdr:rowOff>15155</xdr:rowOff>
    </xdr:to>
    <xdr:sp macro="" textlink="">
      <xdr:nvSpPr>
        <xdr:cNvPr id="139" name="楕円 138"/>
        <xdr:cNvSpPr/>
      </xdr:nvSpPr>
      <xdr:spPr>
        <a:xfrm>
          <a:off x="2857500" y="968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6282</xdr:rowOff>
    </xdr:from>
    <xdr:ext cx="534377" cy="259045"/>
    <xdr:sp macro="" textlink="">
      <xdr:nvSpPr>
        <xdr:cNvPr id="140" name="テキスト ボックス 139"/>
        <xdr:cNvSpPr txBox="1"/>
      </xdr:nvSpPr>
      <xdr:spPr>
        <a:xfrm>
          <a:off x="2641111" y="977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113648</xdr:rowOff>
    </xdr:from>
    <xdr:to>
      <xdr:col>10</xdr:col>
      <xdr:colOff>165100</xdr:colOff>
      <xdr:row>57</xdr:row>
      <xdr:rowOff>43798</xdr:rowOff>
    </xdr:to>
    <xdr:sp macro="" textlink="">
      <xdr:nvSpPr>
        <xdr:cNvPr id="141" name="楕円 140"/>
        <xdr:cNvSpPr/>
      </xdr:nvSpPr>
      <xdr:spPr>
        <a:xfrm>
          <a:off x="1968500" y="971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34925</xdr:rowOff>
    </xdr:from>
    <xdr:ext cx="534377" cy="259045"/>
    <xdr:sp macro="" textlink="">
      <xdr:nvSpPr>
        <xdr:cNvPr id="142" name="テキスト ボックス 141"/>
        <xdr:cNvSpPr txBox="1"/>
      </xdr:nvSpPr>
      <xdr:spPr>
        <a:xfrm>
          <a:off x="1752111" y="980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159062</xdr:rowOff>
    </xdr:from>
    <xdr:to>
      <xdr:col>6</xdr:col>
      <xdr:colOff>38100</xdr:colOff>
      <xdr:row>57</xdr:row>
      <xdr:rowOff>89212</xdr:rowOff>
    </xdr:to>
    <xdr:sp macro="" textlink="">
      <xdr:nvSpPr>
        <xdr:cNvPr id="143" name="楕円 142"/>
        <xdr:cNvSpPr/>
      </xdr:nvSpPr>
      <xdr:spPr>
        <a:xfrm>
          <a:off x="1079500" y="976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80339</xdr:rowOff>
    </xdr:from>
    <xdr:ext cx="534377" cy="259045"/>
    <xdr:sp macro="" textlink="">
      <xdr:nvSpPr>
        <xdr:cNvPr id="144" name="テキスト ボックス 143"/>
        <xdr:cNvSpPr txBox="1"/>
      </xdr:nvSpPr>
      <xdr:spPr>
        <a:xfrm>
          <a:off x="863111" y="985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112344</xdr:rowOff>
    </xdr:from>
    <xdr:to>
      <xdr:col>24</xdr:col>
      <xdr:colOff>62865</xdr:colOff>
      <xdr:row>79</xdr:row>
      <xdr:rowOff>9170</xdr:rowOff>
    </xdr:to>
    <xdr:cxnSp macro="">
      <xdr:nvCxnSpPr>
        <xdr:cNvPr id="168" name="直線コネクタ 167"/>
        <xdr:cNvCxnSpPr/>
      </xdr:nvCxnSpPr>
      <xdr:spPr>
        <a:xfrm flipV="1">
          <a:off x="4633595" y="12285294"/>
          <a:ext cx="1270" cy="1268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12997</xdr:rowOff>
    </xdr:from>
    <xdr:ext cx="378565" cy="259045"/>
    <xdr:sp macro="" textlink="">
      <xdr:nvSpPr>
        <xdr:cNvPr id="169" name="維持補修費最小値テキスト"/>
        <xdr:cNvSpPr txBox="1"/>
      </xdr:nvSpPr>
      <xdr:spPr>
        <a:xfrm>
          <a:off x="4686300" y="13557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9170</xdr:rowOff>
    </xdr:from>
    <xdr:to>
      <xdr:col>24</xdr:col>
      <xdr:colOff>152400</xdr:colOff>
      <xdr:row>79</xdr:row>
      <xdr:rowOff>9170</xdr:rowOff>
    </xdr:to>
    <xdr:cxnSp macro="">
      <xdr:nvCxnSpPr>
        <xdr:cNvPr id="170" name="直線コネクタ 169"/>
        <xdr:cNvCxnSpPr/>
      </xdr:nvCxnSpPr>
      <xdr:spPr>
        <a:xfrm>
          <a:off x="4546600" y="13553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59021</xdr:rowOff>
    </xdr:from>
    <xdr:ext cx="534377" cy="259045"/>
    <xdr:sp macro="" textlink="">
      <xdr:nvSpPr>
        <xdr:cNvPr id="171" name="維持補修費最大値テキスト"/>
        <xdr:cNvSpPr txBox="1"/>
      </xdr:nvSpPr>
      <xdr:spPr>
        <a:xfrm>
          <a:off x="4686300" y="1206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112344</xdr:rowOff>
    </xdr:from>
    <xdr:to>
      <xdr:col>24</xdr:col>
      <xdr:colOff>152400</xdr:colOff>
      <xdr:row>71</xdr:row>
      <xdr:rowOff>112344</xdr:rowOff>
    </xdr:to>
    <xdr:cxnSp macro="">
      <xdr:nvCxnSpPr>
        <xdr:cNvPr id="172" name="直線コネクタ 171"/>
        <xdr:cNvCxnSpPr/>
      </xdr:nvCxnSpPr>
      <xdr:spPr>
        <a:xfrm>
          <a:off x="4546600" y="12285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98971</xdr:rowOff>
    </xdr:from>
    <xdr:to>
      <xdr:col>24</xdr:col>
      <xdr:colOff>63500</xdr:colOff>
      <xdr:row>78</xdr:row>
      <xdr:rowOff>132347</xdr:rowOff>
    </xdr:to>
    <xdr:cxnSp macro="">
      <xdr:nvCxnSpPr>
        <xdr:cNvPr id="173" name="直線コネクタ 172"/>
        <xdr:cNvCxnSpPr/>
      </xdr:nvCxnSpPr>
      <xdr:spPr>
        <a:xfrm flipV="1">
          <a:off x="3797300" y="13472071"/>
          <a:ext cx="838200" cy="3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159363</xdr:rowOff>
    </xdr:from>
    <xdr:ext cx="469744" cy="259045"/>
    <xdr:sp macro="" textlink="">
      <xdr:nvSpPr>
        <xdr:cNvPr id="174" name="維持補修費平均値テキスト"/>
        <xdr:cNvSpPr txBox="1"/>
      </xdr:nvSpPr>
      <xdr:spPr>
        <a:xfrm>
          <a:off x="4686300" y="13189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136486</xdr:rowOff>
    </xdr:from>
    <xdr:to>
      <xdr:col>24</xdr:col>
      <xdr:colOff>114300</xdr:colOff>
      <xdr:row>78</xdr:row>
      <xdr:rowOff>66636</xdr:rowOff>
    </xdr:to>
    <xdr:sp macro="" textlink="">
      <xdr:nvSpPr>
        <xdr:cNvPr id="175" name="フローチャート: 判断 174"/>
        <xdr:cNvSpPr/>
      </xdr:nvSpPr>
      <xdr:spPr>
        <a:xfrm>
          <a:off x="45847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118174</xdr:rowOff>
    </xdr:from>
    <xdr:to>
      <xdr:col>19</xdr:col>
      <xdr:colOff>177800</xdr:colOff>
      <xdr:row>78</xdr:row>
      <xdr:rowOff>132347</xdr:rowOff>
    </xdr:to>
    <xdr:cxnSp macro="">
      <xdr:nvCxnSpPr>
        <xdr:cNvPr id="176" name="直線コネクタ 175"/>
        <xdr:cNvCxnSpPr/>
      </xdr:nvCxnSpPr>
      <xdr:spPr>
        <a:xfrm>
          <a:off x="2908300" y="13491274"/>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142811</xdr:rowOff>
    </xdr:from>
    <xdr:to>
      <xdr:col>20</xdr:col>
      <xdr:colOff>38100</xdr:colOff>
      <xdr:row>78</xdr:row>
      <xdr:rowOff>72961</xdr:rowOff>
    </xdr:to>
    <xdr:sp macro="" textlink="">
      <xdr:nvSpPr>
        <xdr:cNvPr id="177" name="フローチャート: 判断 176"/>
        <xdr:cNvSpPr/>
      </xdr:nvSpPr>
      <xdr:spPr>
        <a:xfrm>
          <a:off x="3746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89488</xdr:rowOff>
    </xdr:from>
    <xdr:ext cx="469744" cy="259045"/>
    <xdr:sp macro="" textlink="">
      <xdr:nvSpPr>
        <xdr:cNvPr id="178" name="テキスト ボックス 177"/>
        <xdr:cNvSpPr txBox="1"/>
      </xdr:nvSpPr>
      <xdr:spPr>
        <a:xfrm>
          <a:off x="3562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118174</xdr:rowOff>
    </xdr:from>
    <xdr:to>
      <xdr:col>15</xdr:col>
      <xdr:colOff>50800</xdr:colOff>
      <xdr:row>78</xdr:row>
      <xdr:rowOff>133490</xdr:rowOff>
    </xdr:to>
    <xdr:cxnSp macro="">
      <xdr:nvCxnSpPr>
        <xdr:cNvPr id="179" name="直線コネクタ 178"/>
        <xdr:cNvCxnSpPr/>
      </xdr:nvCxnSpPr>
      <xdr:spPr>
        <a:xfrm flipV="1">
          <a:off x="2019300" y="13491274"/>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148183</xdr:rowOff>
    </xdr:from>
    <xdr:to>
      <xdr:col>15</xdr:col>
      <xdr:colOff>101600</xdr:colOff>
      <xdr:row>78</xdr:row>
      <xdr:rowOff>78333</xdr:rowOff>
    </xdr:to>
    <xdr:sp macro="" textlink="">
      <xdr:nvSpPr>
        <xdr:cNvPr id="180" name="フローチャート: 判断 179"/>
        <xdr:cNvSpPr/>
      </xdr:nvSpPr>
      <xdr:spPr>
        <a:xfrm>
          <a:off x="2857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94860</xdr:rowOff>
    </xdr:from>
    <xdr:ext cx="469744" cy="259045"/>
    <xdr:sp macro="" textlink="">
      <xdr:nvSpPr>
        <xdr:cNvPr id="181" name="テキスト ボックス 180"/>
        <xdr:cNvSpPr txBox="1"/>
      </xdr:nvSpPr>
      <xdr:spPr>
        <a:xfrm>
          <a:off x="2673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133490</xdr:rowOff>
    </xdr:from>
    <xdr:to>
      <xdr:col>10</xdr:col>
      <xdr:colOff>114300</xdr:colOff>
      <xdr:row>78</xdr:row>
      <xdr:rowOff>162065</xdr:rowOff>
    </xdr:to>
    <xdr:cxnSp macro="">
      <xdr:nvCxnSpPr>
        <xdr:cNvPr id="182" name="直線コネクタ 181"/>
        <xdr:cNvCxnSpPr/>
      </xdr:nvCxnSpPr>
      <xdr:spPr>
        <a:xfrm flipV="1">
          <a:off x="1130300" y="1350659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159765</xdr:rowOff>
    </xdr:from>
    <xdr:to>
      <xdr:col>10</xdr:col>
      <xdr:colOff>165100</xdr:colOff>
      <xdr:row>78</xdr:row>
      <xdr:rowOff>89915</xdr:rowOff>
    </xdr:to>
    <xdr:sp macro="" textlink="">
      <xdr:nvSpPr>
        <xdr:cNvPr id="183" name="フローチャート: 判断 182"/>
        <xdr:cNvSpPr/>
      </xdr:nvSpPr>
      <xdr:spPr>
        <a:xfrm>
          <a:off x="1968500" y="1336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106442</xdr:rowOff>
    </xdr:from>
    <xdr:ext cx="469744" cy="259045"/>
    <xdr:sp macro="" textlink="">
      <xdr:nvSpPr>
        <xdr:cNvPr id="184" name="テキスト ボックス 183"/>
        <xdr:cNvSpPr txBox="1"/>
      </xdr:nvSpPr>
      <xdr:spPr>
        <a:xfrm>
          <a:off x="1784428" y="1313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154012</xdr:rowOff>
    </xdr:from>
    <xdr:to>
      <xdr:col>6</xdr:col>
      <xdr:colOff>38100</xdr:colOff>
      <xdr:row>78</xdr:row>
      <xdr:rowOff>84162</xdr:rowOff>
    </xdr:to>
    <xdr:sp macro="" textlink="">
      <xdr:nvSpPr>
        <xdr:cNvPr id="185" name="フローチャート: 判断 184"/>
        <xdr:cNvSpPr/>
      </xdr:nvSpPr>
      <xdr:spPr>
        <a:xfrm>
          <a:off x="1079500" y="1335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100689</xdr:rowOff>
    </xdr:from>
    <xdr:ext cx="469744" cy="259045"/>
    <xdr:sp macro="" textlink="">
      <xdr:nvSpPr>
        <xdr:cNvPr id="186" name="テキスト ボックス 185"/>
        <xdr:cNvSpPr txBox="1"/>
      </xdr:nvSpPr>
      <xdr:spPr>
        <a:xfrm>
          <a:off x="895428" y="1313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48171</xdr:rowOff>
    </xdr:from>
    <xdr:to>
      <xdr:col>24</xdr:col>
      <xdr:colOff>114300</xdr:colOff>
      <xdr:row>78</xdr:row>
      <xdr:rowOff>149771</xdr:rowOff>
    </xdr:to>
    <xdr:sp macro="" textlink="">
      <xdr:nvSpPr>
        <xdr:cNvPr id="192" name="楕円 191"/>
        <xdr:cNvSpPr/>
      </xdr:nvSpPr>
      <xdr:spPr>
        <a:xfrm>
          <a:off x="4584700" y="1342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134548</xdr:rowOff>
    </xdr:from>
    <xdr:ext cx="469744" cy="259045"/>
    <xdr:sp macro="" textlink="">
      <xdr:nvSpPr>
        <xdr:cNvPr id="193" name="維持補修費該当値テキスト"/>
        <xdr:cNvSpPr txBox="1"/>
      </xdr:nvSpPr>
      <xdr:spPr>
        <a:xfrm>
          <a:off x="4686300" y="13336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81547</xdr:rowOff>
    </xdr:from>
    <xdr:to>
      <xdr:col>20</xdr:col>
      <xdr:colOff>38100</xdr:colOff>
      <xdr:row>79</xdr:row>
      <xdr:rowOff>11697</xdr:rowOff>
    </xdr:to>
    <xdr:sp macro="" textlink="">
      <xdr:nvSpPr>
        <xdr:cNvPr id="194" name="楕円 193"/>
        <xdr:cNvSpPr/>
      </xdr:nvSpPr>
      <xdr:spPr>
        <a:xfrm>
          <a:off x="3746500" y="1345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2824</xdr:rowOff>
    </xdr:from>
    <xdr:ext cx="469744" cy="259045"/>
    <xdr:sp macro="" textlink="">
      <xdr:nvSpPr>
        <xdr:cNvPr id="195" name="テキスト ボックス 194"/>
        <xdr:cNvSpPr txBox="1"/>
      </xdr:nvSpPr>
      <xdr:spPr>
        <a:xfrm>
          <a:off x="3562428" y="13547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67374</xdr:rowOff>
    </xdr:from>
    <xdr:to>
      <xdr:col>15</xdr:col>
      <xdr:colOff>101600</xdr:colOff>
      <xdr:row>78</xdr:row>
      <xdr:rowOff>168974</xdr:rowOff>
    </xdr:to>
    <xdr:sp macro="" textlink="">
      <xdr:nvSpPr>
        <xdr:cNvPr id="196" name="楕円 195"/>
        <xdr:cNvSpPr/>
      </xdr:nvSpPr>
      <xdr:spPr>
        <a:xfrm>
          <a:off x="2857500" y="1344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160101</xdr:rowOff>
    </xdr:from>
    <xdr:ext cx="469744" cy="259045"/>
    <xdr:sp macro="" textlink="">
      <xdr:nvSpPr>
        <xdr:cNvPr id="197" name="テキスト ボックス 196"/>
        <xdr:cNvSpPr txBox="1"/>
      </xdr:nvSpPr>
      <xdr:spPr>
        <a:xfrm>
          <a:off x="2673428" y="1353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82690</xdr:rowOff>
    </xdr:from>
    <xdr:to>
      <xdr:col>10</xdr:col>
      <xdr:colOff>165100</xdr:colOff>
      <xdr:row>79</xdr:row>
      <xdr:rowOff>12840</xdr:rowOff>
    </xdr:to>
    <xdr:sp macro="" textlink="">
      <xdr:nvSpPr>
        <xdr:cNvPr id="198" name="楕円 197"/>
        <xdr:cNvSpPr/>
      </xdr:nvSpPr>
      <xdr:spPr>
        <a:xfrm>
          <a:off x="1968500" y="1345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3967</xdr:rowOff>
    </xdr:from>
    <xdr:ext cx="469744" cy="259045"/>
    <xdr:sp macro="" textlink="">
      <xdr:nvSpPr>
        <xdr:cNvPr id="199" name="テキスト ボックス 198"/>
        <xdr:cNvSpPr txBox="1"/>
      </xdr:nvSpPr>
      <xdr:spPr>
        <a:xfrm>
          <a:off x="1784428" y="135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111265</xdr:rowOff>
    </xdr:from>
    <xdr:to>
      <xdr:col>6</xdr:col>
      <xdr:colOff>38100</xdr:colOff>
      <xdr:row>79</xdr:row>
      <xdr:rowOff>41415</xdr:rowOff>
    </xdr:to>
    <xdr:sp macro="" textlink="">
      <xdr:nvSpPr>
        <xdr:cNvPr id="200" name="楕円 199"/>
        <xdr:cNvSpPr/>
      </xdr:nvSpPr>
      <xdr:spPr>
        <a:xfrm>
          <a:off x="1079500" y="1348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32542</xdr:rowOff>
    </xdr:from>
    <xdr:ext cx="469744" cy="259045"/>
    <xdr:sp macro="" textlink="">
      <xdr:nvSpPr>
        <xdr:cNvPr id="201" name="テキスト ボックス 200"/>
        <xdr:cNvSpPr txBox="1"/>
      </xdr:nvSpPr>
      <xdr:spPr>
        <a:xfrm>
          <a:off x="895428" y="13577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8813</xdr:rowOff>
    </xdr:from>
    <xdr:to>
      <xdr:col>24</xdr:col>
      <xdr:colOff>62865</xdr:colOff>
      <xdr:row>99</xdr:row>
      <xdr:rowOff>10961</xdr:rowOff>
    </xdr:to>
    <xdr:cxnSp macro="">
      <xdr:nvCxnSpPr>
        <xdr:cNvPr id="226" name="直線コネクタ 225"/>
        <xdr:cNvCxnSpPr/>
      </xdr:nvCxnSpPr>
      <xdr:spPr>
        <a:xfrm flipV="1">
          <a:off x="4633595" y="15610763"/>
          <a:ext cx="1270" cy="1373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14788</xdr:rowOff>
    </xdr:from>
    <xdr:ext cx="534377" cy="259045"/>
    <xdr:sp macro="" textlink="">
      <xdr:nvSpPr>
        <xdr:cNvPr id="227" name="扶助費最小値テキスト"/>
        <xdr:cNvSpPr txBox="1"/>
      </xdr:nvSpPr>
      <xdr:spPr>
        <a:xfrm>
          <a:off x="4686300" y="1698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10961</xdr:rowOff>
    </xdr:from>
    <xdr:to>
      <xdr:col>24</xdr:col>
      <xdr:colOff>152400</xdr:colOff>
      <xdr:row>99</xdr:row>
      <xdr:rowOff>10961</xdr:rowOff>
    </xdr:to>
    <xdr:cxnSp macro="">
      <xdr:nvCxnSpPr>
        <xdr:cNvPr id="228" name="直線コネクタ 227"/>
        <xdr:cNvCxnSpPr/>
      </xdr:nvCxnSpPr>
      <xdr:spPr>
        <a:xfrm>
          <a:off x="4546600" y="16984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126940</xdr:rowOff>
    </xdr:from>
    <xdr:ext cx="599010" cy="259045"/>
    <xdr:sp macro="" textlink="">
      <xdr:nvSpPr>
        <xdr:cNvPr id="229" name="扶助費最大値テキスト"/>
        <xdr:cNvSpPr txBox="1"/>
      </xdr:nvSpPr>
      <xdr:spPr>
        <a:xfrm>
          <a:off x="4686300" y="15385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8813</xdr:rowOff>
    </xdr:from>
    <xdr:to>
      <xdr:col>24</xdr:col>
      <xdr:colOff>152400</xdr:colOff>
      <xdr:row>91</xdr:row>
      <xdr:rowOff>8813</xdr:rowOff>
    </xdr:to>
    <xdr:cxnSp macro="">
      <xdr:nvCxnSpPr>
        <xdr:cNvPr id="230" name="直線コネクタ 229"/>
        <xdr:cNvCxnSpPr/>
      </xdr:nvCxnSpPr>
      <xdr:spPr>
        <a:xfrm>
          <a:off x="4546600" y="1561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59232</xdr:rowOff>
    </xdr:from>
    <xdr:to>
      <xdr:col>24</xdr:col>
      <xdr:colOff>63500</xdr:colOff>
      <xdr:row>98</xdr:row>
      <xdr:rowOff>62192</xdr:rowOff>
    </xdr:to>
    <xdr:cxnSp macro="">
      <xdr:nvCxnSpPr>
        <xdr:cNvPr id="231" name="直線コネクタ 230"/>
        <xdr:cNvCxnSpPr/>
      </xdr:nvCxnSpPr>
      <xdr:spPr>
        <a:xfrm flipV="1">
          <a:off x="3797300" y="16861332"/>
          <a:ext cx="838200" cy="2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134408</xdr:rowOff>
    </xdr:from>
    <xdr:ext cx="534377" cy="259045"/>
    <xdr:sp macro="" textlink="">
      <xdr:nvSpPr>
        <xdr:cNvPr id="232" name="扶助費平均値テキスト"/>
        <xdr:cNvSpPr txBox="1"/>
      </xdr:nvSpPr>
      <xdr:spPr>
        <a:xfrm>
          <a:off x="4686300" y="16250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111531</xdr:rowOff>
    </xdr:from>
    <xdr:to>
      <xdr:col>24</xdr:col>
      <xdr:colOff>114300</xdr:colOff>
      <xdr:row>96</xdr:row>
      <xdr:rowOff>41681</xdr:rowOff>
    </xdr:to>
    <xdr:sp macro="" textlink="">
      <xdr:nvSpPr>
        <xdr:cNvPr id="233" name="フローチャート: 判断 232"/>
        <xdr:cNvSpPr/>
      </xdr:nvSpPr>
      <xdr:spPr>
        <a:xfrm>
          <a:off x="45847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41490</xdr:rowOff>
    </xdr:from>
    <xdr:to>
      <xdr:col>19</xdr:col>
      <xdr:colOff>177800</xdr:colOff>
      <xdr:row>98</xdr:row>
      <xdr:rowOff>62192</xdr:rowOff>
    </xdr:to>
    <xdr:cxnSp macro="">
      <xdr:nvCxnSpPr>
        <xdr:cNvPr id="234" name="直線コネクタ 233"/>
        <xdr:cNvCxnSpPr/>
      </xdr:nvCxnSpPr>
      <xdr:spPr>
        <a:xfrm>
          <a:off x="2908300" y="16843590"/>
          <a:ext cx="889000" cy="20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158635</xdr:rowOff>
    </xdr:from>
    <xdr:to>
      <xdr:col>20</xdr:col>
      <xdr:colOff>38100</xdr:colOff>
      <xdr:row>96</xdr:row>
      <xdr:rowOff>88785</xdr:rowOff>
    </xdr:to>
    <xdr:sp macro="" textlink="">
      <xdr:nvSpPr>
        <xdr:cNvPr id="235" name="フローチャート: 判断 234"/>
        <xdr:cNvSpPr/>
      </xdr:nvSpPr>
      <xdr:spPr>
        <a:xfrm>
          <a:off x="3746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105312</xdr:rowOff>
    </xdr:from>
    <xdr:ext cx="534377" cy="259045"/>
    <xdr:sp macro="" textlink="">
      <xdr:nvSpPr>
        <xdr:cNvPr id="236" name="テキスト ボックス 235"/>
        <xdr:cNvSpPr txBox="1"/>
      </xdr:nvSpPr>
      <xdr:spPr>
        <a:xfrm>
          <a:off x="3530111" y="1622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41490</xdr:rowOff>
    </xdr:from>
    <xdr:to>
      <xdr:col>15</xdr:col>
      <xdr:colOff>50800</xdr:colOff>
      <xdr:row>98</xdr:row>
      <xdr:rowOff>68859</xdr:rowOff>
    </xdr:to>
    <xdr:cxnSp macro="">
      <xdr:nvCxnSpPr>
        <xdr:cNvPr id="237" name="直線コネクタ 236"/>
        <xdr:cNvCxnSpPr/>
      </xdr:nvCxnSpPr>
      <xdr:spPr>
        <a:xfrm flipV="1">
          <a:off x="2019300" y="16843590"/>
          <a:ext cx="889000" cy="27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152743</xdr:rowOff>
    </xdr:from>
    <xdr:to>
      <xdr:col>15</xdr:col>
      <xdr:colOff>101600</xdr:colOff>
      <xdr:row>96</xdr:row>
      <xdr:rowOff>82893</xdr:rowOff>
    </xdr:to>
    <xdr:sp macro="" textlink="">
      <xdr:nvSpPr>
        <xdr:cNvPr id="238" name="フローチャート: 判断 237"/>
        <xdr:cNvSpPr/>
      </xdr:nvSpPr>
      <xdr:spPr>
        <a:xfrm>
          <a:off x="2857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99420</xdr:rowOff>
    </xdr:from>
    <xdr:ext cx="534377" cy="259045"/>
    <xdr:sp macro="" textlink="">
      <xdr:nvSpPr>
        <xdr:cNvPr id="239" name="テキスト ボックス 238"/>
        <xdr:cNvSpPr txBox="1"/>
      </xdr:nvSpPr>
      <xdr:spPr>
        <a:xfrm>
          <a:off x="2641111" y="1621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68859</xdr:rowOff>
    </xdr:from>
    <xdr:to>
      <xdr:col>10</xdr:col>
      <xdr:colOff>114300</xdr:colOff>
      <xdr:row>98</xdr:row>
      <xdr:rowOff>115990</xdr:rowOff>
    </xdr:to>
    <xdr:cxnSp macro="">
      <xdr:nvCxnSpPr>
        <xdr:cNvPr id="240" name="直線コネクタ 239"/>
        <xdr:cNvCxnSpPr/>
      </xdr:nvCxnSpPr>
      <xdr:spPr>
        <a:xfrm flipV="1">
          <a:off x="1130300" y="16870959"/>
          <a:ext cx="889000" cy="4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4927</xdr:rowOff>
    </xdr:from>
    <xdr:to>
      <xdr:col>10</xdr:col>
      <xdr:colOff>165100</xdr:colOff>
      <xdr:row>96</xdr:row>
      <xdr:rowOff>106527</xdr:rowOff>
    </xdr:to>
    <xdr:sp macro="" textlink="">
      <xdr:nvSpPr>
        <xdr:cNvPr id="241" name="フローチャート: 判断 240"/>
        <xdr:cNvSpPr/>
      </xdr:nvSpPr>
      <xdr:spPr>
        <a:xfrm>
          <a:off x="1968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123054</xdr:rowOff>
    </xdr:from>
    <xdr:ext cx="534377" cy="259045"/>
    <xdr:sp macro="" textlink="">
      <xdr:nvSpPr>
        <xdr:cNvPr id="242" name="テキスト ボックス 241"/>
        <xdr:cNvSpPr txBox="1"/>
      </xdr:nvSpPr>
      <xdr:spPr>
        <a:xfrm>
          <a:off x="1752111" y="1623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62218</xdr:rowOff>
    </xdr:from>
    <xdr:to>
      <xdr:col>6</xdr:col>
      <xdr:colOff>38100</xdr:colOff>
      <xdr:row>96</xdr:row>
      <xdr:rowOff>163818</xdr:rowOff>
    </xdr:to>
    <xdr:sp macro="" textlink="">
      <xdr:nvSpPr>
        <xdr:cNvPr id="243" name="フローチャート: 判断 242"/>
        <xdr:cNvSpPr/>
      </xdr:nvSpPr>
      <xdr:spPr>
        <a:xfrm>
          <a:off x="1079500" y="165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8895</xdr:rowOff>
    </xdr:from>
    <xdr:ext cx="534377" cy="259045"/>
    <xdr:sp macro="" textlink="">
      <xdr:nvSpPr>
        <xdr:cNvPr id="244" name="テキスト ボックス 243"/>
        <xdr:cNvSpPr txBox="1"/>
      </xdr:nvSpPr>
      <xdr:spPr>
        <a:xfrm>
          <a:off x="863111" y="1629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8432</xdr:rowOff>
    </xdr:from>
    <xdr:to>
      <xdr:col>24</xdr:col>
      <xdr:colOff>114300</xdr:colOff>
      <xdr:row>98</xdr:row>
      <xdr:rowOff>110032</xdr:rowOff>
    </xdr:to>
    <xdr:sp macro="" textlink="">
      <xdr:nvSpPr>
        <xdr:cNvPr id="250" name="楕円 249"/>
        <xdr:cNvSpPr/>
      </xdr:nvSpPr>
      <xdr:spPr>
        <a:xfrm>
          <a:off x="4584700" y="1681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94809</xdr:rowOff>
    </xdr:from>
    <xdr:ext cx="534377" cy="259045"/>
    <xdr:sp macro="" textlink="">
      <xdr:nvSpPr>
        <xdr:cNvPr id="251" name="扶助費該当値テキスト"/>
        <xdr:cNvSpPr txBox="1"/>
      </xdr:nvSpPr>
      <xdr:spPr>
        <a:xfrm>
          <a:off x="4686300" y="1672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11392</xdr:rowOff>
    </xdr:from>
    <xdr:to>
      <xdr:col>20</xdr:col>
      <xdr:colOff>38100</xdr:colOff>
      <xdr:row>98</xdr:row>
      <xdr:rowOff>112992</xdr:rowOff>
    </xdr:to>
    <xdr:sp macro="" textlink="">
      <xdr:nvSpPr>
        <xdr:cNvPr id="252" name="楕円 251"/>
        <xdr:cNvSpPr/>
      </xdr:nvSpPr>
      <xdr:spPr>
        <a:xfrm>
          <a:off x="3746500" y="1681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104119</xdr:rowOff>
    </xdr:from>
    <xdr:ext cx="534377" cy="259045"/>
    <xdr:sp macro="" textlink="">
      <xdr:nvSpPr>
        <xdr:cNvPr id="253" name="テキスト ボックス 252"/>
        <xdr:cNvSpPr txBox="1"/>
      </xdr:nvSpPr>
      <xdr:spPr>
        <a:xfrm>
          <a:off x="3530111" y="1690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162140</xdr:rowOff>
    </xdr:from>
    <xdr:to>
      <xdr:col>15</xdr:col>
      <xdr:colOff>101600</xdr:colOff>
      <xdr:row>98</xdr:row>
      <xdr:rowOff>92290</xdr:rowOff>
    </xdr:to>
    <xdr:sp macro="" textlink="">
      <xdr:nvSpPr>
        <xdr:cNvPr id="254" name="楕円 253"/>
        <xdr:cNvSpPr/>
      </xdr:nvSpPr>
      <xdr:spPr>
        <a:xfrm>
          <a:off x="2857500" y="1679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83417</xdr:rowOff>
    </xdr:from>
    <xdr:ext cx="534377" cy="259045"/>
    <xdr:sp macro="" textlink="">
      <xdr:nvSpPr>
        <xdr:cNvPr id="255" name="テキスト ボックス 254"/>
        <xdr:cNvSpPr txBox="1"/>
      </xdr:nvSpPr>
      <xdr:spPr>
        <a:xfrm>
          <a:off x="2641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18059</xdr:rowOff>
    </xdr:from>
    <xdr:to>
      <xdr:col>10</xdr:col>
      <xdr:colOff>165100</xdr:colOff>
      <xdr:row>98</xdr:row>
      <xdr:rowOff>119659</xdr:rowOff>
    </xdr:to>
    <xdr:sp macro="" textlink="">
      <xdr:nvSpPr>
        <xdr:cNvPr id="256" name="楕円 255"/>
        <xdr:cNvSpPr/>
      </xdr:nvSpPr>
      <xdr:spPr>
        <a:xfrm>
          <a:off x="1968500" y="1682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110786</xdr:rowOff>
    </xdr:from>
    <xdr:ext cx="534377" cy="259045"/>
    <xdr:sp macro="" textlink="">
      <xdr:nvSpPr>
        <xdr:cNvPr id="257" name="テキスト ボックス 256"/>
        <xdr:cNvSpPr txBox="1"/>
      </xdr:nvSpPr>
      <xdr:spPr>
        <a:xfrm>
          <a:off x="1752111" y="1691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65190</xdr:rowOff>
    </xdr:from>
    <xdr:to>
      <xdr:col>6</xdr:col>
      <xdr:colOff>38100</xdr:colOff>
      <xdr:row>98</xdr:row>
      <xdr:rowOff>166790</xdr:rowOff>
    </xdr:to>
    <xdr:sp macro="" textlink="">
      <xdr:nvSpPr>
        <xdr:cNvPr id="258" name="楕円 257"/>
        <xdr:cNvSpPr/>
      </xdr:nvSpPr>
      <xdr:spPr>
        <a:xfrm>
          <a:off x="1079500" y="1686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157917</xdr:rowOff>
    </xdr:from>
    <xdr:ext cx="534377" cy="259045"/>
    <xdr:sp macro="" textlink="">
      <xdr:nvSpPr>
        <xdr:cNvPr id="259" name="テキスト ボックス 258"/>
        <xdr:cNvSpPr txBox="1"/>
      </xdr:nvSpPr>
      <xdr:spPr>
        <a:xfrm>
          <a:off x="863111" y="1696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34050</xdr:rowOff>
    </xdr:from>
    <xdr:to>
      <xdr:col>54</xdr:col>
      <xdr:colOff>189865</xdr:colOff>
      <xdr:row>37</xdr:row>
      <xdr:rowOff>164206</xdr:rowOff>
    </xdr:to>
    <xdr:cxnSp macro="">
      <xdr:nvCxnSpPr>
        <xdr:cNvPr id="281" name="直線コネクタ 280"/>
        <xdr:cNvCxnSpPr/>
      </xdr:nvCxnSpPr>
      <xdr:spPr>
        <a:xfrm flipV="1">
          <a:off x="10475595" y="5520450"/>
          <a:ext cx="1270" cy="987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168033</xdr:rowOff>
    </xdr:from>
    <xdr:ext cx="534377" cy="259045"/>
    <xdr:sp macro="" textlink="">
      <xdr:nvSpPr>
        <xdr:cNvPr id="282" name="補助費等最小値テキスト"/>
        <xdr:cNvSpPr txBox="1"/>
      </xdr:nvSpPr>
      <xdr:spPr>
        <a:xfrm>
          <a:off x="10528300" y="651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164206</xdr:rowOff>
    </xdr:from>
    <xdr:to>
      <xdr:col>55</xdr:col>
      <xdr:colOff>88900</xdr:colOff>
      <xdr:row>37</xdr:row>
      <xdr:rowOff>164206</xdr:rowOff>
    </xdr:to>
    <xdr:cxnSp macro="">
      <xdr:nvCxnSpPr>
        <xdr:cNvPr id="283" name="直線コネクタ 282"/>
        <xdr:cNvCxnSpPr/>
      </xdr:nvCxnSpPr>
      <xdr:spPr>
        <a:xfrm>
          <a:off x="10388600" y="650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152177</xdr:rowOff>
    </xdr:from>
    <xdr:ext cx="599010" cy="259045"/>
    <xdr:sp macro="" textlink="">
      <xdr:nvSpPr>
        <xdr:cNvPr id="284" name="補助費等最大値テキスト"/>
        <xdr:cNvSpPr txBox="1"/>
      </xdr:nvSpPr>
      <xdr:spPr>
        <a:xfrm>
          <a:off x="10528300" y="529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34050</xdr:rowOff>
    </xdr:from>
    <xdr:to>
      <xdr:col>55</xdr:col>
      <xdr:colOff>88900</xdr:colOff>
      <xdr:row>32</xdr:row>
      <xdr:rowOff>34050</xdr:rowOff>
    </xdr:to>
    <xdr:cxnSp macro="">
      <xdr:nvCxnSpPr>
        <xdr:cNvPr id="285" name="直線コネクタ 284"/>
        <xdr:cNvCxnSpPr/>
      </xdr:nvCxnSpPr>
      <xdr:spPr>
        <a:xfrm>
          <a:off x="10388600" y="552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78280</xdr:rowOff>
    </xdr:from>
    <xdr:to>
      <xdr:col>55</xdr:col>
      <xdr:colOff>0</xdr:colOff>
      <xdr:row>37</xdr:row>
      <xdr:rowOff>92078</xdr:rowOff>
    </xdr:to>
    <xdr:cxnSp macro="">
      <xdr:nvCxnSpPr>
        <xdr:cNvPr id="286" name="直線コネクタ 285"/>
        <xdr:cNvCxnSpPr/>
      </xdr:nvCxnSpPr>
      <xdr:spPr>
        <a:xfrm flipV="1">
          <a:off x="9639300" y="6421930"/>
          <a:ext cx="838200" cy="1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51477</xdr:rowOff>
    </xdr:from>
    <xdr:ext cx="534377" cy="259045"/>
    <xdr:sp macro="" textlink="">
      <xdr:nvSpPr>
        <xdr:cNvPr id="287" name="補助費等平均値テキスト"/>
        <xdr:cNvSpPr txBox="1"/>
      </xdr:nvSpPr>
      <xdr:spPr>
        <a:xfrm>
          <a:off x="10528300" y="6052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28600</xdr:rowOff>
    </xdr:from>
    <xdr:to>
      <xdr:col>55</xdr:col>
      <xdr:colOff>50800</xdr:colOff>
      <xdr:row>36</xdr:row>
      <xdr:rowOff>130200</xdr:rowOff>
    </xdr:to>
    <xdr:sp macro="" textlink="">
      <xdr:nvSpPr>
        <xdr:cNvPr id="288" name="フローチャート: 判断 287"/>
        <xdr:cNvSpPr/>
      </xdr:nvSpPr>
      <xdr:spPr>
        <a:xfrm>
          <a:off x="104267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40616</xdr:rowOff>
    </xdr:from>
    <xdr:to>
      <xdr:col>50</xdr:col>
      <xdr:colOff>114300</xdr:colOff>
      <xdr:row>37</xdr:row>
      <xdr:rowOff>92078</xdr:rowOff>
    </xdr:to>
    <xdr:cxnSp macro="">
      <xdr:nvCxnSpPr>
        <xdr:cNvPr id="289" name="直線コネクタ 288"/>
        <xdr:cNvCxnSpPr/>
      </xdr:nvCxnSpPr>
      <xdr:spPr>
        <a:xfrm>
          <a:off x="8750300" y="6384266"/>
          <a:ext cx="889000" cy="5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35206</xdr:rowOff>
    </xdr:from>
    <xdr:to>
      <xdr:col>50</xdr:col>
      <xdr:colOff>165100</xdr:colOff>
      <xdr:row>36</xdr:row>
      <xdr:rowOff>136806</xdr:rowOff>
    </xdr:to>
    <xdr:sp macro="" textlink="">
      <xdr:nvSpPr>
        <xdr:cNvPr id="290" name="フローチャート: 判断 289"/>
        <xdr:cNvSpPr/>
      </xdr:nvSpPr>
      <xdr:spPr>
        <a:xfrm>
          <a:off x="9588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153333</xdr:rowOff>
    </xdr:from>
    <xdr:ext cx="534377" cy="259045"/>
    <xdr:sp macro="" textlink="">
      <xdr:nvSpPr>
        <xdr:cNvPr id="291" name="テキスト ボックス 290"/>
        <xdr:cNvSpPr txBox="1"/>
      </xdr:nvSpPr>
      <xdr:spPr>
        <a:xfrm>
          <a:off x="9372111" y="598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40616</xdr:rowOff>
    </xdr:from>
    <xdr:to>
      <xdr:col>45</xdr:col>
      <xdr:colOff>177800</xdr:colOff>
      <xdr:row>37</xdr:row>
      <xdr:rowOff>110988</xdr:rowOff>
    </xdr:to>
    <xdr:cxnSp macro="">
      <xdr:nvCxnSpPr>
        <xdr:cNvPr id="292" name="直線コネクタ 291"/>
        <xdr:cNvCxnSpPr/>
      </xdr:nvCxnSpPr>
      <xdr:spPr>
        <a:xfrm flipV="1">
          <a:off x="7861300" y="6384266"/>
          <a:ext cx="889000" cy="7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60832</xdr:rowOff>
    </xdr:from>
    <xdr:to>
      <xdr:col>46</xdr:col>
      <xdr:colOff>38100</xdr:colOff>
      <xdr:row>36</xdr:row>
      <xdr:rowOff>162432</xdr:rowOff>
    </xdr:to>
    <xdr:sp macro="" textlink="">
      <xdr:nvSpPr>
        <xdr:cNvPr id="293" name="フローチャート: 判断 292"/>
        <xdr:cNvSpPr/>
      </xdr:nvSpPr>
      <xdr:spPr>
        <a:xfrm>
          <a:off x="86995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7509</xdr:rowOff>
    </xdr:from>
    <xdr:ext cx="534377" cy="259045"/>
    <xdr:sp macro="" textlink="">
      <xdr:nvSpPr>
        <xdr:cNvPr id="294" name="テキスト ボックス 293"/>
        <xdr:cNvSpPr txBox="1"/>
      </xdr:nvSpPr>
      <xdr:spPr>
        <a:xfrm>
          <a:off x="8483111" y="600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117475</xdr:rowOff>
    </xdr:from>
    <xdr:to>
      <xdr:col>41</xdr:col>
      <xdr:colOff>50800</xdr:colOff>
      <xdr:row>37</xdr:row>
      <xdr:rowOff>110988</xdr:rowOff>
    </xdr:to>
    <xdr:cxnSp macro="">
      <xdr:nvCxnSpPr>
        <xdr:cNvPr id="295" name="直線コネクタ 294"/>
        <xdr:cNvCxnSpPr/>
      </xdr:nvCxnSpPr>
      <xdr:spPr>
        <a:xfrm>
          <a:off x="6972300" y="6289675"/>
          <a:ext cx="889000" cy="16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72884</xdr:rowOff>
    </xdr:from>
    <xdr:to>
      <xdr:col>41</xdr:col>
      <xdr:colOff>101600</xdr:colOff>
      <xdr:row>37</xdr:row>
      <xdr:rowOff>3034</xdr:rowOff>
    </xdr:to>
    <xdr:sp macro="" textlink="">
      <xdr:nvSpPr>
        <xdr:cNvPr id="296" name="フローチャート: 判断 295"/>
        <xdr:cNvSpPr/>
      </xdr:nvSpPr>
      <xdr:spPr>
        <a:xfrm>
          <a:off x="7810500" y="62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19561</xdr:rowOff>
    </xdr:from>
    <xdr:ext cx="534377" cy="259045"/>
    <xdr:sp macro="" textlink="">
      <xdr:nvSpPr>
        <xdr:cNvPr id="297" name="テキスト ボックス 296"/>
        <xdr:cNvSpPr txBox="1"/>
      </xdr:nvSpPr>
      <xdr:spPr>
        <a:xfrm>
          <a:off x="7594111" y="602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75998</xdr:rowOff>
    </xdr:from>
    <xdr:to>
      <xdr:col>36</xdr:col>
      <xdr:colOff>165100</xdr:colOff>
      <xdr:row>37</xdr:row>
      <xdr:rowOff>6148</xdr:rowOff>
    </xdr:to>
    <xdr:sp macro="" textlink="">
      <xdr:nvSpPr>
        <xdr:cNvPr id="298" name="フローチャート: 判断 297"/>
        <xdr:cNvSpPr/>
      </xdr:nvSpPr>
      <xdr:spPr>
        <a:xfrm>
          <a:off x="6921500" y="624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168725</xdr:rowOff>
    </xdr:from>
    <xdr:ext cx="534377" cy="259045"/>
    <xdr:sp macro="" textlink="">
      <xdr:nvSpPr>
        <xdr:cNvPr id="299" name="テキスト ボックス 298"/>
        <xdr:cNvSpPr txBox="1"/>
      </xdr:nvSpPr>
      <xdr:spPr>
        <a:xfrm>
          <a:off x="6705111" y="634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27480</xdr:rowOff>
    </xdr:from>
    <xdr:to>
      <xdr:col>55</xdr:col>
      <xdr:colOff>50800</xdr:colOff>
      <xdr:row>37</xdr:row>
      <xdr:rowOff>129080</xdr:rowOff>
    </xdr:to>
    <xdr:sp macro="" textlink="">
      <xdr:nvSpPr>
        <xdr:cNvPr id="305" name="楕円 304"/>
        <xdr:cNvSpPr/>
      </xdr:nvSpPr>
      <xdr:spPr>
        <a:xfrm>
          <a:off x="10426700" y="637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113857</xdr:rowOff>
    </xdr:from>
    <xdr:ext cx="534377" cy="259045"/>
    <xdr:sp macro="" textlink="">
      <xdr:nvSpPr>
        <xdr:cNvPr id="306" name="補助費等該当値テキスト"/>
        <xdr:cNvSpPr txBox="1"/>
      </xdr:nvSpPr>
      <xdr:spPr>
        <a:xfrm>
          <a:off x="10528300" y="628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41278</xdr:rowOff>
    </xdr:from>
    <xdr:to>
      <xdr:col>50</xdr:col>
      <xdr:colOff>165100</xdr:colOff>
      <xdr:row>37</xdr:row>
      <xdr:rowOff>142878</xdr:rowOff>
    </xdr:to>
    <xdr:sp macro="" textlink="">
      <xdr:nvSpPr>
        <xdr:cNvPr id="307" name="楕円 306"/>
        <xdr:cNvSpPr/>
      </xdr:nvSpPr>
      <xdr:spPr>
        <a:xfrm>
          <a:off x="9588500" y="638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134005</xdr:rowOff>
    </xdr:from>
    <xdr:ext cx="534377" cy="259045"/>
    <xdr:sp macro="" textlink="">
      <xdr:nvSpPr>
        <xdr:cNvPr id="308" name="テキスト ボックス 307"/>
        <xdr:cNvSpPr txBox="1"/>
      </xdr:nvSpPr>
      <xdr:spPr>
        <a:xfrm>
          <a:off x="9372111" y="647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161266</xdr:rowOff>
    </xdr:from>
    <xdr:to>
      <xdr:col>46</xdr:col>
      <xdr:colOff>38100</xdr:colOff>
      <xdr:row>37</xdr:row>
      <xdr:rowOff>91416</xdr:rowOff>
    </xdr:to>
    <xdr:sp macro="" textlink="">
      <xdr:nvSpPr>
        <xdr:cNvPr id="309" name="楕円 308"/>
        <xdr:cNvSpPr/>
      </xdr:nvSpPr>
      <xdr:spPr>
        <a:xfrm>
          <a:off x="8699500" y="633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82543</xdr:rowOff>
    </xdr:from>
    <xdr:ext cx="534377" cy="259045"/>
    <xdr:sp macro="" textlink="">
      <xdr:nvSpPr>
        <xdr:cNvPr id="310" name="テキスト ボックス 309"/>
        <xdr:cNvSpPr txBox="1"/>
      </xdr:nvSpPr>
      <xdr:spPr>
        <a:xfrm>
          <a:off x="8483111" y="642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60188</xdr:rowOff>
    </xdr:from>
    <xdr:to>
      <xdr:col>41</xdr:col>
      <xdr:colOff>101600</xdr:colOff>
      <xdr:row>37</xdr:row>
      <xdr:rowOff>161788</xdr:rowOff>
    </xdr:to>
    <xdr:sp macro="" textlink="">
      <xdr:nvSpPr>
        <xdr:cNvPr id="311" name="楕円 310"/>
        <xdr:cNvSpPr/>
      </xdr:nvSpPr>
      <xdr:spPr>
        <a:xfrm>
          <a:off x="7810500" y="640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152915</xdr:rowOff>
    </xdr:from>
    <xdr:ext cx="534377" cy="259045"/>
    <xdr:sp macro="" textlink="">
      <xdr:nvSpPr>
        <xdr:cNvPr id="312" name="テキスト ボックス 311"/>
        <xdr:cNvSpPr txBox="1"/>
      </xdr:nvSpPr>
      <xdr:spPr>
        <a:xfrm>
          <a:off x="7594111" y="649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66675</xdr:rowOff>
    </xdr:from>
    <xdr:to>
      <xdr:col>36</xdr:col>
      <xdr:colOff>165100</xdr:colOff>
      <xdr:row>36</xdr:row>
      <xdr:rowOff>168275</xdr:rowOff>
    </xdr:to>
    <xdr:sp macro="" textlink="">
      <xdr:nvSpPr>
        <xdr:cNvPr id="313" name="楕円 312"/>
        <xdr:cNvSpPr/>
      </xdr:nvSpPr>
      <xdr:spPr>
        <a:xfrm>
          <a:off x="6921500" y="623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13352</xdr:rowOff>
    </xdr:from>
    <xdr:ext cx="534377" cy="259045"/>
    <xdr:sp macro="" textlink="">
      <xdr:nvSpPr>
        <xdr:cNvPr id="314" name="テキスト ボックス 313"/>
        <xdr:cNvSpPr txBox="1"/>
      </xdr:nvSpPr>
      <xdr:spPr>
        <a:xfrm>
          <a:off x="6705111" y="601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8" name="テキスト ボックス 327"/>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0" name="テキスト ボックス 329"/>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2" name="テキスト ボックス 331"/>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13571</xdr:rowOff>
    </xdr:from>
    <xdr:to>
      <xdr:col>54</xdr:col>
      <xdr:colOff>189865</xdr:colOff>
      <xdr:row>59</xdr:row>
      <xdr:rowOff>49524</xdr:rowOff>
    </xdr:to>
    <xdr:cxnSp macro="">
      <xdr:nvCxnSpPr>
        <xdr:cNvPr id="340" name="直線コネクタ 339"/>
        <xdr:cNvCxnSpPr/>
      </xdr:nvCxnSpPr>
      <xdr:spPr>
        <a:xfrm flipV="1">
          <a:off x="10475595" y="8586071"/>
          <a:ext cx="1270" cy="1579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53351</xdr:rowOff>
    </xdr:from>
    <xdr:ext cx="534377" cy="259045"/>
    <xdr:sp macro="" textlink="">
      <xdr:nvSpPr>
        <xdr:cNvPr id="341" name="普通建設事業費最小値テキスト"/>
        <xdr:cNvSpPr txBox="1"/>
      </xdr:nvSpPr>
      <xdr:spPr>
        <a:xfrm>
          <a:off x="10528300" y="1016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49524</xdr:rowOff>
    </xdr:from>
    <xdr:to>
      <xdr:col>55</xdr:col>
      <xdr:colOff>88900</xdr:colOff>
      <xdr:row>59</xdr:row>
      <xdr:rowOff>49524</xdr:rowOff>
    </xdr:to>
    <xdr:cxnSp macro="">
      <xdr:nvCxnSpPr>
        <xdr:cNvPr id="342" name="直線コネクタ 341"/>
        <xdr:cNvCxnSpPr/>
      </xdr:nvCxnSpPr>
      <xdr:spPr>
        <a:xfrm>
          <a:off x="10388600" y="1016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131698</xdr:rowOff>
    </xdr:from>
    <xdr:ext cx="599010" cy="259045"/>
    <xdr:sp macro="" textlink="">
      <xdr:nvSpPr>
        <xdr:cNvPr id="343" name="普通建設事業費最大値テキスト"/>
        <xdr:cNvSpPr txBox="1"/>
      </xdr:nvSpPr>
      <xdr:spPr>
        <a:xfrm>
          <a:off x="10528300" y="8361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13571</xdr:rowOff>
    </xdr:from>
    <xdr:to>
      <xdr:col>55</xdr:col>
      <xdr:colOff>88900</xdr:colOff>
      <xdr:row>50</xdr:row>
      <xdr:rowOff>13571</xdr:rowOff>
    </xdr:to>
    <xdr:cxnSp macro="">
      <xdr:nvCxnSpPr>
        <xdr:cNvPr id="344" name="直線コネクタ 343"/>
        <xdr:cNvCxnSpPr/>
      </xdr:nvCxnSpPr>
      <xdr:spPr>
        <a:xfrm>
          <a:off x="10388600" y="858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141545</xdr:rowOff>
    </xdr:from>
    <xdr:to>
      <xdr:col>55</xdr:col>
      <xdr:colOff>0</xdr:colOff>
      <xdr:row>59</xdr:row>
      <xdr:rowOff>22095</xdr:rowOff>
    </xdr:to>
    <xdr:cxnSp macro="">
      <xdr:nvCxnSpPr>
        <xdr:cNvPr id="345" name="直線コネクタ 344"/>
        <xdr:cNvCxnSpPr/>
      </xdr:nvCxnSpPr>
      <xdr:spPr>
        <a:xfrm flipV="1">
          <a:off x="9639300" y="10085645"/>
          <a:ext cx="838200" cy="5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76213</xdr:rowOff>
    </xdr:from>
    <xdr:ext cx="599010" cy="259045"/>
    <xdr:sp macro="" textlink="">
      <xdr:nvSpPr>
        <xdr:cNvPr id="346" name="普通建設事業費平均値テキスト"/>
        <xdr:cNvSpPr txBox="1"/>
      </xdr:nvSpPr>
      <xdr:spPr>
        <a:xfrm>
          <a:off x="10528300" y="96774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53336</xdr:rowOff>
    </xdr:from>
    <xdr:to>
      <xdr:col>55</xdr:col>
      <xdr:colOff>50800</xdr:colOff>
      <xdr:row>57</xdr:row>
      <xdr:rowOff>154936</xdr:rowOff>
    </xdr:to>
    <xdr:sp macro="" textlink="">
      <xdr:nvSpPr>
        <xdr:cNvPr id="347" name="フローチャート: 判断 346"/>
        <xdr:cNvSpPr/>
      </xdr:nvSpPr>
      <xdr:spPr>
        <a:xfrm>
          <a:off x="10426700" y="982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21389</xdr:rowOff>
    </xdr:from>
    <xdr:to>
      <xdr:col>50</xdr:col>
      <xdr:colOff>114300</xdr:colOff>
      <xdr:row>59</xdr:row>
      <xdr:rowOff>22095</xdr:rowOff>
    </xdr:to>
    <xdr:cxnSp macro="">
      <xdr:nvCxnSpPr>
        <xdr:cNvPr id="348" name="直線コネクタ 347"/>
        <xdr:cNvCxnSpPr/>
      </xdr:nvCxnSpPr>
      <xdr:spPr>
        <a:xfrm>
          <a:off x="8750300" y="10136939"/>
          <a:ext cx="889000" cy="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102525</xdr:rowOff>
    </xdr:from>
    <xdr:to>
      <xdr:col>50</xdr:col>
      <xdr:colOff>165100</xdr:colOff>
      <xdr:row>58</xdr:row>
      <xdr:rowOff>32675</xdr:rowOff>
    </xdr:to>
    <xdr:sp macro="" textlink="">
      <xdr:nvSpPr>
        <xdr:cNvPr id="349" name="フローチャート: 判断 348"/>
        <xdr:cNvSpPr/>
      </xdr:nvSpPr>
      <xdr:spPr>
        <a:xfrm>
          <a:off x="9588500" y="987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49202</xdr:rowOff>
    </xdr:from>
    <xdr:ext cx="534377" cy="259045"/>
    <xdr:sp macro="" textlink="">
      <xdr:nvSpPr>
        <xdr:cNvPr id="350" name="テキスト ボックス 349"/>
        <xdr:cNvSpPr txBox="1"/>
      </xdr:nvSpPr>
      <xdr:spPr>
        <a:xfrm>
          <a:off x="9372111" y="965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159334</xdr:rowOff>
    </xdr:from>
    <xdr:to>
      <xdr:col>45</xdr:col>
      <xdr:colOff>177800</xdr:colOff>
      <xdr:row>59</xdr:row>
      <xdr:rowOff>21389</xdr:rowOff>
    </xdr:to>
    <xdr:cxnSp macro="">
      <xdr:nvCxnSpPr>
        <xdr:cNvPr id="351" name="直線コネクタ 350"/>
        <xdr:cNvCxnSpPr/>
      </xdr:nvCxnSpPr>
      <xdr:spPr>
        <a:xfrm>
          <a:off x="7861300" y="10103434"/>
          <a:ext cx="889000" cy="3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96829</xdr:rowOff>
    </xdr:from>
    <xdr:to>
      <xdr:col>46</xdr:col>
      <xdr:colOff>38100</xdr:colOff>
      <xdr:row>58</xdr:row>
      <xdr:rowOff>26979</xdr:rowOff>
    </xdr:to>
    <xdr:sp macro="" textlink="">
      <xdr:nvSpPr>
        <xdr:cNvPr id="352" name="フローチャート: 判断 351"/>
        <xdr:cNvSpPr/>
      </xdr:nvSpPr>
      <xdr:spPr>
        <a:xfrm>
          <a:off x="8699500" y="9869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43506</xdr:rowOff>
    </xdr:from>
    <xdr:ext cx="534377" cy="259045"/>
    <xdr:sp macro="" textlink="">
      <xdr:nvSpPr>
        <xdr:cNvPr id="353" name="テキスト ボックス 352"/>
        <xdr:cNvSpPr txBox="1"/>
      </xdr:nvSpPr>
      <xdr:spPr>
        <a:xfrm>
          <a:off x="8483111" y="964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21275</xdr:rowOff>
    </xdr:from>
    <xdr:to>
      <xdr:col>41</xdr:col>
      <xdr:colOff>50800</xdr:colOff>
      <xdr:row>58</xdr:row>
      <xdr:rowOff>159334</xdr:rowOff>
    </xdr:to>
    <xdr:cxnSp macro="">
      <xdr:nvCxnSpPr>
        <xdr:cNvPr id="354" name="直線コネクタ 353"/>
        <xdr:cNvCxnSpPr/>
      </xdr:nvCxnSpPr>
      <xdr:spPr>
        <a:xfrm>
          <a:off x="6972300" y="9965375"/>
          <a:ext cx="889000" cy="13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131466</xdr:rowOff>
    </xdr:from>
    <xdr:to>
      <xdr:col>41</xdr:col>
      <xdr:colOff>101600</xdr:colOff>
      <xdr:row>58</xdr:row>
      <xdr:rowOff>61616</xdr:rowOff>
    </xdr:to>
    <xdr:sp macro="" textlink="">
      <xdr:nvSpPr>
        <xdr:cNvPr id="355" name="フローチャート: 判断 354"/>
        <xdr:cNvSpPr/>
      </xdr:nvSpPr>
      <xdr:spPr>
        <a:xfrm>
          <a:off x="7810500" y="990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78143</xdr:rowOff>
    </xdr:from>
    <xdr:ext cx="534377" cy="259045"/>
    <xdr:sp macro="" textlink="">
      <xdr:nvSpPr>
        <xdr:cNvPr id="356" name="テキスト ボックス 355"/>
        <xdr:cNvSpPr txBox="1"/>
      </xdr:nvSpPr>
      <xdr:spPr>
        <a:xfrm>
          <a:off x="7594111" y="967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142876</xdr:rowOff>
    </xdr:from>
    <xdr:to>
      <xdr:col>36</xdr:col>
      <xdr:colOff>165100</xdr:colOff>
      <xdr:row>58</xdr:row>
      <xdr:rowOff>73026</xdr:rowOff>
    </xdr:to>
    <xdr:sp macro="" textlink="">
      <xdr:nvSpPr>
        <xdr:cNvPr id="357" name="フローチャート: 判断 356"/>
        <xdr:cNvSpPr/>
      </xdr:nvSpPr>
      <xdr:spPr>
        <a:xfrm>
          <a:off x="6921500" y="99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64153</xdr:rowOff>
    </xdr:from>
    <xdr:ext cx="534377" cy="259045"/>
    <xdr:sp macro="" textlink="">
      <xdr:nvSpPr>
        <xdr:cNvPr id="358" name="テキスト ボックス 357"/>
        <xdr:cNvSpPr txBox="1"/>
      </xdr:nvSpPr>
      <xdr:spPr>
        <a:xfrm>
          <a:off x="6705111" y="1000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90745</xdr:rowOff>
    </xdr:from>
    <xdr:to>
      <xdr:col>55</xdr:col>
      <xdr:colOff>50800</xdr:colOff>
      <xdr:row>59</xdr:row>
      <xdr:rowOff>20895</xdr:rowOff>
    </xdr:to>
    <xdr:sp macro="" textlink="">
      <xdr:nvSpPr>
        <xdr:cNvPr id="364" name="楕円 363"/>
        <xdr:cNvSpPr/>
      </xdr:nvSpPr>
      <xdr:spPr>
        <a:xfrm>
          <a:off x="10426700" y="1003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5672</xdr:rowOff>
    </xdr:from>
    <xdr:ext cx="534377" cy="259045"/>
    <xdr:sp macro="" textlink="">
      <xdr:nvSpPr>
        <xdr:cNvPr id="365" name="普通建設事業費該当値テキスト"/>
        <xdr:cNvSpPr txBox="1"/>
      </xdr:nvSpPr>
      <xdr:spPr>
        <a:xfrm>
          <a:off x="10528300" y="994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142745</xdr:rowOff>
    </xdr:from>
    <xdr:to>
      <xdr:col>50</xdr:col>
      <xdr:colOff>165100</xdr:colOff>
      <xdr:row>59</xdr:row>
      <xdr:rowOff>72895</xdr:rowOff>
    </xdr:to>
    <xdr:sp macro="" textlink="">
      <xdr:nvSpPr>
        <xdr:cNvPr id="366" name="楕円 365"/>
        <xdr:cNvSpPr/>
      </xdr:nvSpPr>
      <xdr:spPr>
        <a:xfrm>
          <a:off x="9588500" y="1008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64022</xdr:rowOff>
    </xdr:from>
    <xdr:ext cx="534377" cy="259045"/>
    <xdr:sp macro="" textlink="">
      <xdr:nvSpPr>
        <xdr:cNvPr id="367" name="テキスト ボックス 366"/>
        <xdr:cNvSpPr txBox="1"/>
      </xdr:nvSpPr>
      <xdr:spPr>
        <a:xfrm>
          <a:off x="9372111" y="1017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142039</xdr:rowOff>
    </xdr:from>
    <xdr:to>
      <xdr:col>46</xdr:col>
      <xdr:colOff>38100</xdr:colOff>
      <xdr:row>59</xdr:row>
      <xdr:rowOff>72189</xdr:rowOff>
    </xdr:to>
    <xdr:sp macro="" textlink="">
      <xdr:nvSpPr>
        <xdr:cNvPr id="368" name="楕円 367"/>
        <xdr:cNvSpPr/>
      </xdr:nvSpPr>
      <xdr:spPr>
        <a:xfrm>
          <a:off x="8699500" y="1008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63316</xdr:rowOff>
    </xdr:from>
    <xdr:ext cx="534377" cy="259045"/>
    <xdr:sp macro="" textlink="">
      <xdr:nvSpPr>
        <xdr:cNvPr id="369" name="テキスト ボックス 368"/>
        <xdr:cNvSpPr txBox="1"/>
      </xdr:nvSpPr>
      <xdr:spPr>
        <a:xfrm>
          <a:off x="8483111" y="1017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108534</xdr:rowOff>
    </xdr:from>
    <xdr:to>
      <xdr:col>41</xdr:col>
      <xdr:colOff>101600</xdr:colOff>
      <xdr:row>59</xdr:row>
      <xdr:rowOff>38684</xdr:rowOff>
    </xdr:to>
    <xdr:sp macro="" textlink="">
      <xdr:nvSpPr>
        <xdr:cNvPr id="370" name="楕円 369"/>
        <xdr:cNvSpPr/>
      </xdr:nvSpPr>
      <xdr:spPr>
        <a:xfrm>
          <a:off x="7810500" y="1005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29811</xdr:rowOff>
    </xdr:from>
    <xdr:ext cx="534377" cy="259045"/>
    <xdr:sp macro="" textlink="">
      <xdr:nvSpPr>
        <xdr:cNvPr id="371" name="テキスト ボックス 370"/>
        <xdr:cNvSpPr txBox="1"/>
      </xdr:nvSpPr>
      <xdr:spPr>
        <a:xfrm>
          <a:off x="7594111" y="1014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141925</xdr:rowOff>
    </xdr:from>
    <xdr:to>
      <xdr:col>36</xdr:col>
      <xdr:colOff>165100</xdr:colOff>
      <xdr:row>58</xdr:row>
      <xdr:rowOff>72075</xdr:rowOff>
    </xdr:to>
    <xdr:sp macro="" textlink="">
      <xdr:nvSpPr>
        <xdr:cNvPr id="372" name="楕円 371"/>
        <xdr:cNvSpPr/>
      </xdr:nvSpPr>
      <xdr:spPr>
        <a:xfrm>
          <a:off x="6921500" y="991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88602</xdr:rowOff>
    </xdr:from>
    <xdr:ext cx="534377" cy="259045"/>
    <xdr:sp macro="" textlink="">
      <xdr:nvSpPr>
        <xdr:cNvPr id="373" name="テキスト ボックス 372"/>
        <xdr:cNvSpPr txBox="1"/>
      </xdr:nvSpPr>
      <xdr:spPr>
        <a:xfrm>
          <a:off x="6705111" y="968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166681</xdr:rowOff>
    </xdr:from>
    <xdr:to>
      <xdr:col>54</xdr:col>
      <xdr:colOff>189865</xdr:colOff>
      <xdr:row>79</xdr:row>
      <xdr:rowOff>98189</xdr:rowOff>
    </xdr:to>
    <xdr:cxnSp macro="">
      <xdr:nvCxnSpPr>
        <xdr:cNvPr id="399" name="直線コネクタ 398"/>
        <xdr:cNvCxnSpPr/>
      </xdr:nvCxnSpPr>
      <xdr:spPr>
        <a:xfrm flipV="1">
          <a:off x="10475595" y="12168181"/>
          <a:ext cx="1270" cy="147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102016</xdr:rowOff>
    </xdr:from>
    <xdr:ext cx="378565" cy="259045"/>
    <xdr:sp macro="" textlink="">
      <xdr:nvSpPr>
        <xdr:cNvPr id="400" name="普通建設事業費 （ うち新規整備　）最小値テキスト"/>
        <xdr:cNvSpPr txBox="1"/>
      </xdr:nvSpPr>
      <xdr:spPr>
        <a:xfrm>
          <a:off x="10528300" y="13646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98189</xdr:rowOff>
    </xdr:from>
    <xdr:to>
      <xdr:col>55</xdr:col>
      <xdr:colOff>88900</xdr:colOff>
      <xdr:row>79</xdr:row>
      <xdr:rowOff>98189</xdr:rowOff>
    </xdr:to>
    <xdr:cxnSp macro="">
      <xdr:nvCxnSpPr>
        <xdr:cNvPr id="401" name="直線コネクタ 400"/>
        <xdr:cNvCxnSpPr/>
      </xdr:nvCxnSpPr>
      <xdr:spPr>
        <a:xfrm>
          <a:off x="10388600" y="1364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113358</xdr:rowOff>
    </xdr:from>
    <xdr:ext cx="599010" cy="259045"/>
    <xdr:sp macro="" textlink="">
      <xdr:nvSpPr>
        <xdr:cNvPr id="402" name="普通建設事業費 （ うち新規整備　）最大値テキスト"/>
        <xdr:cNvSpPr txBox="1"/>
      </xdr:nvSpPr>
      <xdr:spPr>
        <a:xfrm>
          <a:off x="10528300" y="11943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166681</xdr:rowOff>
    </xdr:from>
    <xdr:to>
      <xdr:col>55</xdr:col>
      <xdr:colOff>88900</xdr:colOff>
      <xdr:row>70</xdr:row>
      <xdr:rowOff>166681</xdr:rowOff>
    </xdr:to>
    <xdr:cxnSp macro="">
      <xdr:nvCxnSpPr>
        <xdr:cNvPr id="403" name="直線コネクタ 402"/>
        <xdr:cNvCxnSpPr/>
      </xdr:nvCxnSpPr>
      <xdr:spPr>
        <a:xfrm>
          <a:off x="10388600" y="12168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70346</xdr:rowOff>
    </xdr:from>
    <xdr:to>
      <xdr:col>55</xdr:col>
      <xdr:colOff>0</xdr:colOff>
      <xdr:row>79</xdr:row>
      <xdr:rowOff>79682</xdr:rowOff>
    </xdr:to>
    <xdr:cxnSp macro="">
      <xdr:nvCxnSpPr>
        <xdr:cNvPr id="404" name="直線コネクタ 403"/>
        <xdr:cNvCxnSpPr/>
      </xdr:nvCxnSpPr>
      <xdr:spPr>
        <a:xfrm>
          <a:off x="9639300" y="13614896"/>
          <a:ext cx="838200" cy="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119425</xdr:rowOff>
    </xdr:from>
    <xdr:ext cx="534377" cy="259045"/>
    <xdr:sp macro="" textlink="">
      <xdr:nvSpPr>
        <xdr:cNvPr id="405" name="普通建設事業費 （ うち新規整備　）平均値テキスト"/>
        <xdr:cNvSpPr txBox="1"/>
      </xdr:nvSpPr>
      <xdr:spPr>
        <a:xfrm>
          <a:off x="10528300" y="133210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96548</xdr:rowOff>
    </xdr:from>
    <xdr:to>
      <xdr:col>55</xdr:col>
      <xdr:colOff>50800</xdr:colOff>
      <xdr:row>79</xdr:row>
      <xdr:rowOff>26698</xdr:rowOff>
    </xdr:to>
    <xdr:sp macro="" textlink="">
      <xdr:nvSpPr>
        <xdr:cNvPr id="406" name="フローチャート: 判断 405"/>
        <xdr:cNvSpPr/>
      </xdr:nvSpPr>
      <xdr:spPr>
        <a:xfrm>
          <a:off x="10426700" y="1346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70346</xdr:rowOff>
    </xdr:from>
    <xdr:to>
      <xdr:col>50</xdr:col>
      <xdr:colOff>114300</xdr:colOff>
      <xdr:row>79</xdr:row>
      <xdr:rowOff>94385</xdr:rowOff>
    </xdr:to>
    <xdr:cxnSp macro="">
      <xdr:nvCxnSpPr>
        <xdr:cNvPr id="407" name="直線コネクタ 406"/>
        <xdr:cNvCxnSpPr/>
      </xdr:nvCxnSpPr>
      <xdr:spPr>
        <a:xfrm flipV="1">
          <a:off x="8750300" y="13614896"/>
          <a:ext cx="889000" cy="2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134133</xdr:rowOff>
    </xdr:from>
    <xdr:to>
      <xdr:col>50</xdr:col>
      <xdr:colOff>165100</xdr:colOff>
      <xdr:row>79</xdr:row>
      <xdr:rowOff>64283</xdr:rowOff>
    </xdr:to>
    <xdr:sp macro="" textlink="">
      <xdr:nvSpPr>
        <xdr:cNvPr id="408" name="フローチャート: 判断 407"/>
        <xdr:cNvSpPr/>
      </xdr:nvSpPr>
      <xdr:spPr>
        <a:xfrm>
          <a:off x="9588500" y="1350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80810</xdr:rowOff>
    </xdr:from>
    <xdr:ext cx="534377" cy="259045"/>
    <xdr:sp macro="" textlink="">
      <xdr:nvSpPr>
        <xdr:cNvPr id="409" name="テキスト ボックス 408"/>
        <xdr:cNvSpPr txBox="1"/>
      </xdr:nvSpPr>
      <xdr:spPr>
        <a:xfrm>
          <a:off x="9372111" y="1328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73537</xdr:rowOff>
    </xdr:from>
    <xdr:to>
      <xdr:col>45</xdr:col>
      <xdr:colOff>177800</xdr:colOff>
      <xdr:row>79</xdr:row>
      <xdr:rowOff>94385</xdr:rowOff>
    </xdr:to>
    <xdr:cxnSp macro="">
      <xdr:nvCxnSpPr>
        <xdr:cNvPr id="410" name="直線コネクタ 409"/>
        <xdr:cNvCxnSpPr/>
      </xdr:nvCxnSpPr>
      <xdr:spPr>
        <a:xfrm>
          <a:off x="7861300" y="13618087"/>
          <a:ext cx="889000" cy="2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135018</xdr:rowOff>
    </xdr:from>
    <xdr:to>
      <xdr:col>46</xdr:col>
      <xdr:colOff>38100</xdr:colOff>
      <xdr:row>79</xdr:row>
      <xdr:rowOff>65168</xdr:rowOff>
    </xdr:to>
    <xdr:sp macro="" textlink="">
      <xdr:nvSpPr>
        <xdr:cNvPr id="411" name="フローチャート: 判断 410"/>
        <xdr:cNvSpPr/>
      </xdr:nvSpPr>
      <xdr:spPr>
        <a:xfrm>
          <a:off x="8699500" y="13508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81695</xdr:rowOff>
    </xdr:from>
    <xdr:ext cx="534377" cy="259045"/>
    <xdr:sp macro="" textlink="">
      <xdr:nvSpPr>
        <xdr:cNvPr id="412" name="テキスト ボックス 411"/>
        <xdr:cNvSpPr txBox="1"/>
      </xdr:nvSpPr>
      <xdr:spPr>
        <a:xfrm>
          <a:off x="8483111" y="1328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53541</xdr:rowOff>
    </xdr:from>
    <xdr:to>
      <xdr:col>41</xdr:col>
      <xdr:colOff>50800</xdr:colOff>
      <xdr:row>79</xdr:row>
      <xdr:rowOff>73537</xdr:rowOff>
    </xdr:to>
    <xdr:cxnSp macro="">
      <xdr:nvCxnSpPr>
        <xdr:cNvPr id="413" name="直線コネクタ 412"/>
        <xdr:cNvCxnSpPr/>
      </xdr:nvCxnSpPr>
      <xdr:spPr>
        <a:xfrm>
          <a:off x="6972300" y="13426641"/>
          <a:ext cx="889000" cy="19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145106</xdr:rowOff>
    </xdr:from>
    <xdr:to>
      <xdr:col>41</xdr:col>
      <xdr:colOff>101600</xdr:colOff>
      <xdr:row>79</xdr:row>
      <xdr:rowOff>75256</xdr:rowOff>
    </xdr:to>
    <xdr:sp macro="" textlink="">
      <xdr:nvSpPr>
        <xdr:cNvPr id="414" name="フローチャート: 判断 413"/>
        <xdr:cNvSpPr/>
      </xdr:nvSpPr>
      <xdr:spPr>
        <a:xfrm>
          <a:off x="7810500" y="1351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91783</xdr:rowOff>
    </xdr:from>
    <xdr:ext cx="534377" cy="259045"/>
    <xdr:sp macro="" textlink="">
      <xdr:nvSpPr>
        <xdr:cNvPr id="415" name="テキスト ボックス 414"/>
        <xdr:cNvSpPr txBox="1"/>
      </xdr:nvSpPr>
      <xdr:spPr>
        <a:xfrm>
          <a:off x="7594111" y="1329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126459</xdr:rowOff>
    </xdr:from>
    <xdr:to>
      <xdr:col>36</xdr:col>
      <xdr:colOff>165100</xdr:colOff>
      <xdr:row>79</xdr:row>
      <xdr:rowOff>56609</xdr:rowOff>
    </xdr:to>
    <xdr:sp macro="" textlink="">
      <xdr:nvSpPr>
        <xdr:cNvPr id="416" name="フローチャート: 判断 415"/>
        <xdr:cNvSpPr/>
      </xdr:nvSpPr>
      <xdr:spPr>
        <a:xfrm>
          <a:off x="6921500" y="13499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47736</xdr:rowOff>
    </xdr:from>
    <xdr:ext cx="534377" cy="259045"/>
    <xdr:sp macro="" textlink="">
      <xdr:nvSpPr>
        <xdr:cNvPr id="417" name="テキスト ボックス 416"/>
        <xdr:cNvSpPr txBox="1"/>
      </xdr:nvSpPr>
      <xdr:spPr>
        <a:xfrm>
          <a:off x="6705111" y="1359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28882</xdr:rowOff>
    </xdr:from>
    <xdr:to>
      <xdr:col>55</xdr:col>
      <xdr:colOff>50800</xdr:colOff>
      <xdr:row>79</xdr:row>
      <xdr:rowOff>130482</xdr:rowOff>
    </xdr:to>
    <xdr:sp macro="" textlink="">
      <xdr:nvSpPr>
        <xdr:cNvPr id="423" name="楕円 422"/>
        <xdr:cNvSpPr/>
      </xdr:nvSpPr>
      <xdr:spPr>
        <a:xfrm>
          <a:off x="10426700" y="1357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115259</xdr:rowOff>
    </xdr:from>
    <xdr:ext cx="469744" cy="259045"/>
    <xdr:sp macro="" textlink="">
      <xdr:nvSpPr>
        <xdr:cNvPr id="424" name="普通建設事業費 （ うち新規整備　）該当値テキスト"/>
        <xdr:cNvSpPr txBox="1"/>
      </xdr:nvSpPr>
      <xdr:spPr>
        <a:xfrm>
          <a:off x="10528300" y="1348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19546</xdr:rowOff>
    </xdr:from>
    <xdr:to>
      <xdr:col>50</xdr:col>
      <xdr:colOff>165100</xdr:colOff>
      <xdr:row>79</xdr:row>
      <xdr:rowOff>121146</xdr:rowOff>
    </xdr:to>
    <xdr:sp macro="" textlink="">
      <xdr:nvSpPr>
        <xdr:cNvPr id="425" name="楕円 424"/>
        <xdr:cNvSpPr/>
      </xdr:nvSpPr>
      <xdr:spPr>
        <a:xfrm>
          <a:off x="9588500" y="1356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112273</xdr:rowOff>
    </xdr:from>
    <xdr:ext cx="469744" cy="259045"/>
    <xdr:sp macro="" textlink="">
      <xdr:nvSpPr>
        <xdr:cNvPr id="426" name="テキスト ボックス 425"/>
        <xdr:cNvSpPr txBox="1"/>
      </xdr:nvSpPr>
      <xdr:spPr>
        <a:xfrm>
          <a:off x="9404428" y="13656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43585</xdr:rowOff>
    </xdr:from>
    <xdr:to>
      <xdr:col>46</xdr:col>
      <xdr:colOff>38100</xdr:colOff>
      <xdr:row>79</xdr:row>
      <xdr:rowOff>145185</xdr:rowOff>
    </xdr:to>
    <xdr:sp macro="" textlink="">
      <xdr:nvSpPr>
        <xdr:cNvPr id="427" name="楕円 426"/>
        <xdr:cNvSpPr/>
      </xdr:nvSpPr>
      <xdr:spPr>
        <a:xfrm>
          <a:off x="8699500" y="1358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136312</xdr:rowOff>
    </xdr:from>
    <xdr:ext cx="469744" cy="259045"/>
    <xdr:sp macro="" textlink="">
      <xdr:nvSpPr>
        <xdr:cNvPr id="428" name="テキスト ボックス 427"/>
        <xdr:cNvSpPr txBox="1"/>
      </xdr:nvSpPr>
      <xdr:spPr>
        <a:xfrm>
          <a:off x="8515428" y="13680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22737</xdr:rowOff>
    </xdr:from>
    <xdr:to>
      <xdr:col>41</xdr:col>
      <xdr:colOff>101600</xdr:colOff>
      <xdr:row>79</xdr:row>
      <xdr:rowOff>124337</xdr:rowOff>
    </xdr:to>
    <xdr:sp macro="" textlink="">
      <xdr:nvSpPr>
        <xdr:cNvPr id="429" name="楕円 428"/>
        <xdr:cNvSpPr/>
      </xdr:nvSpPr>
      <xdr:spPr>
        <a:xfrm>
          <a:off x="7810500" y="1356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115464</xdr:rowOff>
    </xdr:from>
    <xdr:ext cx="469744" cy="259045"/>
    <xdr:sp macro="" textlink="">
      <xdr:nvSpPr>
        <xdr:cNvPr id="430" name="テキスト ボックス 429"/>
        <xdr:cNvSpPr txBox="1"/>
      </xdr:nvSpPr>
      <xdr:spPr>
        <a:xfrm>
          <a:off x="7626428" y="13660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2741</xdr:rowOff>
    </xdr:from>
    <xdr:to>
      <xdr:col>36</xdr:col>
      <xdr:colOff>165100</xdr:colOff>
      <xdr:row>78</xdr:row>
      <xdr:rowOff>104341</xdr:rowOff>
    </xdr:to>
    <xdr:sp macro="" textlink="">
      <xdr:nvSpPr>
        <xdr:cNvPr id="431" name="楕円 430"/>
        <xdr:cNvSpPr/>
      </xdr:nvSpPr>
      <xdr:spPr>
        <a:xfrm>
          <a:off x="6921500" y="1337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120868</xdr:rowOff>
    </xdr:from>
    <xdr:ext cx="534377" cy="259045"/>
    <xdr:sp macro="" textlink="">
      <xdr:nvSpPr>
        <xdr:cNvPr id="432" name="テキスト ボックス 431"/>
        <xdr:cNvSpPr txBox="1"/>
      </xdr:nvSpPr>
      <xdr:spPr>
        <a:xfrm>
          <a:off x="6705111" y="1315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39</xdr:rowOff>
    </xdr:from>
    <xdr:to>
      <xdr:col>54</xdr:col>
      <xdr:colOff>189865</xdr:colOff>
      <xdr:row>98</xdr:row>
      <xdr:rowOff>96380</xdr:rowOff>
    </xdr:to>
    <xdr:cxnSp macro="">
      <xdr:nvCxnSpPr>
        <xdr:cNvPr id="454" name="直線コネクタ 453"/>
        <xdr:cNvCxnSpPr/>
      </xdr:nvCxnSpPr>
      <xdr:spPr>
        <a:xfrm flipV="1">
          <a:off x="10475595" y="15773439"/>
          <a:ext cx="1270" cy="1125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100207</xdr:rowOff>
    </xdr:from>
    <xdr:ext cx="469744" cy="259045"/>
    <xdr:sp macro="" textlink="">
      <xdr:nvSpPr>
        <xdr:cNvPr id="455" name="普通建設事業費 （ うち更新整備　）最小値テキスト"/>
        <xdr:cNvSpPr txBox="1"/>
      </xdr:nvSpPr>
      <xdr:spPr>
        <a:xfrm>
          <a:off x="10528300" y="169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96380</xdr:rowOff>
    </xdr:from>
    <xdr:to>
      <xdr:col>55</xdr:col>
      <xdr:colOff>88900</xdr:colOff>
      <xdr:row>98</xdr:row>
      <xdr:rowOff>96380</xdr:rowOff>
    </xdr:to>
    <xdr:cxnSp macro="">
      <xdr:nvCxnSpPr>
        <xdr:cNvPr id="456" name="直線コネクタ 455"/>
        <xdr:cNvCxnSpPr/>
      </xdr:nvCxnSpPr>
      <xdr:spPr>
        <a:xfrm>
          <a:off x="10388600" y="1689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118166</xdr:rowOff>
    </xdr:from>
    <xdr:ext cx="599010" cy="259045"/>
    <xdr:sp macro="" textlink="">
      <xdr:nvSpPr>
        <xdr:cNvPr id="457" name="普通建設事業費 （ うち更新整備　）最大値テキスト"/>
        <xdr:cNvSpPr txBox="1"/>
      </xdr:nvSpPr>
      <xdr:spPr>
        <a:xfrm>
          <a:off x="10528300" y="15548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39</xdr:rowOff>
    </xdr:from>
    <xdr:to>
      <xdr:col>55</xdr:col>
      <xdr:colOff>88900</xdr:colOff>
      <xdr:row>92</xdr:row>
      <xdr:rowOff>39</xdr:rowOff>
    </xdr:to>
    <xdr:cxnSp macro="">
      <xdr:nvCxnSpPr>
        <xdr:cNvPr id="458" name="直線コネクタ 457"/>
        <xdr:cNvCxnSpPr/>
      </xdr:nvCxnSpPr>
      <xdr:spPr>
        <a:xfrm>
          <a:off x="10388600" y="1577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88407</xdr:rowOff>
    </xdr:from>
    <xdr:to>
      <xdr:col>55</xdr:col>
      <xdr:colOff>0</xdr:colOff>
      <xdr:row>98</xdr:row>
      <xdr:rowOff>96704</xdr:rowOff>
    </xdr:to>
    <xdr:cxnSp macro="">
      <xdr:nvCxnSpPr>
        <xdr:cNvPr id="459" name="直線コネクタ 458"/>
        <xdr:cNvCxnSpPr/>
      </xdr:nvCxnSpPr>
      <xdr:spPr>
        <a:xfrm flipV="1">
          <a:off x="9639300" y="16890507"/>
          <a:ext cx="838200" cy="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30263</xdr:rowOff>
    </xdr:from>
    <xdr:ext cx="534377" cy="259045"/>
    <xdr:sp macro="" textlink="">
      <xdr:nvSpPr>
        <xdr:cNvPr id="460" name="普通建設事業費 （ うち更新整備　）平均値テキスト"/>
        <xdr:cNvSpPr txBox="1"/>
      </xdr:nvSpPr>
      <xdr:spPr>
        <a:xfrm>
          <a:off x="10528300" y="16489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7386</xdr:rowOff>
    </xdr:from>
    <xdr:to>
      <xdr:col>55</xdr:col>
      <xdr:colOff>50800</xdr:colOff>
      <xdr:row>97</xdr:row>
      <xdr:rowOff>108986</xdr:rowOff>
    </xdr:to>
    <xdr:sp macro="" textlink="">
      <xdr:nvSpPr>
        <xdr:cNvPr id="461" name="フローチャート: 判断 460"/>
        <xdr:cNvSpPr/>
      </xdr:nvSpPr>
      <xdr:spPr>
        <a:xfrm>
          <a:off x="104267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65780</xdr:rowOff>
    </xdr:from>
    <xdr:to>
      <xdr:col>50</xdr:col>
      <xdr:colOff>114300</xdr:colOff>
      <xdr:row>98</xdr:row>
      <xdr:rowOff>96704</xdr:rowOff>
    </xdr:to>
    <xdr:cxnSp macro="">
      <xdr:nvCxnSpPr>
        <xdr:cNvPr id="462" name="直線コネクタ 461"/>
        <xdr:cNvCxnSpPr/>
      </xdr:nvCxnSpPr>
      <xdr:spPr>
        <a:xfrm>
          <a:off x="8750300" y="16867880"/>
          <a:ext cx="889000" cy="30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33240</xdr:rowOff>
    </xdr:from>
    <xdr:to>
      <xdr:col>50</xdr:col>
      <xdr:colOff>165100</xdr:colOff>
      <xdr:row>97</xdr:row>
      <xdr:rowOff>134840</xdr:rowOff>
    </xdr:to>
    <xdr:sp macro="" textlink="">
      <xdr:nvSpPr>
        <xdr:cNvPr id="463" name="フローチャート: 判断 462"/>
        <xdr:cNvSpPr/>
      </xdr:nvSpPr>
      <xdr:spPr>
        <a:xfrm>
          <a:off x="9588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151367</xdr:rowOff>
    </xdr:from>
    <xdr:ext cx="534377" cy="259045"/>
    <xdr:sp macro="" textlink="">
      <xdr:nvSpPr>
        <xdr:cNvPr id="464" name="テキスト ボックス 463"/>
        <xdr:cNvSpPr txBox="1"/>
      </xdr:nvSpPr>
      <xdr:spPr>
        <a:xfrm>
          <a:off x="9372111" y="1643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44163</xdr:rowOff>
    </xdr:from>
    <xdr:to>
      <xdr:col>45</xdr:col>
      <xdr:colOff>177800</xdr:colOff>
      <xdr:row>98</xdr:row>
      <xdr:rowOff>65780</xdr:rowOff>
    </xdr:to>
    <xdr:cxnSp macro="">
      <xdr:nvCxnSpPr>
        <xdr:cNvPr id="465" name="直線コネクタ 464"/>
        <xdr:cNvCxnSpPr/>
      </xdr:nvCxnSpPr>
      <xdr:spPr>
        <a:xfrm>
          <a:off x="7861300" y="16846263"/>
          <a:ext cx="889000" cy="2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27589</xdr:rowOff>
    </xdr:from>
    <xdr:to>
      <xdr:col>46</xdr:col>
      <xdr:colOff>38100</xdr:colOff>
      <xdr:row>97</xdr:row>
      <xdr:rowOff>129189</xdr:rowOff>
    </xdr:to>
    <xdr:sp macro="" textlink="">
      <xdr:nvSpPr>
        <xdr:cNvPr id="466" name="フローチャート: 判断 465"/>
        <xdr:cNvSpPr/>
      </xdr:nvSpPr>
      <xdr:spPr>
        <a:xfrm>
          <a:off x="8699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145716</xdr:rowOff>
    </xdr:from>
    <xdr:ext cx="534377" cy="259045"/>
    <xdr:sp macro="" textlink="">
      <xdr:nvSpPr>
        <xdr:cNvPr id="467" name="テキスト ボックス 466"/>
        <xdr:cNvSpPr txBox="1"/>
      </xdr:nvSpPr>
      <xdr:spPr>
        <a:xfrm>
          <a:off x="8483111" y="1643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44163</xdr:rowOff>
    </xdr:from>
    <xdr:to>
      <xdr:col>41</xdr:col>
      <xdr:colOff>50800</xdr:colOff>
      <xdr:row>98</xdr:row>
      <xdr:rowOff>122473</xdr:rowOff>
    </xdr:to>
    <xdr:cxnSp macro="">
      <xdr:nvCxnSpPr>
        <xdr:cNvPr id="468" name="直線コネクタ 467"/>
        <xdr:cNvCxnSpPr/>
      </xdr:nvCxnSpPr>
      <xdr:spPr>
        <a:xfrm flipV="1">
          <a:off x="6972300" y="16846263"/>
          <a:ext cx="889000" cy="7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53837</xdr:rowOff>
    </xdr:from>
    <xdr:to>
      <xdr:col>41</xdr:col>
      <xdr:colOff>101600</xdr:colOff>
      <xdr:row>97</xdr:row>
      <xdr:rowOff>155437</xdr:rowOff>
    </xdr:to>
    <xdr:sp macro="" textlink="">
      <xdr:nvSpPr>
        <xdr:cNvPr id="469" name="フローチャート: 判断 468"/>
        <xdr:cNvSpPr/>
      </xdr:nvSpPr>
      <xdr:spPr>
        <a:xfrm>
          <a:off x="7810500" y="1668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514</xdr:rowOff>
    </xdr:from>
    <xdr:ext cx="534377" cy="259045"/>
    <xdr:sp macro="" textlink="">
      <xdr:nvSpPr>
        <xdr:cNvPr id="470" name="テキスト ボックス 469"/>
        <xdr:cNvSpPr txBox="1"/>
      </xdr:nvSpPr>
      <xdr:spPr>
        <a:xfrm>
          <a:off x="7594111" y="1645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95822</xdr:rowOff>
    </xdr:from>
    <xdr:to>
      <xdr:col>36</xdr:col>
      <xdr:colOff>165100</xdr:colOff>
      <xdr:row>98</xdr:row>
      <xdr:rowOff>25972</xdr:rowOff>
    </xdr:to>
    <xdr:sp macro="" textlink="">
      <xdr:nvSpPr>
        <xdr:cNvPr id="471" name="フローチャート: 判断 470"/>
        <xdr:cNvSpPr/>
      </xdr:nvSpPr>
      <xdr:spPr>
        <a:xfrm>
          <a:off x="6921500" y="167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42499</xdr:rowOff>
    </xdr:from>
    <xdr:ext cx="534377" cy="259045"/>
    <xdr:sp macro="" textlink="">
      <xdr:nvSpPr>
        <xdr:cNvPr id="472" name="テキスト ボックス 471"/>
        <xdr:cNvSpPr txBox="1"/>
      </xdr:nvSpPr>
      <xdr:spPr>
        <a:xfrm>
          <a:off x="6705111" y="1650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37607</xdr:rowOff>
    </xdr:from>
    <xdr:to>
      <xdr:col>55</xdr:col>
      <xdr:colOff>50800</xdr:colOff>
      <xdr:row>98</xdr:row>
      <xdr:rowOff>139207</xdr:rowOff>
    </xdr:to>
    <xdr:sp macro="" textlink="">
      <xdr:nvSpPr>
        <xdr:cNvPr id="478" name="楕円 477"/>
        <xdr:cNvSpPr/>
      </xdr:nvSpPr>
      <xdr:spPr>
        <a:xfrm>
          <a:off x="10426700" y="1683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123984</xdr:rowOff>
    </xdr:from>
    <xdr:ext cx="534377" cy="259045"/>
    <xdr:sp macro="" textlink="">
      <xdr:nvSpPr>
        <xdr:cNvPr id="479" name="普通建設事業費 （ うち更新整備　）該当値テキスト"/>
        <xdr:cNvSpPr txBox="1"/>
      </xdr:nvSpPr>
      <xdr:spPr>
        <a:xfrm>
          <a:off x="10528300" y="1675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45904</xdr:rowOff>
    </xdr:from>
    <xdr:to>
      <xdr:col>50</xdr:col>
      <xdr:colOff>165100</xdr:colOff>
      <xdr:row>98</xdr:row>
      <xdr:rowOff>147504</xdr:rowOff>
    </xdr:to>
    <xdr:sp macro="" textlink="">
      <xdr:nvSpPr>
        <xdr:cNvPr id="480" name="楕円 479"/>
        <xdr:cNvSpPr/>
      </xdr:nvSpPr>
      <xdr:spPr>
        <a:xfrm>
          <a:off x="9588500" y="1684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138631</xdr:rowOff>
    </xdr:from>
    <xdr:ext cx="469744" cy="259045"/>
    <xdr:sp macro="" textlink="">
      <xdr:nvSpPr>
        <xdr:cNvPr id="481" name="テキスト ボックス 480"/>
        <xdr:cNvSpPr txBox="1"/>
      </xdr:nvSpPr>
      <xdr:spPr>
        <a:xfrm>
          <a:off x="9404428" y="1694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14980</xdr:rowOff>
    </xdr:from>
    <xdr:to>
      <xdr:col>46</xdr:col>
      <xdr:colOff>38100</xdr:colOff>
      <xdr:row>98</xdr:row>
      <xdr:rowOff>116580</xdr:rowOff>
    </xdr:to>
    <xdr:sp macro="" textlink="">
      <xdr:nvSpPr>
        <xdr:cNvPr id="482" name="楕円 481"/>
        <xdr:cNvSpPr/>
      </xdr:nvSpPr>
      <xdr:spPr>
        <a:xfrm>
          <a:off x="8699500" y="1681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107707</xdr:rowOff>
    </xdr:from>
    <xdr:ext cx="534377" cy="259045"/>
    <xdr:sp macro="" textlink="">
      <xdr:nvSpPr>
        <xdr:cNvPr id="483" name="テキスト ボックス 482"/>
        <xdr:cNvSpPr txBox="1"/>
      </xdr:nvSpPr>
      <xdr:spPr>
        <a:xfrm>
          <a:off x="8483111" y="1690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164813</xdr:rowOff>
    </xdr:from>
    <xdr:to>
      <xdr:col>41</xdr:col>
      <xdr:colOff>101600</xdr:colOff>
      <xdr:row>98</xdr:row>
      <xdr:rowOff>94963</xdr:rowOff>
    </xdr:to>
    <xdr:sp macro="" textlink="">
      <xdr:nvSpPr>
        <xdr:cNvPr id="484" name="楕円 483"/>
        <xdr:cNvSpPr/>
      </xdr:nvSpPr>
      <xdr:spPr>
        <a:xfrm>
          <a:off x="7810500" y="1679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86090</xdr:rowOff>
    </xdr:from>
    <xdr:ext cx="534377" cy="259045"/>
    <xdr:sp macro="" textlink="">
      <xdr:nvSpPr>
        <xdr:cNvPr id="485" name="テキスト ボックス 484"/>
        <xdr:cNvSpPr txBox="1"/>
      </xdr:nvSpPr>
      <xdr:spPr>
        <a:xfrm>
          <a:off x="7594111" y="16888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71673</xdr:rowOff>
    </xdr:from>
    <xdr:to>
      <xdr:col>36</xdr:col>
      <xdr:colOff>165100</xdr:colOff>
      <xdr:row>99</xdr:row>
      <xdr:rowOff>1823</xdr:rowOff>
    </xdr:to>
    <xdr:sp macro="" textlink="">
      <xdr:nvSpPr>
        <xdr:cNvPr id="486" name="楕円 485"/>
        <xdr:cNvSpPr/>
      </xdr:nvSpPr>
      <xdr:spPr>
        <a:xfrm>
          <a:off x="6921500" y="1687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164400</xdr:rowOff>
    </xdr:from>
    <xdr:ext cx="469744" cy="259045"/>
    <xdr:sp macro="" textlink="">
      <xdr:nvSpPr>
        <xdr:cNvPr id="487" name="テキスト ボックス 486"/>
        <xdr:cNvSpPr txBox="1"/>
      </xdr:nvSpPr>
      <xdr:spPr>
        <a:xfrm>
          <a:off x="6737428" y="16966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119443</xdr:rowOff>
    </xdr:from>
    <xdr:to>
      <xdr:col>85</xdr:col>
      <xdr:colOff>126364</xdr:colOff>
      <xdr:row>39</xdr:row>
      <xdr:rowOff>44450</xdr:rowOff>
    </xdr:to>
    <xdr:cxnSp macro="">
      <xdr:nvCxnSpPr>
        <xdr:cNvPr id="511" name="直線コネクタ 510"/>
        <xdr:cNvCxnSpPr/>
      </xdr:nvCxnSpPr>
      <xdr:spPr>
        <a:xfrm flipV="1">
          <a:off x="16317595" y="5434393"/>
          <a:ext cx="1269" cy="1296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66120</xdr:rowOff>
    </xdr:from>
    <xdr:ext cx="599010" cy="259045"/>
    <xdr:sp macro="" textlink="">
      <xdr:nvSpPr>
        <xdr:cNvPr id="514" name="災害復旧事業費最大値テキスト"/>
        <xdr:cNvSpPr txBox="1"/>
      </xdr:nvSpPr>
      <xdr:spPr>
        <a:xfrm>
          <a:off x="16370300" y="520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119443</xdr:rowOff>
    </xdr:from>
    <xdr:to>
      <xdr:col>86</xdr:col>
      <xdr:colOff>25400</xdr:colOff>
      <xdr:row>31</xdr:row>
      <xdr:rowOff>119443</xdr:rowOff>
    </xdr:to>
    <xdr:cxnSp macro="">
      <xdr:nvCxnSpPr>
        <xdr:cNvPr id="515" name="直線コネクタ 514"/>
        <xdr:cNvCxnSpPr/>
      </xdr:nvCxnSpPr>
      <xdr:spPr>
        <a:xfrm>
          <a:off x="16230600" y="543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24016</xdr:rowOff>
    </xdr:from>
    <xdr:to>
      <xdr:col>85</xdr:col>
      <xdr:colOff>127000</xdr:colOff>
      <xdr:row>39</xdr:row>
      <xdr:rowOff>44272</xdr:rowOff>
    </xdr:to>
    <xdr:cxnSp macro="">
      <xdr:nvCxnSpPr>
        <xdr:cNvPr id="516" name="直線コネクタ 515"/>
        <xdr:cNvCxnSpPr/>
      </xdr:nvCxnSpPr>
      <xdr:spPr>
        <a:xfrm flipV="1">
          <a:off x="15481300" y="6710566"/>
          <a:ext cx="838200" cy="2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104970</xdr:rowOff>
    </xdr:from>
    <xdr:ext cx="469744" cy="259045"/>
    <xdr:sp macro="" textlink="">
      <xdr:nvSpPr>
        <xdr:cNvPr id="517" name="災害復旧事業費平均値テキスト"/>
        <xdr:cNvSpPr txBox="1"/>
      </xdr:nvSpPr>
      <xdr:spPr>
        <a:xfrm>
          <a:off x="16370300" y="6448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82093</xdr:rowOff>
    </xdr:from>
    <xdr:to>
      <xdr:col>85</xdr:col>
      <xdr:colOff>177800</xdr:colOff>
      <xdr:row>39</xdr:row>
      <xdr:rowOff>12243</xdr:rowOff>
    </xdr:to>
    <xdr:sp macro="" textlink="">
      <xdr:nvSpPr>
        <xdr:cNvPr id="518" name="フローチャート: 判断 517"/>
        <xdr:cNvSpPr/>
      </xdr:nvSpPr>
      <xdr:spPr>
        <a:xfrm>
          <a:off x="16268700" y="65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40551</xdr:rowOff>
    </xdr:from>
    <xdr:to>
      <xdr:col>81</xdr:col>
      <xdr:colOff>50800</xdr:colOff>
      <xdr:row>39</xdr:row>
      <xdr:rowOff>44272</xdr:rowOff>
    </xdr:to>
    <xdr:cxnSp macro="">
      <xdr:nvCxnSpPr>
        <xdr:cNvPr id="519" name="直線コネクタ 518"/>
        <xdr:cNvCxnSpPr/>
      </xdr:nvCxnSpPr>
      <xdr:spPr>
        <a:xfrm>
          <a:off x="14592300" y="6727101"/>
          <a:ext cx="889000" cy="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105511</xdr:rowOff>
    </xdr:from>
    <xdr:to>
      <xdr:col>81</xdr:col>
      <xdr:colOff>101600</xdr:colOff>
      <xdr:row>39</xdr:row>
      <xdr:rowOff>35661</xdr:rowOff>
    </xdr:to>
    <xdr:sp macro="" textlink="">
      <xdr:nvSpPr>
        <xdr:cNvPr id="520" name="フローチャート: 判断 519"/>
        <xdr:cNvSpPr/>
      </xdr:nvSpPr>
      <xdr:spPr>
        <a:xfrm>
          <a:off x="15430500" y="662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52189</xdr:rowOff>
    </xdr:from>
    <xdr:ext cx="469744" cy="259045"/>
    <xdr:sp macro="" textlink="">
      <xdr:nvSpPr>
        <xdr:cNvPr id="521" name="テキスト ボックス 520"/>
        <xdr:cNvSpPr txBox="1"/>
      </xdr:nvSpPr>
      <xdr:spPr>
        <a:xfrm>
          <a:off x="15246428" y="639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32753</xdr:rowOff>
    </xdr:from>
    <xdr:to>
      <xdr:col>76</xdr:col>
      <xdr:colOff>114300</xdr:colOff>
      <xdr:row>39</xdr:row>
      <xdr:rowOff>40551</xdr:rowOff>
    </xdr:to>
    <xdr:cxnSp macro="">
      <xdr:nvCxnSpPr>
        <xdr:cNvPr id="522" name="直線コネクタ 521"/>
        <xdr:cNvCxnSpPr/>
      </xdr:nvCxnSpPr>
      <xdr:spPr>
        <a:xfrm>
          <a:off x="13703300" y="6719303"/>
          <a:ext cx="889000" cy="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145542</xdr:rowOff>
    </xdr:from>
    <xdr:to>
      <xdr:col>76</xdr:col>
      <xdr:colOff>165100</xdr:colOff>
      <xdr:row>39</xdr:row>
      <xdr:rowOff>75692</xdr:rowOff>
    </xdr:to>
    <xdr:sp macro="" textlink="">
      <xdr:nvSpPr>
        <xdr:cNvPr id="523" name="フローチャート: 判断 522"/>
        <xdr:cNvSpPr/>
      </xdr:nvSpPr>
      <xdr:spPr>
        <a:xfrm>
          <a:off x="14541500" y="666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92219</xdr:rowOff>
    </xdr:from>
    <xdr:ext cx="469744" cy="259045"/>
    <xdr:sp macro="" textlink="">
      <xdr:nvSpPr>
        <xdr:cNvPr id="524" name="テキスト ボックス 523"/>
        <xdr:cNvSpPr txBox="1"/>
      </xdr:nvSpPr>
      <xdr:spPr>
        <a:xfrm>
          <a:off x="14357428" y="6435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32753</xdr:rowOff>
    </xdr:from>
    <xdr:to>
      <xdr:col>71</xdr:col>
      <xdr:colOff>177800</xdr:colOff>
      <xdr:row>39</xdr:row>
      <xdr:rowOff>38202</xdr:rowOff>
    </xdr:to>
    <xdr:cxnSp macro="">
      <xdr:nvCxnSpPr>
        <xdr:cNvPr id="525" name="直線コネクタ 524"/>
        <xdr:cNvCxnSpPr/>
      </xdr:nvCxnSpPr>
      <xdr:spPr>
        <a:xfrm flipV="1">
          <a:off x="12814300" y="6719303"/>
          <a:ext cx="889000" cy="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123292</xdr:rowOff>
    </xdr:from>
    <xdr:to>
      <xdr:col>72</xdr:col>
      <xdr:colOff>38100</xdr:colOff>
      <xdr:row>39</xdr:row>
      <xdr:rowOff>53442</xdr:rowOff>
    </xdr:to>
    <xdr:sp macro="" textlink="">
      <xdr:nvSpPr>
        <xdr:cNvPr id="526" name="フローチャート: 判断 525"/>
        <xdr:cNvSpPr/>
      </xdr:nvSpPr>
      <xdr:spPr>
        <a:xfrm>
          <a:off x="13652500" y="663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69969</xdr:rowOff>
    </xdr:from>
    <xdr:ext cx="469744" cy="259045"/>
    <xdr:sp macro="" textlink="">
      <xdr:nvSpPr>
        <xdr:cNvPr id="527" name="テキスト ボックス 526"/>
        <xdr:cNvSpPr txBox="1"/>
      </xdr:nvSpPr>
      <xdr:spPr>
        <a:xfrm>
          <a:off x="13468428" y="641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144411</xdr:rowOff>
    </xdr:from>
    <xdr:to>
      <xdr:col>67</xdr:col>
      <xdr:colOff>101600</xdr:colOff>
      <xdr:row>39</xdr:row>
      <xdr:rowOff>74561</xdr:rowOff>
    </xdr:to>
    <xdr:sp macro="" textlink="">
      <xdr:nvSpPr>
        <xdr:cNvPr id="528" name="フローチャート: 判断 527"/>
        <xdr:cNvSpPr/>
      </xdr:nvSpPr>
      <xdr:spPr>
        <a:xfrm>
          <a:off x="12763500" y="66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91089</xdr:rowOff>
    </xdr:from>
    <xdr:ext cx="469744" cy="259045"/>
    <xdr:sp macro="" textlink="">
      <xdr:nvSpPr>
        <xdr:cNvPr id="529" name="テキスト ボックス 528"/>
        <xdr:cNvSpPr txBox="1"/>
      </xdr:nvSpPr>
      <xdr:spPr>
        <a:xfrm>
          <a:off x="12579428" y="643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144666</xdr:rowOff>
    </xdr:from>
    <xdr:to>
      <xdr:col>85</xdr:col>
      <xdr:colOff>177800</xdr:colOff>
      <xdr:row>39</xdr:row>
      <xdr:rowOff>74816</xdr:rowOff>
    </xdr:to>
    <xdr:sp macro="" textlink="">
      <xdr:nvSpPr>
        <xdr:cNvPr id="535" name="楕円 534"/>
        <xdr:cNvSpPr/>
      </xdr:nvSpPr>
      <xdr:spPr>
        <a:xfrm>
          <a:off x="16268700" y="665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60520</xdr:rowOff>
    </xdr:from>
    <xdr:ext cx="469744" cy="259045"/>
    <xdr:sp macro="" textlink="">
      <xdr:nvSpPr>
        <xdr:cNvPr id="536" name="災害復旧事業費該当値テキスト"/>
        <xdr:cNvSpPr txBox="1"/>
      </xdr:nvSpPr>
      <xdr:spPr>
        <a:xfrm>
          <a:off x="16370300" y="6575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164922</xdr:rowOff>
    </xdr:from>
    <xdr:to>
      <xdr:col>81</xdr:col>
      <xdr:colOff>101600</xdr:colOff>
      <xdr:row>39</xdr:row>
      <xdr:rowOff>95072</xdr:rowOff>
    </xdr:to>
    <xdr:sp macro="" textlink="">
      <xdr:nvSpPr>
        <xdr:cNvPr id="537" name="楕円 536"/>
        <xdr:cNvSpPr/>
      </xdr:nvSpPr>
      <xdr:spPr>
        <a:xfrm>
          <a:off x="15430500" y="668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86199</xdr:rowOff>
    </xdr:from>
    <xdr:ext cx="313932" cy="259045"/>
    <xdr:sp macro="" textlink="">
      <xdr:nvSpPr>
        <xdr:cNvPr id="538" name="テキスト ボックス 537"/>
        <xdr:cNvSpPr txBox="1"/>
      </xdr:nvSpPr>
      <xdr:spPr>
        <a:xfrm>
          <a:off x="15324333" y="67727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161201</xdr:rowOff>
    </xdr:from>
    <xdr:to>
      <xdr:col>76</xdr:col>
      <xdr:colOff>165100</xdr:colOff>
      <xdr:row>39</xdr:row>
      <xdr:rowOff>91351</xdr:rowOff>
    </xdr:to>
    <xdr:sp macro="" textlink="">
      <xdr:nvSpPr>
        <xdr:cNvPr id="539" name="楕円 538"/>
        <xdr:cNvSpPr/>
      </xdr:nvSpPr>
      <xdr:spPr>
        <a:xfrm>
          <a:off x="14541500" y="667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82478</xdr:rowOff>
    </xdr:from>
    <xdr:ext cx="378565" cy="259045"/>
    <xdr:sp macro="" textlink="">
      <xdr:nvSpPr>
        <xdr:cNvPr id="540" name="テキスト ボックス 539"/>
        <xdr:cNvSpPr txBox="1"/>
      </xdr:nvSpPr>
      <xdr:spPr>
        <a:xfrm>
          <a:off x="14403017" y="6769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153403</xdr:rowOff>
    </xdr:from>
    <xdr:to>
      <xdr:col>72</xdr:col>
      <xdr:colOff>38100</xdr:colOff>
      <xdr:row>39</xdr:row>
      <xdr:rowOff>83553</xdr:rowOff>
    </xdr:to>
    <xdr:sp macro="" textlink="">
      <xdr:nvSpPr>
        <xdr:cNvPr id="541" name="楕円 540"/>
        <xdr:cNvSpPr/>
      </xdr:nvSpPr>
      <xdr:spPr>
        <a:xfrm>
          <a:off x="13652500" y="666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74680</xdr:rowOff>
    </xdr:from>
    <xdr:ext cx="378565" cy="259045"/>
    <xdr:sp macro="" textlink="">
      <xdr:nvSpPr>
        <xdr:cNvPr id="542" name="テキスト ボックス 541"/>
        <xdr:cNvSpPr txBox="1"/>
      </xdr:nvSpPr>
      <xdr:spPr>
        <a:xfrm>
          <a:off x="13514017" y="6761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158852</xdr:rowOff>
    </xdr:from>
    <xdr:to>
      <xdr:col>67</xdr:col>
      <xdr:colOff>101600</xdr:colOff>
      <xdr:row>39</xdr:row>
      <xdr:rowOff>89002</xdr:rowOff>
    </xdr:to>
    <xdr:sp macro="" textlink="">
      <xdr:nvSpPr>
        <xdr:cNvPr id="543" name="楕円 542"/>
        <xdr:cNvSpPr/>
      </xdr:nvSpPr>
      <xdr:spPr>
        <a:xfrm>
          <a:off x="12763500" y="667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80129</xdr:rowOff>
    </xdr:from>
    <xdr:ext cx="378565" cy="259045"/>
    <xdr:sp macro="" textlink="">
      <xdr:nvSpPr>
        <xdr:cNvPr id="544" name="テキスト ボックス 543"/>
        <xdr:cNvSpPr txBox="1"/>
      </xdr:nvSpPr>
      <xdr:spPr>
        <a:xfrm>
          <a:off x="12625017" y="6766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156060</xdr:rowOff>
    </xdr:from>
    <xdr:to>
      <xdr:col>85</xdr:col>
      <xdr:colOff>126364</xdr:colOff>
      <xdr:row>79</xdr:row>
      <xdr:rowOff>18573</xdr:rowOff>
    </xdr:to>
    <xdr:cxnSp macro="">
      <xdr:nvCxnSpPr>
        <xdr:cNvPr id="617" name="直線コネクタ 616"/>
        <xdr:cNvCxnSpPr/>
      </xdr:nvCxnSpPr>
      <xdr:spPr>
        <a:xfrm flipV="1">
          <a:off x="16317595" y="12329010"/>
          <a:ext cx="1269" cy="1234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22400</xdr:rowOff>
    </xdr:from>
    <xdr:ext cx="469744" cy="259045"/>
    <xdr:sp macro="" textlink="">
      <xdr:nvSpPr>
        <xdr:cNvPr id="618" name="公債費最小値テキスト"/>
        <xdr:cNvSpPr txBox="1"/>
      </xdr:nvSpPr>
      <xdr:spPr>
        <a:xfrm>
          <a:off x="16370300" y="1356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18573</xdr:rowOff>
    </xdr:from>
    <xdr:to>
      <xdr:col>86</xdr:col>
      <xdr:colOff>25400</xdr:colOff>
      <xdr:row>79</xdr:row>
      <xdr:rowOff>18573</xdr:rowOff>
    </xdr:to>
    <xdr:cxnSp macro="">
      <xdr:nvCxnSpPr>
        <xdr:cNvPr id="619" name="直線コネクタ 618"/>
        <xdr:cNvCxnSpPr/>
      </xdr:nvCxnSpPr>
      <xdr:spPr>
        <a:xfrm>
          <a:off x="16230600" y="1356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102737</xdr:rowOff>
    </xdr:from>
    <xdr:ext cx="599010" cy="259045"/>
    <xdr:sp macro="" textlink="">
      <xdr:nvSpPr>
        <xdr:cNvPr id="620" name="公債費最大値テキスト"/>
        <xdr:cNvSpPr txBox="1"/>
      </xdr:nvSpPr>
      <xdr:spPr>
        <a:xfrm>
          <a:off x="16370300" y="12104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156060</xdr:rowOff>
    </xdr:from>
    <xdr:to>
      <xdr:col>86</xdr:col>
      <xdr:colOff>25400</xdr:colOff>
      <xdr:row>71</xdr:row>
      <xdr:rowOff>156060</xdr:rowOff>
    </xdr:to>
    <xdr:cxnSp macro="">
      <xdr:nvCxnSpPr>
        <xdr:cNvPr id="621" name="直線コネクタ 620"/>
        <xdr:cNvCxnSpPr/>
      </xdr:nvCxnSpPr>
      <xdr:spPr>
        <a:xfrm>
          <a:off x="16230600" y="1232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157896</xdr:rowOff>
    </xdr:from>
    <xdr:to>
      <xdr:col>85</xdr:col>
      <xdr:colOff>127000</xdr:colOff>
      <xdr:row>77</xdr:row>
      <xdr:rowOff>170858</xdr:rowOff>
    </xdr:to>
    <xdr:cxnSp macro="">
      <xdr:nvCxnSpPr>
        <xdr:cNvPr id="622" name="直線コネクタ 621"/>
        <xdr:cNvCxnSpPr/>
      </xdr:nvCxnSpPr>
      <xdr:spPr>
        <a:xfrm flipV="1">
          <a:off x="15481300" y="13359546"/>
          <a:ext cx="838200" cy="1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118978</xdr:rowOff>
    </xdr:from>
    <xdr:ext cx="534377" cy="259045"/>
    <xdr:sp macro="" textlink="">
      <xdr:nvSpPr>
        <xdr:cNvPr id="623" name="公債費平均値テキスト"/>
        <xdr:cNvSpPr txBox="1"/>
      </xdr:nvSpPr>
      <xdr:spPr>
        <a:xfrm>
          <a:off x="16370300" y="12977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96101</xdr:rowOff>
    </xdr:from>
    <xdr:to>
      <xdr:col>85</xdr:col>
      <xdr:colOff>177800</xdr:colOff>
      <xdr:row>77</xdr:row>
      <xdr:rowOff>26251</xdr:rowOff>
    </xdr:to>
    <xdr:sp macro="" textlink="">
      <xdr:nvSpPr>
        <xdr:cNvPr id="624" name="フローチャート: 判断 623"/>
        <xdr:cNvSpPr/>
      </xdr:nvSpPr>
      <xdr:spPr>
        <a:xfrm>
          <a:off x="162687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165570</xdr:rowOff>
    </xdr:from>
    <xdr:to>
      <xdr:col>81</xdr:col>
      <xdr:colOff>50800</xdr:colOff>
      <xdr:row>77</xdr:row>
      <xdr:rowOff>170858</xdr:rowOff>
    </xdr:to>
    <xdr:cxnSp macro="">
      <xdr:nvCxnSpPr>
        <xdr:cNvPr id="625" name="直線コネクタ 624"/>
        <xdr:cNvCxnSpPr/>
      </xdr:nvCxnSpPr>
      <xdr:spPr>
        <a:xfrm>
          <a:off x="14592300" y="13367220"/>
          <a:ext cx="889000" cy="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109048</xdr:rowOff>
    </xdr:from>
    <xdr:to>
      <xdr:col>81</xdr:col>
      <xdr:colOff>101600</xdr:colOff>
      <xdr:row>77</xdr:row>
      <xdr:rowOff>39198</xdr:rowOff>
    </xdr:to>
    <xdr:sp macro="" textlink="">
      <xdr:nvSpPr>
        <xdr:cNvPr id="626" name="フローチャート: 判断 625"/>
        <xdr:cNvSpPr/>
      </xdr:nvSpPr>
      <xdr:spPr>
        <a:xfrm>
          <a:off x="15430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55725</xdr:rowOff>
    </xdr:from>
    <xdr:ext cx="534377" cy="259045"/>
    <xdr:sp macro="" textlink="">
      <xdr:nvSpPr>
        <xdr:cNvPr id="627" name="テキスト ボックス 626"/>
        <xdr:cNvSpPr txBox="1"/>
      </xdr:nvSpPr>
      <xdr:spPr>
        <a:xfrm>
          <a:off x="15214111" y="1291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165570</xdr:rowOff>
    </xdr:from>
    <xdr:to>
      <xdr:col>76</xdr:col>
      <xdr:colOff>114300</xdr:colOff>
      <xdr:row>77</xdr:row>
      <xdr:rowOff>171331</xdr:rowOff>
    </xdr:to>
    <xdr:cxnSp macro="">
      <xdr:nvCxnSpPr>
        <xdr:cNvPr id="628" name="直線コネクタ 627"/>
        <xdr:cNvCxnSpPr/>
      </xdr:nvCxnSpPr>
      <xdr:spPr>
        <a:xfrm flipV="1">
          <a:off x="13703300" y="13367220"/>
          <a:ext cx="8890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110525</xdr:rowOff>
    </xdr:from>
    <xdr:to>
      <xdr:col>76</xdr:col>
      <xdr:colOff>165100</xdr:colOff>
      <xdr:row>77</xdr:row>
      <xdr:rowOff>40675</xdr:rowOff>
    </xdr:to>
    <xdr:sp macro="" textlink="">
      <xdr:nvSpPr>
        <xdr:cNvPr id="629" name="フローチャート: 判断 628"/>
        <xdr:cNvSpPr/>
      </xdr:nvSpPr>
      <xdr:spPr>
        <a:xfrm>
          <a:off x="14541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57203</xdr:rowOff>
    </xdr:from>
    <xdr:ext cx="534377" cy="259045"/>
    <xdr:sp macro="" textlink="">
      <xdr:nvSpPr>
        <xdr:cNvPr id="630" name="テキスト ボックス 629"/>
        <xdr:cNvSpPr txBox="1"/>
      </xdr:nvSpPr>
      <xdr:spPr>
        <a:xfrm>
          <a:off x="14325111" y="1291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171331</xdr:rowOff>
    </xdr:from>
    <xdr:to>
      <xdr:col>71</xdr:col>
      <xdr:colOff>177800</xdr:colOff>
      <xdr:row>78</xdr:row>
      <xdr:rowOff>19495</xdr:rowOff>
    </xdr:to>
    <xdr:cxnSp macro="">
      <xdr:nvCxnSpPr>
        <xdr:cNvPr id="631" name="直線コネクタ 630"/>
        <xdr:cNvCxnSpPr/>
      </xdr:nvCxnSpPr>
      <xdr:spPr>
        <a:xfrm flipV="1">
          <a:off x="12814300" y="13372981"/>
          <a:ext cx="889000" cy="1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104239</xdr:rowOff>
    </xdr:from>
    <xdr:to>
      <xdr:col>72</xdr:col>
      <xdr:colOff>38100</xdr:colOff>
      <xdr:row>77</xdr:row>
      <xdr:rowOff>34389</xdr:rowOff>
    </xdr:to>
    <xdr:sp macro="" textlink="">
      <xdr:nvSpPr>
        <xdr:cNvPr id="632" name="フローチャート: 判断 631"/>
        <xdr:cNvSpPr/>
      </xdr:nvSpPr>
      <xdr:spPr>
        <a:xfrm>
          <a:off x="13652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50916</xdr:rowOff>
    </xdr:from>
    <xdr:ext cx="534377" cy="259045"/>
    <xdr:sp macro="" textlink="">
      <xdr:nvSpPr>
        <xdr:cNvPr id="633" name="テキスト ボックス 632"/>
        <xdr:cNvSpPr txBox="1"/>
      </xdr:nvSpPr>
      <xdr:spPr>
        <a:xfrm>
          <a:off x="13436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57238</xdr:rowOff>
    </xdr:from>
    <xdr:to>
      <xdr:col>67</xdr:col>
      <xdr:colOff>101600</xdr:colOff>
      <xdr:row>76</xdr:row>
      <xdr:rowOff>158838</xdr:rowOff>
    </xdr:to>
    <xdr:sp macro="" textlink="">
      <xdr:nvSpPr>
        <xdr:cNvPr id="634" name="フローチャート: 判断 633"/>
        <xdr:cNvSpPr/>
      </xdr:nvSpPr>
      <xdr:spPr>
        <a:xfrm>
          <a:off x="12763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3916</xdr:rowOff>
    </xdr:from>
    <xdr:ext cx="534377" cy="259045"/>
    <xdr:sp macro="" textlink="">
      <xdr:nvSpPr>
        <xdr:cNvPr id="635" name="テキスト ボックス 634"/>
        <xdr:cNvSpPr txBox="1"/>
      </xdr:nvSpPr>
      <xdr:spPr>
        <a:xfrm>
          <a:off x="12547111" y="128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107096</xdr:rowOff>
    </xdr:from>
    <xdr:to>
      <xdr:col>85</xdr:col>
      <xdr:colOff>177800</xdr:colOff>
      <xdr:row>78</xdr:row>
      <xdr:rowOff>37246</xdr:rowOff>
    </xdr:to>
    <xdr:sp macro="" textlink="">
      <xdr:nvSpPr>
        <xdr:cNvPr id="641" name="楕円 640"/>
        <xdr:cNvSpPr/>
      </xdr:nvSpPr>
      <xdr:spPr>
        <a:xfrm>
          <a:off x="16268700" y="1330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85523</xdr:rowOff>
    </xdr:from>
    <xdr:ext cx="534377" cy="259045"/>
    <xdr:sp macro="" textlink="">
      <xdr:nvSpPr>
        <xdr:cNvPr id="642" name="公債費該当値テキスト"/>
        <xdr:cNvSpPr txBox="1"/>
      </xdr:nvSpPr>
      <xdr:spPr>
        <a:xfrm>
          <a:off x="16370300" y="1328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120058</xdr:rowOff>
    </xdr:from>
    <xdr:to>
      <xdr:col>81</xdr:col>
      <xdr:colOff>101600</xdr:colOff>
      <xdr:row>78</xdr:row>
      <xdr:rowOff>50208</xdr:rowOff>
    </xdr:to>
    <xdr:sp macro="" textlink="">
      <xdr:nvSpPr>
        <xdr:cNvPr id="643" name="楕円 642"/>
        <xdr:cNvSpPr/>
      </xdr:nvSpPr>
      <xdr:spPr>
        <a:xfrm>
          <a:off x="15430500" y="1332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41335</xdr:rowOff>
    </xdr:from>
    <xdr:ext cx="534377" cy="259045"/>
    <xdr:sp macro="" textlink="">
      <xdr:nvSpPr>
        <xdr:cNvPr id="644" name="テキスト ボックス 643"/>
        <xdr:cNvSpPr txBox="1"/>
      </xdr:nvSpPr>
      <xdr:spPr>
        <a:xfrm>
          <a:off x="15214111" y="1341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114770</xdr:rowOff>
    </xdr:from>
    <xdr:to>
      <xdr:col>76</xdr:col>
      <xdr:colOff>165100</xdr:colOff>
      <xdr:row>78</xdr:row>
      <xdr:rowOff>44920</xdr:rowOff>
    </xdr:to>
    <xdr:sp macro="" textlink="">
      <xdr:nvSpPr>
        <xdr:cNvPr id="645" name="楕円 644"/>
        <xdr:cNvSpPr/>
      </xdr:nvSpPr>
      <xdr:spPr>
        <a:xfrm>
          <a:off x="14541500" y="1331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36047</xdr:rowOff>
    </xdr:from>
    <xdr:ext cx="534377" cy="259045"/>
    <xdr:sp macro="" textlink="">
      <xdr:nvSpPr>
        <xdr:cNvPr id="646" name="テキスト ボックス 645"/>
        <xdr:cNvSpPr txBox="1"/>
      </xdr:nvSpPr>
      <xdr:spPr>
        <a:xfrm>
          <a:off x="14325111" y="1340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120531</xdr:rowOff>
    </xdr:from>
    <xdr:to>
      <xdr:col>72</xdr:col>
      <xdr:colOff>38100</xdr:colOff>
      <xdr:row>78</xdr:row>
      <xdr:rowOff>50681</xdr:rowOff>
    </xdr:to>
    <xdr:sp macro="" textlink="">
      <xdr:nvSpPr>
        <xdr:cNvPr id="647" name="楕円 646"/>
        <xdr:cNvSpPr/>
      </xdr:nvSpPr>
      <xdr:spPr>
        <a:xfrm>
          <a:off x="13652500" y="1332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41808</xdr:rowOff>
    </xdr:from>
    <xdr:ext cx="534377" cy="259045"/>
    <xdr:sp macro="" textlink="">
      <xdr:nvSpPr>
        <xdr:cNvPr id="648" name="テキスト ボックス 647"/>
        <xdr:cNvSpPr txBox="1"/>
      </xdr:nvSpPr>
      <xdr:spPr>
        <a:xfrm>
          <a:off x="13436111" y="1341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140145</xdr:rowOff>
    </xdr:from>
    <xdr:to>
      <xdr:col>67</xdr:col>
      <xdr:colOff>101600</xdr:colOff>
      <xdr:row>78</xdr:row>
      <xdr:rowOff>70295</xdr:rowOff>
    </xdr:to>
    <xdr:sp macro="" textlink="">
      <xdr:nvSpPr>
        <xdr:cNvPr id="649" name="楕円 648"/>
        <xdr:cNvSpPr/>
      </xdr:nvSpPr>
      <xdr:spPr>
        <a:xfrm>
          <a:off x="12763500" y="1334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61422</xdr:rowOff>
    </xdr:from>
    <xdr:ext cx="534377" cy="259045"/>
    <xdr:sp macro="" textlink="">
      <xdr:nvSpPr>
        <xdr:cNvPr id="650" name="テキスト ボックス 649"/>
        <xdr:cNvSpPr txBox="1"/>
      </xdr:nvSpPr>
      <xdr:spPr>
        <a:xfrm>
          <a:off x="12547111" y="1343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6" name="テキスト ボックス 66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8" name="テキスト ボックス 66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0" name="テキスト ボックス 66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164998</xdr:rowOff>
    </xdr:from>
    <xdr:to>
      <xdr:col>85</xdr:col>
      <xdr:colOff>126364</xdr:colOff>
      <xdr:row>99</xdr:row>
      <xdr:rowOff>33173</xdr:rowOff>
    </xdr:to>
    <xdr:cxnSp macro="">
      <xdr:nvCxnSpPr>
        <xdr:cNvPr id="674" name="直線コネクタ 673"/>
        <xdr:cNvCxnSpPr/>
      </xdr:nvCxnSpPr>
      <xdr:spPr>
        <a:xfrm flipV="1">
          <a:off x="16317595" y="15424048"/>
          <a:ext cx="1269" cy="1582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37000</xdr:rowOff>
    </xdr:from>
    <xdr:ext cx="378565" cy="259045"/>
    <xdr:sp macro="" textlink="">
      <xdr:nvSpPr>
        <xdr:cNvPr id="675" name="積立金最小値テキスト"/>
        <xdr:cNvSpPr txBox="1"/>
      </xdr:nvSpPr>
      <xdr:spPr>
        <a:xfrm>
          <a:off x="16370300" y="17010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33173</xdr:rowOff>
    </xdr:from>
    <xdr:to>
      <xdr:col>86</xdr:col>
      <xdr:colOff>25400</xdr:colOff>
      <xdr:row>99</xdr:row>
      <xdr:rowOff>33173</xdr:rowOff>
    </xdr:to>
    <xdr:cxnSp macro="">
      <xdr:nvCxnSpPr>
        <xdr:cNvPr id="676" name="直線コネクタ 675"/>
        <xdr:cNvCxnSpPr/>
      </xdr:nvCxnSpPr>
      <xdr:spPr>
        <a:xfrm>
          <a:off x="16230600" y="1700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111675</xdr:rowOff>
    </xdr:from>
    <xdr:ext cx="534377" cy="259045"/>
    <xdr:sp macro="" textlink="">
      <xdr:nvSpPr>
        <xdr:cNvPr id="677" name="積立金最大値テキスト"/>
        <xdr:cNvSpPr txBox="1"/>
      </xdr:nvSpPr>
      <xdr:spPr>
        <a:xfrm>
          <a:off x="16370300" y="1519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164998</xdr:rowOff>
    </xdr:from>
    <xdr:to>
      <xdr:col>86</xdr:col>
      <xdr:colOff>25400</xdr:colOff>
      <xdr:row>89</xdr:row>
      <xdr:rowOff>164998</xdr:rowOff>
    </xdr:to>
    <xdr:cxnSp macro="">
      <xdr:nvCxnSpPr>
        <xdr:cNvPr id="678" name="直線コネクタ 677"/>
        <xdr:cNvCxnSpPr/>
      </xdr:nvCxnSpPr>
      <xdr:spPr>
        <a:xfrm>
          <a:off x="16230600" y="15424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119621</xdr:rowOff>
    </xdr:from>
    <xdr:to>
      <xdr:col>85</xdr:col>
      <xdr:colOff>127000</xdr:colOff>
      <xdr:row>96</xdr:row>
      <xdr:rowOff>10140</xdr:rowOff>
    </xdr:to>
    <xdr:cxnSp macro="">
      <xdr:nvCxnSpPr>
        <xdr:cNvPr id="679" name="直線コネクタ 678"/>
        <xdr:cNvCxnSpPr/>
      </xdr:nvCxnSpPr>
      <xdr:spPr>
        <a:xfrm>
          <a:off x="15481300" y="16407371"/>
          <a:ext cx="838200" cy="6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168539</xdr:rowOff>
    </xdr:from>
    <xdr:ext cx="534377" cy="259045"/>
    <xdr:sp macro="" textlink="">
      <xdr:nvSpPr>
        <xdr:cNvPr id="680" name="積立金平均値テキスト"/>
        <xdr:cNvSpPr txBox="1"/>
      </xdr:nvSpPr>
      <xdr:spPr>
        <a:xfrm>
          <a:off x="16370300" y="16456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18662</xdr:rowOff>
    </xdr:from>
    <xdr:to>
      <xdr:col>85</xdr:col>
      <xdr:colOff>177800</xdr:colOff>
      <xdr:row>96</xdr:row>
      <xdr:rowOff>120262</xdr:rowOff>
    </xdr:to>
    <xdr:sp macro="" textlink="">
      <xdr:nvSpPr>
        <xdr:cNvPr id="681" name="フローチャート: 判断 680"/>
        <xdr:cNvSpPr/>
      </xdr:nvSpPr>
      <xdr:spPr>
        <a:xfrm>
          <a:off x="16268700" y="16477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119621</xdr:rowOff>
    </xdr:from>
    <xdr:to>
      <xdr:col>81</xdr:col>
      <xdr:colOff>50800</xdr:colOff>
      <xdr:row>96</xdr:row>
      <xdr:rowOff>114345</xdr:rowOff>
    </xdr:to>
    <xdr:cxnSp macro="">
      <xdr:nvCxnSpPr>
        <xdr:cNvPr id="682" name="直線コネクタ 681"/>
        <xdr:cNvCxnSpPr/>
      </xdr:nvCxnSpPr>
      <xdr:spPr>
        <a:xfrm flipV="1">
          <a:off x="14592300" y="16407371"/>
          <a:ext cx="889000" cy="16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21749</xdr:rowOff>
    </xdr:from>
    <xdr:to>
      <xdr:col>81</xdr:col>
      <xdr:colOff>101600</xdr:colOff>
      <xdr:row>96</xdr:row>
      <xdr:rowOff>123349</xdr:rowOff>
    </xdr:to>
    <xdr:sp macro="" textlink="">
      <xdr:nvSpPr>
        <xdr:cNvPr id="683" name="フローチャート: 判断 682"/>
        <xdr:cNvSpPr/>
      </xdr:nvSpPr>
      <xdr:spPr>
        <a:xfrm>
          <a:off x="15430500" y="1648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114476</xdr:rowOff>
    </xdr:from>
    <xdr:ext cx="534377" cy="259045"/>
    <xdr:sp macro="" textlink="">
      <xdr:nvSpPr>
        <xdr:cNvPr id="684" name="テキスト ボックス 683"/>
        <xdr:cNvSpPr txBox="1"/>
      </xdr:nvSpPr>
      <xdr:spPr>
        <a:xfrm>
          <a:off x="15214111" y="1657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114345</xdr:rowOff>
    </xdr:from>
    <xdr:to>
      <xdr:col>76</xdr:col>
      <xdr:colOff>114300</xdr:colOff>
      <xdr:row>97</xdr:row>
      <xdr:rowOff>143224</xdr:rowOff>
    </xdr:to>
    <xdr:cxnSp macro="">
      <xdr:nvCxnSpPr>
        <xdr:cNvPr id="685" name="直線コネクタ 684"/>
        <xdr:cNvCxnSpPr/>
      </xdr:nvCxnSpPr>
      <xdr:spPr>
        <a:xfrm flipV="1">
          <a:off x="13703300" y="16573545"/>
          <a:ext cx="889000" cy="200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57201</xdr:rowOff>
    </xdr:from>
    <xdr:to>
      <xdr:col>76</xdr:col>
      <xdr:colOff>165100</xdr:colOff>
      <xdr:row>96</xdr:row>
      <xdr:rowOff>158801</xdr:rowOff>
    </xdr:to>
    <xdr:sp macro="" textlink="">
      <xdr:nvSpPr>
        <xdr:cNvPr id="686" name="フローチャート: 判断 685"/>
        <xdr:cNvSpPr/>
      </xdr:nvSpPr>
      <xdr:spPr>
        <a:xfrm>
          <a:off x="14541500" y="1651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3878</xdr:rowOff>
    </xdr:from>
    <xdr:ext cx="534377" cy="259045"/>
    <xdr:sp macro="" textlink="">
      <xdr:nvSpPr>
        <xdr:cNvPr id="687" name="テキスト ボックス 686"/>
        <xdr:cNvSpPr txBox="1"/>
      </xdr:nvSpPr>
      <xdr:spPr>
        <a:xfrm>
          <a:off x="14325111" y="1629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138804</xdr:rowOff>
    </xdr:from>
    <xdr:to>
      <xdr:col>71</xdr:col>
      <xdr:colOff>177800</xdr:colOff>
      <xdr:row>97</xdr:row>
      <xdr:rowOff>143224</xdr:rowOff>
    </xdr:to>
    <xdr:cxnSp macro="">
      <xdr:nvCxnSpPr>
        <xdr:cNvPr id="688" name="直線コネクタ 687"/>
        <xdr:cNvCxnSpPr/>
      </xdr:nvCxnSpPr>
      <xdr:spPr>
        <a:xfrm>
          <a:off x="12814300" y="16769454"/>
          <a:ext cx="8890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82423</xdr:rowOff>
    </xdr:from>
    <xdr:to>
      <xdr:col>72</xdr:col>
      <xdr:colOff>38100</xdr:colOff>
      <xdr:row>97</xdr:row>
      <xdr:rowOff>12573</xdr:rowOff>
    </xdr:to>
    <xdr:sp macro="" textlink="">
      <xdr:nvSpPr>
        <xdr:cNvPr id="689" name="フローチャート: 判断 688"/>
        <xdr:cNvSpPr/>
      </xdr:nvSpPr>
      <xdr:spPr>
        <a:xfrm>
          <a:off x="13652500" y="1654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29100</xdr:rowOff>
    </xdr:from>
    <xdr:ext cx="534377" cy="259045"/>
    <xdr:sp macro="" textlink="">
      <xdr:nvSpPr>
        <xdr:cNvPr id="690" name="テキスト ボックス 689"/>
        <xdr:cNvSpPr txBox="1"/>
      </xdr:nvSpPr>
      <xdr:spPr>
        <a:xfrm>
          <a:off x="13436111" y="1631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13081</xdr:rowOff>
    </xdr:from>
    <xdr:to>
      <xdr:col>67</xdr:col>
      <xdr:colOff>101600</xdr:colOff>
      <xdr:row>96</xdr:row>
      <xdr:rowOff>114681</xdr:rowOff>
    </xdr:to>
    <xdr:sp macro="" textlink="">
      <xdr:nvSpPr>
        <xdr:cNvPr id="691" name="フローチャート: 判断 690"/>
        <xdr:cNvSpPr/>
      </xdr:nvSpPr>
      <xdr:spPr>
        <a:xfrm>
          <a:off x="12763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131208</xdr:rowOff>
    </xdr:from>
    <xdr:ext cx="534377" cy="259045"/>
    <xdr:sp macro="" textlink="">
      <xdr:nvSpPr>
        <xdr:cNvPr id="692" name="テキスト ボックス 691"/>
        <xdr:cNvSpPr txBox="1"/>
      </xdr:nvSpPr>
      <xdr:spPr>
        <a:xfrm>
          <a:off x="12547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130790</xdr:rowOff>
    </xdr:from>
    <xdr:to>
      <xdr:col>85</xdr:col>
      <xdr:colOff>177800</xdr:colOff>
      <xdr:row>96</xdr:row>
      <xdr:rowOff>60940</xdr:rowOff>
    </xdr:to>
    <xdr:sp macro="" textlink="">
      <xdr:nvSpPr>
        <xdr:cNvPr id="698" name="楕円 697"/>
        <xdr:cNvSpPr/>
      </xdr:nvSpPr>
      <xdr:spPr>
        <a:xfrm>
          <a:off x="16268700" y="1641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153667</xdr:rowOff>
    </xdr:from>
    <xdr:ext cx="534377" cy="259045"/>
    <xdr:sp macro="" textlink="">
      <xdr:nvSpPr>
        <xdr:cNvPr id="699" name="積立金該当値テキスト"/>
        <xdr:cNvSpPr txBox="1"/>
      </xdr:nvSpPr>
      <xdr:spPr>
        <a:xfrm>
          <a:off x="16370300" y="1626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68821</xdr:rowOff>
    </xdr:from>
    <xdr:to>
      <xdr:col>81</xdr:col>
      <xdr:colOff>101600</xdr:colOff>
      <xdr:row>95</xdr:row>
      <xdr:rowOff>170421</xdr:rowOff>
    </xdr:to>
    <xdr:sp macro="" textlink="">
      <xdr:nvSpPr>
        <xdr:cNvPr id="700" name="楕円 699"/>
        <xdr:cNvSpPr/>
      </xdr:nvSpPr>
      <xdr:spPr>
        <a:xfrm>
          <a:off x="15430500" y="1635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15498</xdr:rowOff>
    </xdr:from>
    <xdr:ext cx="534377" cy="259045"/>
    <xdr:sp macro="" textlink="">
      <xdr:nvSpPr>
        <xdr:cNvPr id="701" name="テキスト ボックス 700"/>
        <xdr:cNvSpPr txBox="1"/>
      </xdr:nvSpPr>
      <xdr:spPr>
        <a:xfrm>
          <a:off x="15214111" y="1613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63545</xdr:rowOff>
    </xdr:from>
    <xdr:to>
      <xdr:col>76</xdr:col>
      <xdr:colOff>165100</xdr:colOff>
      <xdr:row>96</xdr:row>
      <xdr:rowOff>165145</xdr:rowOff>
    </xdr:to>
    <xdr:sp macro="" textlink="">
      <xdr:nvSpPr>
        <xdr:cNvPr id="702" name="楕円 701"/>
        <xdr:cNvSpPr/>
      </xdr:nvSpPr>
      <xdr:spPr>
        <a:xfrm>
          <a:off x="14541500" y="1652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156272</xdr:rowOff>
    </xdr:from>
    <xdr:ext cx="534377" cy="259045"/>
    <xdr:sp macro="" textlink="">
      <xdr:nvSpPr>
        <xdr:cNvPr id="703" name="テキスト ボックス 702"/>
        <xdr:cNvSpPr txBox="1"/>
      </xdr:nvSpPr>
      <xdr:spPr>
        <a:xfrm>
          <a:off x="14325111" y="1661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92424</xdr:rowOff>
    </xdr:from>
    <xdr:to>
      <xdr:col>72</xdr:col>
      <xdr:colOff>38100</xdr:colOff>
      <xdr:row>98</xdr:row>
      <xdr:rowOff>22574</xdr:rowOff>
    </xdr:to>
    <xdr:sp macro="" textlink="">
      <xdr:nvSpPr>
        <xdr:cNvPr id="704" name="楕円 703"/>
        <xdr:cNvSpPr/>
      </xdr:nvSpPr>
      <xdr:spPr>
        <a:xfrm>
          <a:off x="13652500" y="1672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13701</xdr:rowOff>
    </xdr:from>
    <xdr:ext cx="534377" cy="259045"/>
    <xdr:sp macro="" textlink="">
      <xdr:nvSpPr>
        <xdr:cNvPr id="705" name="テキスト ボックス 704"/>
        <xdr:cNvSpPr txBox="1"/>
      </xdr:nvSpPr>
      <xdr:spPr>
        <a:xfrm>
          <a:off x="13436111" y="1681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88004</xdr:rowOff>
    </xdr:from>
    <xdr:to>
      <xdr:col>67</xdr:col>
      <xdr:colOff>101600</xdr:colOff>
      <xdr:row>98</xdr:row>
      <xdr:rowOff>18154</xdr:rowOff>
    </xdr:to>
    <xdr:sp macro="" textlink="">
      <xdr:nvSpPr>
        <xdr:cNvPr id="706" name="楕円 705"/>
        <xdr:cNvSpPr/>
      </xdr:nvSpPr>
      <xdr:spPr>
        <a:xfrm>
          <a:off x="12763500" y="1671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9281</xdr:rowOff>
    </xdr:from>
    <xdr:ext cx="534377" cy="259045"/>
    <xdr:sp macro="" textlink="">
      <xdr:nvSpPr>
        <xdr:cNvPr id="707" name="テキスト ボックス 706"/>
        <xdr:cNvSpPr txBox="1"/>
      </xdr:nvSpPr>
      <xdr:spPr>
        <a:xfrm>
          <a:off x="12547111" y="1681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101181</xdr:rowOff>
    </xdr:from>
    <xdr:to>
      <xdr:col>116</xdr:col>
      <xdr:colOff>62864</xdr:colOff>
      <xdr:row>39</xdr:row>
      <xdr:rowOff>44450</xdr:rowOff>
    </xdr:to>
    <xdr:cxnSp macro="">
      <xdr:nvCxnSpPr>
        <xdr:cNvPr id="731" name="直線コネクタ 730"/>
        <xdr:cNvCxnSpPr/>
      </xdr:nvCxnSpPr>
      <xdr:spPr>
        <a:xfrm flipV="1">
          <a:off x="22159595" y="5244681"/>
          <a:ext cx="1269" cy="14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47858</xdr:rowOff>
    </xdr:from>
    <xdr:ext cx="534377" cy="259045"/>
    <xdr:sp macro="" textlink="">
      <xdr:nvSpPr>
        <xdr:cNvPr id="734" name="投資及び出資金最大値テキスト"/>
        <xdr:cNvSpPr txBox="1"/>
      </xdr:nvSpPr>
      <xdr:spPr>
        <a:xfrm>
          <a:off x="22212300" y="501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101181</xdr:rowOff>
    </xdr:from>
    <xdr:to>
      <xdr:col>116</xdr:col>
      <xdr:colOff>152400</xdr:colOff>
      <xdr:row>30</xdr:row>
      <xdr:rowOff>101181</xdr:rowOff>
    </xdr:to>
    <xdr:cxnSp macro="">
      <xdr:nvCxnSpPr>
        <xdr:cNvPr id="735" name="直線コネクタ 734"/>
        <xdr:cNvCxnSpPr/>
      </xdr:nvCxnSpPr>
      <xdr:spPr>
        <a:xfrm>
          <a:off x="22072600" y="5244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100804</xdr:rowOff>
    </xdr:from>
    <xdr:ext cx="469744" cy="259045"/>
    <xdr:sp macro="" textlink="">
      <xdr:nvSpPr>
        <xdr:cNvPr id="737" name="投資及び出資金平均値テキスト"/>
        <xdr:cNvSpPr txBox="1"/>
      </xdr:nvSpPr>
      <xdr:spPr>
        <a:xfrm>
          <a:off x="22212300" y="6444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77927</xdr:rowOff>
    </xdr:from>
    <xdr:to>
      <xdr:col>116</xdr:col>
      <xdr:colOff>114300</xdr:colOff>
      <xdr:row>39</xdr:row>
      <xdr:rowOff>8077</xdr:rowOff>
    </xdr:to>
    <xdr:sp macro="" textlink="">
      <xdr:nvSpPr>
        <xdr:cNvPr id="738" name="フローチャート: 判断 737"/>
        <xdr:cNvSpPr/>
      </xdr:nvSpPr>
      <xdr:spPr>
        <a:xfrm>
          <a:off x="221107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40221</xdr:rowOff>
    </xdr:from>
    <xdr:to>
      <xdr:col>111</xdr:col>
      <xdr:colOff>177800</xdr:colOff>
      <xdr:row>39</xdr:row>
      <xdr:rowOff>44450</xdr:rowOff>
    </xdr:to>
    <xdr:cxnSp macro="">
      <xdr:nvCxnSpPr>
        <xdr:cNvPr id="739" name="直線コネクタ 738"/>
        <xdr:cNvCxnSpPr/>
      </xdr:nvCxnSpPr>
      <xdr:spPr>
        <a:xfrm>
          <a:off x="20434300" y="6726771"/>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58686</xdr:rowOff>
    </xdr:from>
    <xdr:to>
      <xdr:col>112</xdr:col>
      <xdr:colOff>38100</xdr:colOff>
      <xdr:row>38</xdr:row>
      <xdr:rowOff>160286</xdr:rowOff>
    </xdr:to>
    <xdr:sp macro="" textlink="">
      <xdr:nvSpPr>
        <xdr:cNvPr id="740" name="フローチャート: 判断 739"/>
        <xdr:cNvSpPr/>
      </xdr:nvSpPr>
      <xdr:spPr>
        <a:xfrm>
          <a:off x="21272500" y="657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5364</xdr:rowOff>
    </xdr:from>
    <xdr:ext cx="469744" cy="259045"/>
    <xdr:sp macro="" textlink="">
      <xdr:nvSpPr>
        <xdr:cNvPr id="741" name="テキスト ボックス 740"/>
        <xdr:cNvSpPr txBox="1"/>
      </xdr:nvSpPr>
      <xdr:spPr>
        <a:xfrm>
          <a:off x="21088428" y="634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39306</xdr:rowOff>
    </xdr:from>
    <xdr:to>
      <xdr:col>107</xdr:col>
      <xdr:colOff>50800</xdr:colOff>
      <xdr:row>39</xdr:row>
      <xdr:rowOff>40221</xdr:rowOff>
    </xdr:to>
    <xdr:cxnSp macro="">
      <xdr:nvCxnSpPr>
        <xdr:cNvPr id="742" name="直線コネクタ 741"/>
        <xdr:cNvCxnSpPr/>
      </xdr:nvCxnSpPr>
      <xdr:spPr>
        <a:xfrm>
          <a:off x="19545300" y="6725856"/>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96596</xdr:rowOff>
    </xdr:from>
    <xdr:to>
      <xdr:col>107</xdr:col>
      <xdr:colOff>101600</xdr:colOff>
      <xdr:row>39</xdr:row>
      <xdr:rowOff>26746</xdr:rowOff>
    </xdr:to>
    <xdr:sp macro="" textlink="">
      <xdr:nvSpPr>
        <xdr:cNvPr id="743" name="フローチャート: 判断 742"/>
        <xdr:cNvSpPr/>
      </xdr:nvSpPr>
      <xdr:spPr>
        <a:xfrm>
          <a:off x="20383500" y="661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43273</xdr:rowOff>
    </xdr:from>
    <xdr:ext cx="469744" cy="259045"/>
    <xdr:sp macro="" textlink="">
      <xdr:nvSpPr>
        <xdr:cNvPr id="744" name="テキスト ボックス 743"/>
        <xdr:cNvSpPr txBox="1"/>
      </xdr:nvSpPr>
      <xdr:spPr>
        <a:xfrm>
          <a:off x="20199428" y="638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37516</xdr:rowOff>
    </xdr:from>
    <xdr:to>
      <xdr:col>102</xdr:col>
      <xdr:colOff>114300</xdr:colOff>
      <xdr:row>39</xdr:row>
      <xdr:rowOff>39306</xdr:rowOff>
    </xdr:to>
    <xdr:cxnSp macro="">
      <xdr:nvCxnSpPr>
        <xdr:cNvPr id="745" name="直線コネクタ 744"/>
        <xdr:cNvCxnSpPr/>
      </xdr:nvCxnSpPr>
      <xdr:spPr>
        <a:xfrm>
          <a:off x="18656300" y="6724066"/>
          <a:ext cx="889000" cy="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112331</xdr:rowOff>
    </xdr:from>
    <xdr:to>
      <xdr:col>102</xdr:col>
      <xdr:colOff>165100</xdr:colOff>
      <xdr:row>39</xdr:row>
      <xdr:rowOff>42481</xdr:rowOff>
    </xdr:to>
    <xdr:sp macro="" textlink="">
      <xdr:nvSpPr>
        <xdr:cNvPr id="746" name="フローチャート: 判断 745"/>
        <xdr:cNvSpPr/>
      </xdr:nvSpPr>
      <xdr:spPr>
        <a:xfrm>
          <a:off x="19494500" y="6627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59009</xdr:rowOff>
    </xdr:from>
    <xdr:ext cx="469744" cy="259045"/>
    <xdr:sp macro="" textlink="">
      <xdr:nvSpPr>
        <xdr:cNvPr id="747" name="テキスト ボックス 746"/>
        <xdr:cNvSpPr txBox="1"/>
      </xdr:nvSpPr>
      <xdr:spPr>
        <a:xfrm>
          <a:off x="19310428" y="640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124905</xdr:rowOff>
    </xdr:from>
    <xdr:to>
      <xdr:col>98</xdr:col>
      <xdr:colOff>38100</xdr:colOff>
      <xdr:row>39</xdr:row>
      <xdr:rowOff>55055</xdr:rowOff>
    </xdr:to>
    <xdr:sp macro="" textlink="">
      <xdr:nvSpPr>
        <xdr:cNvPr id="748" name="フローチャート: 判断 747"/>
        <xdr:cNvSpPr/>
      </xdr:nvSpPr>
      <xdr:spPr>
        <a:xfrm>
          <a:off x="18605500" y="664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71581</xdr:rowOff>
    </xdr:from>
    <xdr:ext cx="469744" cy="259045"/>
    <xdr:sp macro="" textlink="">
      <xdr:nvSpPr>
        <xdr:cNvPr id="749" name="テキスト ボックス 748"/>
        <xdr:cNvSpPr txBox="1"/>
      </xdr:nvSpPr>
      <xdr:spPr>
        <a:xfrm>
          <a:off x="18421428" y="641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6"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160871</xdr:rowOff>
    </xdr:from>
    <xdr:to>
      <xdr:col>107</xdr:col>
      <xdr:colOff>101600</xdr:colOff>
      <xdr:row>39</xdr:row>
      <xdr:rowOff>91021</xdr:rowOff>
    </xdr:to>
    <xdr:sp macro="" textlink="">
      <xdr:nvSpPr>
        <xdr:cNvPr id="759" name="楕円 758"/>
        <xdr:cNvSpPr/>
      </xdr:nvSpPr>
      <xdr:spPr>
        <a:xfrm>
          <a:off x="20383500" y="667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82148</xdr:rowOff>
    </xdr:from>
    <xdr:ext cx="378565" cy="259045"/>
    <xdr:sp macro="" textlink="">
      <xdr:nvSpPr>
        <xdr:cNvPr id="760" name="テキスト ボックス 759"/>
        <xdr:cNvSpPr txBox="1"/>
      </xdr:nvSpPr>
      <xdr:spPr>
        <a:xfrm>
          <a:off x="20245017" y="6768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159956</xdr:rowOff>
    </xdr:from>
    <xdr:to>
      <xdr:col>102</xdr:col>
      <xdr:colOff>165100</xdr:colOff>
      <xdr:row>39</xdr:row>
      <xdr:rowOff>90106</xdr:rowOff>
    </xdr:to>
    <xdr:sp macro="" textlink="">
      <xdr:nvSpPr>
        <xdr:cNvPr id="761" name="楕円 760"/>
        <xdr:cNvSpPr/>
      </xdr:nvSpPr>
      <xdr:spPr>
        <a:xfrm>
          <a:off x="19494500" y="667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81233</xdr:rowOff>
    </xdr:from>
    <xdr:ext cx="378565" cy="259045"/>
    <xdr:sp macro="" textlink="">
      <xdr:nvSpPr>
        <xdr:cNvPr id="762" name="テキスト ボックス 761"/>
        <xdr:cNvSpPr txBox="1"/>
      </xdr:nvSpPr>
      <xdr:spPr>
        <a:xfrm>
          <a:off x="19356017" y="6767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158166</xdr:rowOff>
    </xdr:from>
    <xdr:to>
      <xdr:col>98</xdr:col>
      <xdr:colOff>38100</xdr:colOff>
      <xdr:row>39</xdr:row>
      <xdr:rowOff>88316</xdr:rowOff>
    </xdr:to>
    <xdr:sp macro="" textlink="">
      <xdr:nvSpPr>
        <xdr:cNvPr id="763" name="楕円 762"/>
        <xdr:cNvSpPr/>
      </xdr:nvSpPr>
      <xdr:spPr>
        <a:xfrm>
          <a:off x="18605500" y="667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79443</xdr:rowOff>
    </xdr:from>
    <xdr:ext cx="378565" cy="259045"/>
    <xdr:sp macro="" textlink="">
      <xdr:nvSpPr>
        <xdr:cNvPr id="764" name="テキスト ボックス 763"/>
        <xdr:cNvSpPr txBox="1"/>
      </xdr:nvSpPr>
      <xdr:spPr>
        <a:xfrm>
          <a:off x="18467017" y="6765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38126</xdr:rowOff>
    </xdr:from>
    <xdr:to>
      <xdr:col>116</xdr:col>
      <xdr:colOff>62864</xdr:colOff>
      <xdr:row>59</xdr:row>
      <xdr:rowOff>44450</xdr:rowOff>
    </xdr:to>
    <xdr:cxnSp macro="">
      <xdr:nvCxnSpPr>
        <xdr:cNvPr id="788" name="直線コネクタ 787"/>
        <xdr:cNvCxnSpPr/>
      </xdr:nvCxnSpPr>
      <xdr:spPr>
        <a:xfrm flipV="1">
          <a:off x="22159595" y="8610626"/>
          <a:ext cx="1269" cy="1549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156253</xdr:rowOff>
    </xdr:from>
    <xdr:ext cx="534377" cy="259045"/>
    <xdr:sp macro="" textlink="">
      <xdr:nvSpPr>
        <xdr:cNvPr id="791" name="貸付金最大値テキスト"/>
        <xdr:cNvSpPr txBox="1"/>
      </xdr:nvSpPr>
      <xdr:spPr>
        <a:xfrm>
          <a:off x="22212300" y="838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38126</xdr:rowOff>
    </xdr:from>
    <xdr:to>
      <xdr:col>116</xdr:col>
      <xdr:colOff>152400</xdr:colOff>
      <xdr:row>50</xdr:row>
      <xdr:rowOff>38126</xdr:rowOff>
    </xdr:to>
    <xdr:cxnSp macro="">
      <xdr:nvCxnSpPr>
        <xdr:cNvPr id="792" name="直線コネクタ 791"/>
        <xdr:cNvCxnSpPr/>
      </xdr:nvCxnSpPr>
      <xdr:spPr>
        <a:xfrm>
          <a:off x="22072600" y="861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3" name="直線コネクタ 79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98213</xdr:rowOff>
    </xdr:from>
    <xdr:ext cx="469744" cy="259045"/>
    <xdr:sp macro="" textlink="">
      <xdr:nvSpPr>
        <xdr:cNvPr id="794" name="貸付金平均値テキスト"/>
        <xdr:cNvSpPr txBox="1"/>
      </xdr:nvSpPr>
      <xdr:spPr>
        <a:xfrm>
          <a:off x="22212300" y="9870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75336</xdr:rowOff>
    </xdr:from>
    <xdr:to>
      <xdr:col>116</xdr:col>
      <xdr:colOff>114300</xdr:colOff>
      <xdr:row>59</xdr:row>
      <xdr:rowOff>5486</xdr:rowOff>
    </xdr:to>
    <xdr:sp macro="" textlink="">
      <xdr:nvSpPr>
        <xdr:cNvPr id="795" name="フローチャート: 判断 794"/>
        <xdr:cNvSpPr/>
      </xdr:nvSpPr>
      <xdr:spPr>
        <a:xfrm>
          <a:off x="221107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6" name="直線コネクタ 79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83109</xdr:rowOff>
    </xdr:from>
    <xdr:to>
      <xdr:col>112</xdr:col>
      <xdr:colOff>38100</xdr:colOff>
      <xdr:row>59</xdr:row>
      <xdr:rowOff>13259</xdr:rowOff>
    </xdr:to>
    <xdr:sp macro="" textlink="">
      <xdr:nvSpPr>
        <xdr:cNvPr id="797" name="フローチャート: 判断 796"/>
        <xdr:cNvSpPr/>
      </xdr:nvSpPr>
      <xdr:spPr>
        <a:xfrm>
          <a:off x="21272500" y="1002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29786</xdr:rowOff>
    </xdr:from>
    <xdr:ext cx="469744" cy="259045"/>
    <xdr:sp macro="" textlink="">
      <xdr:nvSpPr>
        <xdr:cNvPr id="798" name="テキスト ボックス 797"/>
        <xdr:cNvSpPr txBox="1"/>
      </xdr:nvSpPr>
      <xdr:spPr>
        <a:xfrm>
          <a:off x="21088428" y="980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9" name="直線コネクタ 79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84747</xdr:rowOff>
    </xdr:from>
    <xdr:to>
      <xdr:col>107</xdr:col>
      <xdr:colOff>101600</xdr:colOff>
      <xdr:row>59</xdr:row>
      <xdr:rowOff>14897</xdr:rowOff>
    </xdr:to>
    <xdr:sp macro="" textlink="">
      <xdr:nvSpPr>
        <xdr:cNvPr id="800" name="フローチャート: 判断 799"/>
        <xdr:cNvSpPr/>
      </xdr:nvSpPr>
      <xdr:spPr>
        <a:xfrm>
          <a:off x="20383500" y="100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31424</xdr:rowOff>
    </xdr:from>
    <xdr:ext cx="469744" cy="259045"/>
    <xdr:sp macro="" textlink="">
      <xdr:nvSpPr>
        <xdr:cNvPr id="801" name="テキスト ボックス 800"/>
        <xdr:cNvSpPr txBox="1"/>
      </xdr:nvSpPr>
      <xdr:spPr>
        <a:xfrm>
          <a:off x="20199428" y="980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2" name="直線コネクタ 80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85852</xdr:rowOff>
    </xdr:from>
    <xdr:to>
      <xdr:col>102</xdr:col>
      <xdr:colOff>165100</xdr:colOff>
      <xdr:row>59</xdr:row>
      <xdr:rowOff>16002</xdr:rowOff>
    </xdr:to>
    <xdr:sp macro="" textlink="">
      <xdr:nvSpPr>
        <xdr:cNvPr id="803" name="フローチャート: 判断 802"/>
        <xdr:cNvSpPr/>
      </xdr:nvSpPr>
      <xdr:spPr>
        <a:xfrm>
          <a:off x="19494500" y="1002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32529</xdr:rowOff>
    </xdr:from>
    <xdr:ext cx="469744" cy="259045"/>
    <xdr:sp macro="" textlink="">
      <xdr:nvSpPr>
        <xdr:cNvPr id="804" name="テキスト ボックス 803"/>
        <xdr:cNvSpPr txBox="1"/>
      </xdr:nvSpPr>
      <xdr:spPr>
        <a:xfrm>
          <a:off x="19310428" y="980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64592</xdr:rowOff>
    </xdr:from>
    <xdr:to>
      <xdr:col>98</xdr:col>
      <xdr:colOff>38100</xdr:colOff>
      <xdr:row>58</xdr:row>
      <xdr:rowOff>166192</xdr:rowOff>
    </xdr:to>
    <xdr:sp macro="" textlink="">
      <xdr:nvSpPr>
        <xdr:cNvPr id="805" name="フローチャート: 判断 804"/>
        <xdr:cNvSpPr/>
      </xdr:nvSpPr>
      <xdr:spPr>
        <a:xfrm>
          <a:off x="18605500" y="1000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11269</xdr:rowOff>
    </xdr:from>
    <xdr:ext cx="469744" cy="259045"/>
    <xdr:sp macro="" textlink="">
      <xdr:nvSpPr>
        <xdr:cNvPr id="806" name="テキスト ボックス 805"/>
        <xdr:cNvSpPr txBox="1"/>
      </xdr:nvSpPr>
      <xdr:spPr>
        <a:xfrm>
          <a:off x="18421428" y="9783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2" name="楕円 81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3"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4" name="楕円 81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5" name="テキスト ボックス 81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6" name="楕円 81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7" name="テキスト ボックス 81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8" name="楕円 81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9" name="テキスト ボックス 81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0" name="楕円 81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1" name="テキスト ボックス 82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3" name="テキスト ボックス 832"/>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41718</xdr:rowOff>
    </xdr:from>
    <xdr:to>
      <xdr:col>116</xdr:col>
      <xdr:colOff>62864</xdr:colOff>
      <xdr:row>79</xdr:row>
      <xdr:rowOff>60060</xdr:rowOff>
    </xdr:to>
    <xdr:cxnSp macro="">
      <xdr:nvCxnSpPr>
        <xdr:cNvPr id="847" name="直線コネクタ 846"/>
        <xdr:cNvCxnSpPr/>
      </xdr:nvCxnSpPr>
      <xdr:spPr>
        <a:xfrm flipV="1">
          <a:off x="22159595" y="12214668"/>
          <a:ext cx="1269" cy="1389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63887</xdr:rowOff>
    </xdr:from>
    <xdr:ext cx="469744" cy="259045"/>
    <xdr:sp macro="" textlink="">
      <xdr:nvSpPr>
        <xdr:cNvPr id="848" name="繰出金最小値テキスト"/>
        <xdr:cNvSpPr txBox="1"/>
      </xdr:nvSpPr>
      <xdr:spPr>
        <a:xfrm>
          <a:off x="22212300" y="1360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60060</xdr:rowOff>
    </xdr:from>
    <xdr:to>
      <xdr:col>116</xdr:col>
      <xdr:colOff>152400</xdr:colOff>
      <xdr:row>79</xdr:row>
      <xdr:rowOff>60060</xdr:rowOff>
    </xdr:to>
    <xdr:cxnSp macro="">
      <xdr:nvCxnSpPr>
        <xdr:cNvPr id="849" name="直線コネクタ 848"/>
        <xdr:cNvCxnSpPr/>
      </xdr:nvCxnSpPr>
      <xdr:spPr>
        <a:xfrm>
          <a:off x="22072600" y="13604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159845</xdr:rowOff>
    </xdr:from>
    <xdr:ext cx="599010" cy="259045"/>
    <xdr:sp macro="" textlink="">
      <xdr:nvSpPr>
        <xdr:cNvPr id="850" name="繰出金最大値テキスト"/>
        <xdr:cNvSpPr txBox="1"/>
      </xdr:nvSpPr>
      <xdr:spPr>
        <a:xfrm>
          <a:off x="22212300" y="11989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41718</xdr:rowOff>
    </xdr:from>
    <xdr:to>
      <xdr:col>116</xdr:col>
      <xdr:colOff>152400</xdr:colOff>
      <xdr:row>71</xdr:row>
      <xdr:rowOff>41718</xdr:rowOff>
    </xdr:to>
    <xdr:cxnSp macro="">
      <xdr:nvCxnSpPr>
        <xdr:cNvPr id="851" name="直線コネクタ 850"/>
        <xdr:cNvCxnSpPr/>
      </xdr:nvCxnSpPr>
      <xdr:spPr>
        <a:xfrm>
          <a:off x="22072600" y="1221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85620</xdr:rowOff>
    </xdr:from>
    <xdr:to>
      <xdr:col>116</xdr:col>
      <xdr:colOff>63500</xdr:colOff>
      <xdr:row>75</xdr:row>
      <xdr:rowOff>106814</xdr:rowOff>
    </xdr:to>
    <xdr:cxnSp macro="">
      <xdr:nvCxnSpPr>
        <xdr:cNvPr id="852" name="直線コネクタ 851"/>
        <xdr:cNvCxnSpPr/>
      </xdr:nvCxnSpPr>
      <xdr:spPr>
        <a:xfrm flipV="1">
          <a:off x="21323300" y="12944370"/>
          <a:ext cx="838200" cy="2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82066</xdr:rowOff>
    </xdr:from>
    <xdr:ext cx="534377" cy="259045"/>
    <xdr:sp macro="" textlink="">
      <xdr:nvSpPr>
        <xdr:cNvPr id="853" name="繰出金平均値テキスト"/>
        <xdr:cNvSpPr txBox="1"/>
      </xdr:nvSpPr>
      <xdr:spPr>
        <a:xfrm>
          <a:off x="22212300" y="12940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103639</xdr:rowOff>
    </xdr:from>
    <xdr:to>
      <xdr:col>116</xdr:col>
      <xdr:colOff>114300</xdr:colOff>
      <xdr:row>76</xdr:row>
      <xdr:rowOff>33790</xdr:rowOff>
    </xdr:to>
    <xdr:sp macro="" textlink="">
      <xdr:nvSpPr>
        <xdr:cNvPr id="854" name="フローチャート: 判断 853"/>
        <xdr:cNvSpPr/>
      </xdr:nvSpPr>
      <xdr:spPr>
        <a:xfrm>
          <a:off x="221107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106814</xdr:rowOff>
    </xdr:from>
    <xdr:to>
      <xdr:col>111</xdr:col>
      <xdr:colOff>177800</xdr:colOff>
      <xdr:row>75</xdr:row>
      <xdr:rowOff>154820</xdr:rowOff>
    </xdr:to>
    <xdr:cxnSp macro="">
      <xdr:nvCxnSpPr>
        <xdr:cNvPr id="855" name="直線コネクタ 854"/>
        <xdr:cNvCxnSpPr/>
      </xdr:nvCxnSpPr>
      <xdr:spPr>
        <a:xfrm flipV="1">
          <a:off x="20434300" y="1296556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97162</xdr:rowOff>
    </xdr:from>
    <xdr:to>
      <xdr:col>112</xdr:col>
      <xdr:colOff>38100</xdr:colOff>
      <xdr:row>76</xdr:row>
      <xdr:rowOff>27313</xdr:rowOff>
    </xdr:to>
    <xdr:sp macro="" textlink="">
      <xdr:nvSpPr>
        <xdr:cNvPr id="856" name="フローチャート: 判断 855"/>
        <xdr:cNvSpPr/>
      </xdr:nvSpPr>
      <xdr:spPr>
        <a:xfrm>
          <a:off x="21272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18439</xdr:rowOff>
    </xdr:from>
    <xdr:ext cx="534377" cy="259045"/>
    <xdr:sp macro="" textlink="">
      <xdr:nvSpPr>
        <xdr:cNvPr id="857" name="テキスト ボックス 856"/>
        <xdr:cNvSpPr txBox="1"/>
      </xdr:nvSpPr>
      <xdr:spPr>
        <a:xfrm>
          <a:off x="21056111" y="1304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154820</xdr:rowOff>
    </xdr:from>
    <xdr:to>
      <xdr:col>107</xdr:col>
      <xdr:colOff>50800</xdr:colOff>
      <xdr:row>76</xdr:row>
      <xdr:rowOff>10432</xdr:rowOff>
    </xdr:to>
    <xdr:cxnSp macro="">
      <xdr:nvCxnSpPr>
        <xdr:cNvPr id="858" name="直線コネクタ 857"/>
        <xdr:cNvCxnSpPr/>
      </xdr:nvCxnSpPr>
      <xdr:spPr>
        <a:xfrm flipV="1">
          <a:off x="19545300" y="13013570"/>
          <a:ext cx="889000" cy="2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90500</xdr:rowOff>
    </xdr:from>
    <xdr:to>
      <xdr:col>107</xdr:col>
      <xdr:colOff>101600</xdr:colOff>
      <xdr:row>76</xdr:row>
      <xdr:rowOff>20650</xdr:rowOff>
    </xdr:to>
    <xdr:sp macro="" textlink="">
      <xdr:nvSpPr>
        <xdr:cNvPr id="859" name="フローチャート: 判断 858"/>
        <xdr:cNvSpPr/>
      </xdr:nvSpPr>
      <xdr:spPr>
        <a:xfrm>
          <a:off x="20383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37177</xdr:rowOff>
    </xdr:from>
    <xdr:ext cx="534377" cy="259045"/>
    <xdr:sp macro="" textlink="">
      <xdr:nvSpPr>
        <xdr:cNvPr id="860" name="テキスト ボックス 859"/>
        <xdr:cNvSpPr txBox="1"/>
      </xdr:nvSpPr>
      <xdr:spPr>
        <a:xfrm>
          <a:off x="20167111" y="1272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10432</xdr:rowOff>
    </xdr:from>
    <xdr:to>
      <xdr:col>102</xdr:col>
      <xdr:colOff>114300</xdr:colOff>
      <xdr:row>76</xdr:row>
      <xdr:rowOff>29820</xdr:rowOff>
    </xdr:to>
    <xdr:cxnSp macro="">
      <xdr:nvCxnSpPr>
        <xdr:cNvPr id="861" name="直線コネクタ 860"/>
        <xdr:cNvCxnSpPr/>
      </xdr:nvCxnSpPr>
      <xdr:spPr>
        <a:xfrm flipV="1">
          <a:off x="18656300" y="13040632"/>
          <a:ext cx="889000" cy="1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102605</xdr:rowOff>
    </xdr:from>
    <xdr:to>
      <xdr:col>102</xdr:col>
      <xdr:colOff>165100</xdr:colOff>
      <xdr:row>76</xdr:row>
      <xdr:rowOff>32755</xdr:rowOff>
    </xdr:to>
    <xdr:sp macro="" textlink="">
      <xdr:nvSpPr>
        <xdr:cNvPr id="862" name="フローチャート: 判断 861"/>
        <xdr:cNvSpPr/>
      </xdr:nvSpPr>
      <xdr:spPr>
        <a:xfrm>
          <a:off x="19494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49282</xdr:rowOff>
    </xdr:from>
    <xdr:ext cx="534377" cy="259045"/>
    <xdr:sp macro="" textlink="">
      <xdr:nvSpPr>
        <xdr:cNvPr id="863" name="テキスト ボックス 862"/>
        <xdr:cNvSpPr txBox="1"/>
      </xdr:nvSpPr>
      <xdr:spPr>
        <a:xfrm>
          <a:off x="19278111" y="1273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72212</xdr:rowOff>
    </xdr:from>
    <xdr:to>
      <xdr:col>98</xdr:col>
      <xdr:colOff>38100</xdr:colOff>
      <xdr:row>76</xdr:row>
      <xdr:rowOff>2363</xdr:rowOff>
    </xdr:to>
    <xdr:sp macro="" textlink="">
      <xdr:nvSpPr>
        <xdr:cNvPr id="864" name="フローチャート: 判断 863"/>
        <xdr:cNvSpPr/>
      </xdr:nvSpPr>
      <xdr:spPr>
        <a:xfrm>
          <a:off x="18605500" y="129309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18889</xdr:rowOff>
    </xdr:from>
    <xdr:ext cx="534377" cy="259045"/>
    <xdr:sp macro="" textlink="">
      <xdr:nvSpPr>
        <xdr:cNvPr id="865" name="テキスト ボックス 864"/>
        <xdr:cNvSpPr txBox="1"/>
      </xdr:nvSpPr>
      <xdr:spPr>
        <a:xfrm>
          <a:off x="18389111" y="1270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34820</xdr:rowOff>
    </xdr:from>
    <xdr:to>
      <xdr:col>116</xdr:col>
      <xdr:colOff>114300</xdr:colOff>
      <xdr:row>75</xdr:row>
      <xdr:rowOff>136420</xdr:rowOff>
    </xdr:to>
    <xdr:sp macro="" textlink="">
      <xdr:nvSpPr>
        <xdr:cNvPr id="871" name="楕円 870"/>
        <xdr:cNvSpPr/>
      </xdr:nvSpPr>
      <xdr:spPr>
        <a:xfrm>
          <a:off x="22110700" y="1289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57697</xdr:rowOff>
    </xdr:from>
    <xdr:ext cx="534377" cy="259045"/>
    <xdr:sp macro="" textlink="">
      <xdr:nvSpPr>
        <xdr:cNvPr id="872" name="繰出金該当値テキスト"/>
        <xdr:cNvSpPr txBox="1"/>
      </xdr:nvSpPr>
      <xdr:spPr>
        <a:xfrm>
          <a:off x="22212300" y="1274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56014</xdr:rowOff>
    </xdr:from>
    <xdr:to>
      <xdr:col>112</xdr:col>
      <xdr:colOff>38100</xdr:colOff>
      <xdr:row>75</xdr:row>
      <xdr:rowOff>157615</xdr:rowOff>
    </xdr:to>
    <xdr:sp macro="" textlink="">
      <xdr:nvSpPr>
        <xdr:cNvPr id="873" name="楕円 872"/>
        <xdr:cNvSpPr/>
      </xdr:nvSpPr>
      <xdr:spPr>
        <a:xfrm>
          <a:off x="21272500" y="129147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2691</xdr:rowOff>
    </xdr:from>
    <xdr:ext cx="534377" cy="259045"/>
    <xdr:sp macro="" textlink="">
      <xdr:nvSpPr>
        <xdr:cNvPr id="874" name="テキスト ボックス 873"/>
        <xdr:cNvSpPr txBox="1"/>
      </xdr:nvSpPr>
      <xdr:spPr>
        <a:xfrm>
          <a:off x="21056111" y="1268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104020</xdr:rowOff>
    </xdr:from>
    <xdr:to>
      <xdr:col>107</xdr:col>
      <xdr:colOff>101600</xdr:colOff>
      <xdr:row>76</xdr:row>
      <xdr:rowOff>34170</xdr:rowOff>
    </xdr:to>
    <xdr:sp macro="" textlink="">
      <xdr:nvSpPr>
        <xdr:cNvPr id="875" name="楕円 874"/>
        <xdr:cNvSpPr/>
      </xdr:nvSpPr>
      <xdr:spPr>
        <a:xfrm>
          <a:off x="20383500" y="1296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25297</xdr:rowOff>
    </xdr:from>
    <xdr:ext cx="534377" cy="259045"/>
    <xdr:sp macro="" textlink="">
      <xdr:nvSpPr>
        <xdr:cNvPr id="876" name="テキスト ボックス 875"/>
        <xdr:cNvSpPr txBox="1"/>
      </xdr:nvSpPr>
      <xdr:spPr>
        <a:xfrm>
          <a:off x="20167111" y="1305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131082</xdr:rowOff>
    </xdr:from>
    <xdr:to>
      <xdr:col>102</xdr:col>
      <xdr:colOff>165100</xdr:colOff>
      <xdr:row>76</xdr:row>
      <xdr:rowOff>61232</xdr:rowOff>
    </xdr:to>
    <xdr:sp macro="" textlink="">
      <xdr:nvSpPr>
        <xdr:cNvPr id="877" name="楕円 876"/>
        <xdr:cNvSpPr/>
      </xdr:nvSpPr>
      <xdr:spPr>
        <a:xfrm>
          <a:off x="19494500" y="1298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52359</xdr:rowOff>
    </xdr:from>
    <xdr:ext cx="534377" cy="259045"/>
    <xdr:sp macro="" textlink="">
      <xdr:nvSpPr>
        <xdr:cNvPr id="878" name="テキスト ボックス 877"/>
        <xdr:cNvSpPr txBox="1"/>
      </xdr:nvSpPr>
      <xdr:spPr>
        <a:xfrm>
          <a:off x="19278111" y="1308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150470</xdr:rowOff>
    </xdr:from>
    <xdr:to>
      <xdr:col>98</xdr:col>
      <xdr:colOff>38100</xdr:colOff>
      <xdr:row>76</xdr:row>
      <xdr:rowOff>80620</xdr:rowOff>
    </xdr:to>
    <xdr:sp macro="" textlink="">
      <xdr:nvSpPr>
        <xdr:cNvPr id="879" name="楕円 878"/>
        <xdr:cNvSpPr/>
      </xdr:nvSpPr>
      <xdr:spPr>
        <a:xfrm>
          <a:off x="18605500" y="130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71747</xdr:rowOff>
    </xdr:from>
    <xdr:ext cx="534377" cy="259045"/>
    <xdr:sp macro="" textlink="">
      <xdr:nvSpPr>
        <xdr:cNvPr id="880" name="テキスト ボックス 879"/>
        <xdr:cNvSpPr txBox="1"/>
      </xdr:nvSpPr>
      <xdr:spPr>
        <a:xfrm>
          <a:off x="18389111" y="1310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において類似団体内平均値を上回った繰出金については、下水道事業及び介護保険事業への繰出金の伸びによるもの、物件費及び積立金については、近年の本村の傾向であるふるさと納税寄附金の増加による返礼品等に係る経費、基金積立額の伸びによるものであり、ともに全国平均、千葉県平均を大きく上回った。</a:t>
          </a:r>
        </a:p>
        <a:p>
          <a:r>
            <a:rPr kumimoji="1" lang="ja-JP" altLang="en-US" sz="1300">
              <a:latin typeface="ＭＳ Ｐゴシック" panose="020B0600070205080204" pitchFamily="50" charset="-128"/>
              <a:ea typeface="ＭＳ Ｐゴシック" panose="020B0600070205080204" pitchFamily="50" charset="-128"/>
            </a:rPr>
            <a:t>類似団体内平均値を下回っているものの、全国平均、</a:t>
          </a:r>
          <a:r>
            <a:rPr kumimoji="1" lang="ja-JP" altLang="en-US" sz="1300" u="none">
              <a:latin typeface="ＭＳ Ｐゴシック" panose="020B0600070205080204" pitchFamily="50" charset="-128"/>
              <a:ea typeface="ＭＳ Ｐゴシック" panose="020B0600070205080204" pitchFamily="50" charset="-128"/>
            </a:rPr>
            <a:t>千葉県平均を上回る人件費及び補助費等は年々増加しており、繰出金を含め経常経費の増加に注視する必要がある。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14,133
14,028
28.25
6,724,823
6,254,420
364,044
3,604,532
4,605,948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124841</xdr:rowOff>
    </xdr:from>
    <xdr:to>
      <xdr:col>24</xdr:col>
      <xdr:colOff>62865</xdr:colOff>
      <xdr:row>38</xdr:row>
      <xdr:rowOff>34734</xdr:rowOff>
    </xdr:to>
    <xdr:cxnSp macro="">
      <xdr:nvCxnSpPr>
        <xdr:cNvPr id="56" name="直線コネクタ 55"/>
        <xdr:cNvCxnSpPr/>
      </xdr:nvCxnSpPr>
      <xdr:spPr>
        <a:xfrm flipV="1">
          <a:off x="4633595" y="5096891"/>
          <a:ext cx="1270" cy="1452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38561</xdr:rowOff>
    </xdr:from>
    <xdr:ext cx="469744" cy="259045"/>
    <xdr:sp macro="" textlink="">
      <xdr:nvSpPr>
        <xdr:cNvPr id="57" name="議会費最小値テキスト"/>
        <xdr:cNvSpPr txBox="1"/>
      </xdr:nvSpPr>
      <xdr:spPr>
        <a:xfrm>
          <a:off x="4686300" y="655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34734</xdr:rowOff>
    </xdr:from>
    <xdr:to>
      <xdr:col>24</xdr:col>
      <xdr:colOff>152400</xdr:colOff>
      <xdr:row>38</xdr:row>
      <xdr:rowOff>34734</xdr:rowOff>
    </xdr:to>
    <xdr:cxnSp macro="">
      <xdr:nvCxnSpPr>
        <xdr:cNvPr id="58" name="直線コネクタ 57"/>
        <xdr:cNvCxnSpPr/>
      </xdr:nvCxnSpPr>
      <xdr:spPr>
        <a:xfrm>
          <a:off x="4546600" y="6549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71518</xdr:rowOff>
    </xdr:from>
    <xdr:ext cx="534377" cy="259045"/>
    <xdr:sp macro="" textlink="">
      <xdr:nvSpPr>
        <xdr:cNvPr id="59" name="議会費最大値テキスト"/>
        <xdr:cNvSpPr txBox="1"/>
      </xdr:nvSpPr>
      <xdr:spPr>
        <a:xfrm>
          <a:off x="4686300" y="487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124841</xdr:rowOff>
    </xdr:from>
    <xdr:to>
      <xdr:col>24</xdr:col>
      <xdr:colOff>152400</xdr:colOff>
      <xdr:row>29</xdr:row>
      <xdr:rowOff>124841</xdr:rowOff>
    </xdr:to>
    <xdr:cxnSp macro="">
      <xdr:nvCxnSpPr>
        <xdr:cNvPr id="60" name="直線コネクタ 59"/>
        <xdr:cNvCxnSpPr/>
      </xdr:nvCxnSpPr>
      <xdr:spPr>
        <a:xfrm>
          <a:off x="4546600" y="5096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49022</xdr:rowOff>
    </xdr:from>
    <xdr:to>
      <xdr:col>24</xdr:col>
      <xdr:colOff>63500</xdr:colOff>
      <xdr:row>36</xdr:row>
      <xdr:rowOff>60452</xdr:rowOff>
    </xdr:to>
    <xdr:cxnSp macro="">
      <xdr:nvCxnSpPr>
        <xdr:cNvPr id="61" name="直線コネクタ 60"/>
        <xdr:cNvCxnSpPr/>
      </xdr:nvCxnSpPr>
      <xdr:spPr>
        <a:xfrm>
          <a:off x="3797300" y="6221222"/>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103967</xdr:rowOff>
    </xdr:from>
    <xdr:ext cx="469744" cy="259045"/>
    <xdr:sp macro="" textlink="">
      <xdr:nvSpPr>
        <xdr:cNvPr id="62" name="議会費平均値テキスト"/>
        <xdr:cNvSpPr txBox="1"/>
      </xdr:nvSpPr>
      <xdr:spPr>
        <a:xfrm>
          <a:off x="4686300" y="5933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81090</xdr:rowOff>
    </xdr:from>
    <xdr:to>
      <xdr:col>24</xdr:col>
      <xdr:colOff>114300</xdr:colOff>
      <xdr:row>36</xdr:row>
      <xdr:rowOff>11240</xdr:rowOff>
    </xdr:to>
    <xdr:sp macro="" textlink="">
      <xdr:nvSpPr>
        <xdr:cNvPr id="63" name="フローチャート: 判断 62"/>
        <xdr:cNvSpPr/>
      </xdr:nvSpPr>
      <xdr:spPr>
        <a:xfrm>
          <a:off x="4584700" y="60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37211</xdr:rowOff>
    </xdr:from>
    <xdr:to>
      <xdr:col>19</xdr:col>
      <xdr:colOff>177800</xdr:colOff>
      <xdr:row>36</xdr:row>
      <xdr:rowOff>49022</xdr:rowOff>
    </xdr:to>
    <xdr:cxnSp macro="">
      <xdr:nvCxnSpPr>
        <xdr:cNvPr id="64" name="直線コネクタ 63"/>
        <xdr:cNvCxnSpPr/>
      </xdr:nvCxnSpPr>
      <xdr:spPr>
        <a:xfrm>
          <a:off x="2908300" y="6209411"/>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116141</xdr:rowOff>
    </xdr:from>
    <xdr:to>
      <xdr:col>20</xdr:col>
      <xdr:colOff>38100</xdr:colOff>
      <xdr:row>36</xdr:row>
      <xdr:rowOff>46291</xdr:rowOff>
    </xdr:to>
    <xdr:sp macro="" textlink="">
      <xdr:nvSpPr>
        <xdr:cNvPr id="65" name="フローチャート: 判断 64"/>
        <xdr:cNvSpPr/>
      </xdr:nvSpPr>
      <xdr:spPr>
        <a:xfrm>
          <a:off x="37465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62818</xdr:rowOff>
    </xdr:from>
    <xdr:ext cx="469744" cy="259045"/>
    <xdr:sp macro="" textlink="">
      <xdr:nvSpPr>
        <xdr:cNvPr id="66" name="テキスト ボックス 65"/>
        <xdr:cNvSpPr txBox="1"/>
      </xdr:nvSpPr>
      <xdr:spPr>
        <a:xfrm>
          <a:off x="3562428" y="5892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37211</xdr:rowOff>
    </xdr:from>
    <xdr:to>
      <xdr:col>15</xdr:col>
      <xdr:colOff>50800</xdr:colOff>
      <xdr:row>36</xdr:row>
      <xdr:rowOff>62166</xdr:rowOff>
    </xdr:to>
    <xdr:cxnSp macro="">
      <xdr:nvCxnSpPr>
        <xdr:cNvPr id="67" name="直線コネクタ 66"/>
        <xdr:cNvCxnSpPr/>
      </xdr:nvCxnSpPr>
      <xdr:spPr>
        <a:xfrm flipV="1">
          <a:off x="2019300" y="6209411"/>
          <a:ext cx="889000" cy="2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153670</xdr:rowOff>
    </xdr:from>
    <xdr:to>
      <xdr:col>15</xdr:col>
      <xdr:colOff>101600</xdr:colOff>
      <xdr:row>36</xdr:row>
      <xdr:rowOff>83820</xdr:rowOff>
    </xdr:to>
    <xdr:sp macro="" textlink="">
      <xdr:nvSpPr>
        <xdr:cNvPr id="68" name="フローチャート: 判断 67"/>
        <xdr:cNvSpPr/>
      </xdr:nvSpPr>
      <xdr:spPr>
        <a:xfrm>
          <a:off x="2857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100347</xdr:rowOff>
    </xdr:from>
    <xdr:ext cx="469744" cy="259045"/>
    <xdr:sp macro="" textlink="">
      <xdr:nvSpPr>
        <xdr:cNvPr id="69" name="テキスト ボックス 68"/>
        <xdr:cNvSpPr txBox="1"/>
      </xdr:nvSpPr>
      <xdr:spPr>
        <a:xfrm>
          <a:off x="2673428" y="592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130937</xdr:rowOff>
    </xdr:from>
    <xdr:to>
      <xdr:col>10</xdr:col>
      <xdr:colOff>114300</xdr:colOff>
      <xdr:row>36</xdr:row>
      <xdr:rowOff>62166</xdr:rowOff>
    </xdr:to>
    <xdr:cxnSp macro="">
      <xdr:nvCxnSpPr>
        <xdr:cNvPr id="70" name="直線コネクタ 69"/>
        <xdr:cNvCxnSpPr/>
      </xdr:nvCxnSpPr>
      <xdr:spPr>
        <a:xfrm>
          <a:off x="1130300" y="6131687"/>
          <a:ext cx="889000" cy="10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161290</xdr:rowOff>
    </xdr:from>
    <xdr:to>
      <xdr:col>10</xdr:col>
      <xdr:colOff>165100</xdr:colOff>
      <xdr:row>36</xdr:row>
      <xdr:rowOff>91440</xdr:rowOff>
    </xdr:to>
    <xdr:sp macro="" textlink="">
      <xdr:nvSpPr>
        <xdr:cNvPr id="71" name="フローチャート: 判断 70"/>
        <xdr:cNvSpPr/>
      </xdr:nvSpPr>
      <xdr:spPr>
        <a:xfrm>
          <a:off x="1968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107967</xdr:rowOff>
    </xdr:from>
    <xdr:ext cx="469744" cy="259045"/>
    <xdr:sp macro="" textlink="">
      <xdr:nvSpPr>
        <xdr:cNvPr id="72" name="テキスト ボックス 71"/>
        <xdr:cNvSpPr txBox="1"/>
      </xdr:nvSpPr>
      <xdr:spPr>
        <a:xfrm>
          <a:off x="1784428" y="593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45085</xdr:rowOff>
    </xdr:from>
    <xdr:to>
      <xdr:col>6</xdr:col>
      <xdr:colOff>38100</xdr:colOff>
      <xdr:row>35</xdr:row>
      <xdr:rowOff>146685</xdr:rowOff>
    </xdr:to>
    <xdr:sp macro="" textlink="">
      <xdr:nvSpPr>
        <xdr:cNvPr id="73" name="フローチャート: 判断 72"/>
        <xdr:cNvSpPr/>
      </xdr:nvSpPr>
      <xdr:spPr>
        <a:xfrm>
          <a:off x="1079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163212</xdr:rowOff>
    </xdr:from>
    <xdr:ext cx="469744" cy="259045"/>
    <xdr:sp macro="" textlink="">
      <xdr:nvSpPr>
        <xdr:cNvPr id="74" name="テキスト ボックス 73"/>
        <xdr:cNvSpPr txBox="1"/>
      </xdr:nvSpPr>
      <xdr:spPr>
        <a:xfrm>
          <a:off x="895428" y="582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9652</xdr:rowOff>
    </xdr:from>
    <xdr:to>
      <xdr:col>24</xdr:col>
      <xdr:colOff>114300</xdr:colOff>
      <xdr:row>36</xdr:row>
      <xdr:rowOff>111252</xdr:rowOff>
    </xdr:to>
    <xdr:sp macro="" textlink="">
      <xdr:nvSpPr>
        <xdr:cNvPr id="80" name="楕円 79"/>
        <xdr:cNvSpPr/>
      </xdr:nvSpPr>
      <xdr:spPr>
        <a:xfrm>
          <a:off x="4584700" y="618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159529</xdr:rowOff>
    </xdr:from>
    <xdr:ext cx="469744" cy="259045"/>
    <xdr:sp macro="" textlink="">
      <xdr:nvSpPr>
        <xdr:cNvPr id="81" name="議会費該当値テキスト"/>
        <xdr:cNvSpPr txBox="1"/>
      </xdr:nvSpPr>
      <xdr:spPr>
        <a:xfrm>
          <a:off x="4686300" y="616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169672</xdr:rowOff>
    </xdr:from>
    <xdr:to>
      <xdr:col>20</xdr:col>
      <xdr:colOff>38100</xdr:colOff>
      <xdr:row>36</xdr:row>
      <xdr:rowOff>99822</xdr:rowOff>
    </xdr:to>
    <xdr:sp macro="" textlink="">
      <xdr:nvSpPr>
        <xdr:cNvPr id="82" name="楕円 81"/>
        <xdr:cNvSpPr/>
      </xdr:nvSpPr>
      <xdr:spPr>
        <a:xfrm>
          <a:off x="3746500" y="61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90949</xdr:rowOff>
    </xdr:from>
    <xdr:ext cx="469744" cy="259045"/>
    <xdr:sp macro="" textlink="">
      <xdr:nvSpPr>
        <xdr:cNvPr id="83" name="テキスト ボックス 82"/>
        <xdr:cNvSpPr txBox="1"/>
      </xdr:nvSpPr>
      <xdr:spPr>
        <a:xfrm>
          <a:off x="3562428" y="626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157861</xdr:rowOff>
    </xdr:from>
    <xdr:to>
      <xdr:col>15</xdr:col>
      <xdr:colOff>101600</xdr:colOff>
      <xdr:row>36</xdr:row>
      <xdr:rowOff>88011</xdr:rowOff>
    </xdr:to>
    <xdr:sp macro="" textlink="">
      <xdr:nvSpPr>
        <xdr:cNvPr id="84" name="楕円 83"/>
        <xdr:cNvSpPr/>
      </xdr:nvSpPr>
      <xdr:spPr>
        <a:xfrm>
          <a:off x="2857500" y="615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79138</xdr:rowOff>
    </xdr:from>
    <xdr:ext cx="469744" cy="259045"/>
    <xdr:sp macro="" textlink="">
      <xdr:nvSpPr>
        <xdr:cNvPr id="85" name="テキスト ボックス 84"/>
        <xdr:cNvSpPr txBox="1"/>
      </xdr:nvSpPr>
      <xdr:spPr>
        <a:xfrm>
          <a:off x="2673428" y="625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11366</xdr:rowOff>
    </xdr:from>
    <xdr:to>
      <xdr:col>10</xdr:col>
      <xdr:colOff>165100</xdr:colOff>
      <xdr:row>36</xdr:row>
      <xdr:rowOff>112966</xdr:rowOff>
    </xdr:to>
    <xdr:sp macro="" textlink="">
      <xdr:nvSpPr>
        <xdr:cNvPr id="86" name="楕円 85"/>
        <xdr:cNvSpPr/>
      </xdr:nvSpPr>
      <xdr:spPr>
        <a:xfrm>
          <a:off x="1968500" y="618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104093</xdr:rowOff>
    </xdr:from>
    <xdr:ext cx="469744" cy="259045"/>
    <xdr:sp macro="" textlink="">
      <xdr:nvSpPr>
        <xdr:cNvPr id="87" name="テキスト ボックス 86"/>
        <xdr:cNvSpPr txBox="1"/>
      </xdr:nvSpPr>
      <xdr:spPr>
        <a:xfrm>
          <a:off x="1784428" y="6276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80137</xdr:rowOff>
    </xdr:from>
    <xdr:to>
      <xdr:col>6</xdr:col>
      <xdr:colOff>38100</xdr:colOff>
      <xdr:row>36</xdr:row>
      <xdr:rowOff>10287</xdr:rowOff>
    </xdr:to>
    <xdr:sp macro="" textlink="">
      <xdr:nvSpPr>
        <xdr:cNvPr id="88" name="楕円 87"/>
        <xdr:cNvSpPr/>
      </xdr:nvSpPr>
      <xdr:spPr>
        <a:xfrm>
          <a:off x="1079500" y="608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1414</xdr:rowOff>
    </xdr:from>
    <xdr:ext cx="469744" cy="259045"/>
    <xdr:sp macro="" textlink="">
      <xdr:nvSpPr>
        <xdr:cNvPr id="89" name="テキスト ボックス 88"/>
        <xdr:cNvSpPr txBox="1"/>
      </xdr:nvSpPr>
      <xdr:spPr>
        <a:xfrm>
          <a:off x="895428" y="617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130762</xdr:rowOff>
    </xdr:from>
    <xdr:to>
      <xdr:col>24</xdr:col>
      <xdr:colOff>62865</xdr:colOff>
      <xdr:row>58</xdr:row>
      <xdr:rowOff>135520</xdr:rowOff>
    </xdr:to>
    <xdr:cxnSp macro="">
      <xdr:nvCxnSpPr>
        <xdr:cNvPr id="115" name="直線コネクタ 114"/>
        <xdr:cNvCxnSpPr/>
      </xdr:nvCxnSpPr>
      <xdr:spPr>
        <a:xfrm flipV="1">
          <a:off x="4633595" y="8703262"/>
          <a:ext cx="1270" cy="137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139347</xdr:rowOff>
    </xdr:from>
    <xdr:ext cx="534377" cy="259045"/>
    <xdr:sp macro="" textlink="">
      <xdr:nvSpPr>
        <xdr:cNvPr id="116" name="総務費最小値テキスト"/>
        <xdr:cNvSpPr txBox="1"/>
      </xdr:nvSpPr>
      <xdr:spPr>
        <a:xfrm>
          <a:off x="4686300" y="1008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135520</xdr:rowOff>
    </xdr:from>
    <xdr:to>
      <xdr:col>24</xdr:col>
      <xdr:colOff>152400</xdr:colOff>
      <xdr:row>58</xdr:row>
      <xdr:rowOff>135520</xdr:rowOff>
    </xdr:to>
    <xdr:cxnSp macro="">
      <xdr:nvCxnSpPr>
        <xdr:cNvPr id="117" name="直線コネクタ 116"/>
        <xdr:cNvCxnSpPr/>
      </xdr:nvCxnSpPr>
      <xdr:spPr>
        <a:xfrm>
          <a:off x="4546600" y="1007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77439</xdr:rowOff>
    </xdr:from>
    <xdr:ext cx="599010" cy="259045"/>
    <xdr:sp macro="" textlink="">
      <xdr:nvSpPr>
        <xdr:cNvPr id="118" name="総務費最大値テキスト"/>
        <xdr:cNvSpPr txBox="1"/>
      </xdr:nvSpPr>
      <xdr:spPr>
        <a:xfrm>
          <a:off x="4686300" y="8478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130762</xdr:rowOff>
    </xdr:from>
    <xdr:to>
      <xdr:col>24</xdr:col>
      <xdr:colOff>152400</xdr:colOff>
      <xdr:row>50</xdr:row>
      <xdr:rowOff>130762</xdr:rowOff>
    </xdr:to>
    <xdr:cxnSp macro="">
      <xdr:nvCxnSpPr>
        <xdr:cNvPr id="119" name="直線コネクタ 118"/>
        <xdr:cNvCxnSpPr/>
      </xdr:nvCxnSpPr>
      <xdr:spPr>
        <a:xfrm>
          <a:off x="4546600" y="8703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30328</xdr:rowOff>
    </xdr:from>
    <xdr:to>
      <xdr:col>24</xdr:col>
      <xdr:colOff>63500</xdr:colOff>
      <xdr:row>57</xdr:row>
      <xdr:rowOff>73331</xdr:rowOff>
    </xdr:to>
    <xdr:cxnSp macro="">
      <xdr:nvCxnSpPr>
        <xdr:cNvPr id="120" name="直線コネクタ 119"/>
        <xdr:cNvCxnSpPr/>
      </xdr:nvCxnSpPr>
      <xdr:spPr>
        <a:xfrm flipV="1">
          <a:off x="3797300" y="9802978"/>
          <a:ext cx="838200" cy="43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137997</xdr:rowOff>
    </xdr:from>
    <xdr:ext cx="599010" cy="259045"/>
    <xdr:sp macro="" textlink="">
      <xdr:nvSpPr>
        <xdr:cNvPr id="121" name="総務費平均値テキスト"/>
        <xdr:cNvSpPr txBox="1"/>
      </xdr:nvSpPr>
      <xdr:spPr>
        <a:xfrm>
          <a:off x="4686300" y="9739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159570</xdr:rowOff>
    </xdr:from>
    <xdr:to>
      <xdr:col>24</xdr:col>
      <xdr:colOff>114300</xdr:colOff>
      <xdr:row>57</xdr:row>
      <xdr:rowOff>89720</xdr:rowOff>
    </xdr:to>
    <xdr:sp macro="" textlink="">
      <xdr:nvSpPr>
        <xdr:cNvPr id="122" name="フローチャート: 判断 121"/>
        <xdr:cNvSpPr/>
      </xdr:nvSpPr>
      <xdr:spPr>
        <a:xfrm>
          <a:off x="4584700" y="97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73331</xdr:rowOff>
    </xdr:from>
    <xdr:to>
      <xdr:col>19</xdr:col>
      <xdr:colOff>177800</xdr:colOff>
      <xdr:row>57</xdr:row>
      <xdr:rowOff>128740</xdr:rowOff>
    </xdr:to>
    <xdr:cxnSp macro="">
      <xdr:nvCxnSpPr>
        <xdr:cNvPr id="123" name="直線コネクタ 122"/>
        <xdr:cNvCxnSpPr/>
      </xdr:nvCxnSpPr>
      <xdr:spPr>
        <a:xfrm flipV="1">
          <a:off x="2908300" y="9845981"/>
          <a:ext cx="889000" cy="5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20634</xdr:rowOff>
    </xdr:from>
    <xdr:to>
      <xdr:col>20</xdr:col>
      <xdr:colOff>38100</xdr:colOff>
      <xdr:row>57</xdr:row>
      <xdr:rowOff>122234</xdr:rowOff>
    </xdr:to>
    <xdr:sp macro="" textlink="">
      <xdr:nvSpPr>
        <xdr:cNvPr id="124" name="フローチャート: 判断 123"/>
        <xdr:cNvSpPr/>
      </xdr:nvSpPr>
      <xdr:spPr>
        <a:xfrm>
          <a:off x="3746500" y="979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138761</xdr:rowOff>
    </xdr:from>
    <xdr:ext cx="599010" cy="259045"/>
    <xdr:sp macro="" textlink="">
      <xdr:nvSpPr>
        <xdr:cNvPr id="125" name="テキスト ボックス 124"/>
        <xdr:cNvSpPr txBox="1"/>
      </xdr:nvSpPr>
      <xdr:spPr>
        <a:xfrm>
          <a:off x="3497795" y="9568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128740</xdr:rowOff>
    </xdr:from>
    <xdr:to>
      <xdr:col>15</xdr:col>
      <xdr:colOff>50800</xdr:colOff>
      <xdr:row>58</xdr:row>
      <xdr:rowOff>15466</xdr:rowOff>
    </xdr:to>
    <xdr:cxnSp macro="">
      <xdr:nvCxnSpPr>
        <xdr:cNvPr id="126" name="直線コネクタ 125"/>
        <xdr:cNvCxnSpPr/>
      </xdr:nvCxnSpPr>
      <xdr:spPr>
        <a:xfrm flipV="1">
          <a:off x="2019300" y="9901390"/>
          <a:ext cx="889000" cy="5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41848</xdr:rowOff>
    </xdr:from>
    <xdr:to>
      <xdr:col>15</xdr:col>
      <xdr:colOff>101600</xdr:colOff>
      <xdr:row>57</xdr:row>
      <xdr:rowOff>143448</xdr:rowOff>
    </xdr:to>
    <xdr:sp macro="" textlink="">
      <xdr:nvSpPr>
        <xdr:cNvPr id="127" name="フローチャート: 判断 126"/>
        <xdr:cNvSpPr/>
      </xdr:nvSpPr>
      <xdr:spPr>
        <a:xfrm>
          <a:off x="2857500" y="981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159975</xdr:rowOff>
    </xdr:from>
    <xdr:ext cx="599010" cy="259045"/>
    <xdr:sp macro="" textlink="">
      <xdr:nvSpPr>
        <xdr:cNvPr id="128" name="テキスト ボックス 127"/>
        <xdr:cNvSpPr txBox="1"/>
      </xdr:nvSpPr>
      <xdr:spPr>
        <a:xfrm>
          <a:off x="2608795" y="9589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15466</xdr:rowOff>
    </xdr:from>
    <xdr:to>
      <xdr:col>10</xdr:col>
      <xdr:colOff>114300</xdr:colOff>
      <xdr:row>58</xdr:row>
      <xdr:rowOff>57152</xdr:rowOff>
    </xdr:to>
    <xdr:cxnSp macro="">
      <xdr:nvCxnSpPr>
        <xdr:cNvPr id="129" name="直線コネクタ 128"/>
        <xdr:cNvCxnSpPr/>
      </xdr:nvCxnSpPr>
      <xdr:spPr>
        <a:xfrm flipV="1">
          <a:off x="1130300" y="9959566"/>
          <a:ext cx="889000" cy="4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74505</xdr:rowOff>
    </xdr:from>
    <xdr:to>
      <xdr:col>10</xdr:col>
      <xdr:colOff>165100</xdr:colOff>
      <xdr:row>58</xdr:row>
      <xdr:rowOff>4655</xdr:rowOff>
    </xdr:to>
    <xdr:sp macro="" textlink="">
      <xdr:nvSpPr>
        <xdr:cNvPr id="130" name="フローチャート: 判断 129"/>
        <xdr:cNvSpPr/>
      </xdr:nvSpPr>
      <xdr:spPr>
        <a:xfrm>
          <a:off x="1968500" y="98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21182</xdr:rowOff>
    </xdr:from>
    <xdr:ext cx="534377" cy="259045"/>
    <xdr:sp macro="" textlink="">
      <xdr:nvSpPr>
        <xdr:cNvPr id="131" name="テキスト ボックス 130"/>
        <xdr:cNvSpPr txBox="1"/>
      </xdr:nvSpPr>
      <xdr:spPr>
        <a:xfrm>
          <a:off x="1752111" y="962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79135</xdr:rowOff>
    </xdr:from>
    <xdr:to>
      <xdr:col>6</xdr:col>
      <xdr:colOff>38100</xdr:colOff>
      <xdr:row>58</xdr:row>
      <xdr:rowOff>9285</xdr:rowOff>
    </xdr:to>
    <xdr:sp macro="" textlink="">
      <xdr:nvSpPr>
        <xdr:cNvPr id="132" name="フローチャート: 判断 131"/>
        <xdr:cNvSpPr/>
      </xdr:nvSpPr>
      <xdr:spPr>
        <a:xfrm>
          <a:off x="1079500" y="98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25812</xdr:rowOff>
    </xdr:from>
    <xdr:ext cx="534377" cy="259045"/>
    <xdr:sp macro="" textlink="">
      <xdr:nvSpPr>
        <xdr:cNvPr id="133" name="テキスト ボックス 132"/>
        <xdr:cNvSpPr txBox="1"/>
      </xdr:nvSpPr>
      <xdr:spPr>
        <a:xfrm>
          <a:off x="863111" y="962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150978</xdr:rowOff>
    </xdr:from>
    <xdr:to>
      <xdr:col>24</xdr:col>
      <xdr:colOff>114300</xdr:colOff>
      <xdr:row>57</xdr:row>
      <xdr:rowOff>81128</xdr:rowOff>
    </xdr:to>
    <xdr:sp macro="" textlink="">
      <xdr:nvSpPr>
        <xdr:cNvPr id="139" name="楕円 138"/>
        <xdr:cNvSpPr/>
      </xdr:nvSpPr>
      <xdr:spPr>
        <a:xfrm>
          <a:off x="4584700" y="975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2405</xdr:rowOff>
    </xdr:from>
    <xdr:ext cx="599010" cy="259045"/>
    <xdr:sp macro="" textlink="">
      <xdr:nvSpPr>
        <xdr:cNvPr id="140" name="総務費該当値テキスト"/>
        <xdr:cNvSpPr txBox="1"/>
      </xdr:nvSpPr>
      <xdr:spPr>
        <a:xfrm>
          <a:off x="4686300" y="9603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22531</xdr:rowOff>
    </xdr:from>
    <xdr:to>
      <xdr:col>20</xdr:col>
      <xdr:colOff>38100</xdr:colOff>
      <xdr:row>57</xdr:row>
      <xdr:rowOff>124131</xdr:rowOff>
    </xdr:to>
    <xdr:sp macro="" textlink="">
      <xdr:nvSpPr>
        <xdr:cNvPr id="141" name="楕円 140"/>
        <xdr:cNvSpPr/>
      </xdr:nvSpPr>
      <xdr:spPr>
        <a:xfrm>
          <a:off x="3746500" y="979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115258</xdr:rowOff>
    </xdr:from>
    <xdr:ext cx="599010" cy="259045"/>
    <xdr:sp macro="" textlink="">
      <xdr:nvSpPr>
        <xdr:cNvPr id="142" name="テキスト ボックス 141"/>
        <xdr:cNvSpPr txBox="1"/>
      </xdr:nvSpPr>
      <xdr:spPr>
        <a:xfrm>
          <a:off x="3497795" y="988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77940</xdr:rowOff>
    </xdr:from>
    <xdr:to>
      <xdr:col>15</xdr:col>
      <xdr:colOff>101600</xdr:colOff>
      <xdr:row>58</xdr:row>
      <xdr:rowOff>8090</xdr:rowOff>
    </xdr:to>
    <xdr:sp macro="" textlink="">
      <xdr:nvSpPr>
        <xdr:cNvPr id="143" name="楕円 142"/>
        <xdr:cNvSpPr/>
      </xdr:nvSpPr>
      <xdr:spPr>
        <a:xfrm>
          <a:off x="2857500" y="985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170667</xdr:rowOff>
    </xdr:from>
    <xdr:ext cx="534377" cy="259045"/>
    <xdr:sp macro="" textlink="">
      <xdr:nvSpPr>
        <xdr:cNvPr id="144" name="テキスト ボックス 143"/>
        <xdr:cNvSpPr txBox="1"/>
      </xdr:nvSpPr>
      <xdr:spPr>
        <a:xfrm>
          <a:off x="2641111" y="994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136116</xdr:rowOff>
    </xdr:from>
    <xdr:to>
      <xdr:col>10</xdr:col>
      <xdr:colOff>165100</xdr:colOff>
      <xdr:row>58</xdr:row>
      <xdr:rowOff>66266</xdr:rowOff>
    </xdr:to>
    <xdr:sp macro="" textlink="">
      <xdr:nvSpPr>
        <xdr:cNvPr id="145" name="楕円 144"/>
        <xdr:cNvSpPr/>
      </xdr:nvSpPr>
      <xdr:spPr>
        <a:xfrm>
          <a:off x="1968500" y="990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57393</xdr:rowOff>
    </xdr:from>
    <xdr:ext cx="534377" cy="259045"/>
    <xdr:sp macro="" textlink="">
      <xdr:nvSpPr>
        <xdr:cNvPr id="146" name="テキスト ボックス 145"/>
        <xdr:cNvSpPr txBox="1"/>
      </xdr:nvSpPr>
      <xdr:spPr>
        <a:xfrm>
          <a:off x="1752111" y="1000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6352</xdr:rowOff>
    </xdr:from>
    <xdr:to>
      <xdr:col>6</xdr:col>
      <xdr:colOff>38100</xdr:colOff>
      <xdr:row>58</xdr:row>
      <xdr:rowOff>107952</xdr:rowOff>
    </xdr:to>
    <xdr:sp macro="" textlink="">
      <xdr:nvSpPr>
        <xdr:cNvPr id="147" name="楕円 146"/>
        <xdr:cNvSpPr/>
      </xdr:nvSpPr>
      <xdr:spPr>
        <a:xfrm>
          <a:off x="1079500" y="995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99079</xdr:rowOff>
    </xdr:from>
    <xdr:ext cx="534377" cy="259045"/>
    <xdr:sp macro="" textlink="">
      <xdr:nvSpPr>
        <xdr:cNvPr id="148" name="テキスト ボックス 147"/>
        <xdr:cNvSpPr txBox="1"/>
      </xdr:nvSpPr>
      <xdr:spPr>
        <a:xfrm>
          <a:off x="863111" y="1004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120726</xdr:rowOff>
    </xdr:from>
    <xdr:to>
      <xdr:col>24</xdr:col>
      <xdr:colOff>62865</xdr:colOff>
      <xdr:row>78</xdr:row>
      <xdr:rowOff>130191</xdr:rowOff>
    </xdr:to>
    <xdr:cxnSp macro="">
      <xdr:nvCxnSpPr>
        <xdr:cNvPr id="173" name="直線コネクタ 172"/>
        <xdr:cNvCxnSpPr/>
      </xdr:nvCxnSpPr>
      <xdr:spPr>
        <a:xfrm flipV="1">
          <a:off x="4633595" y="12293676"/>
          <a:ext cx="1270" cy="120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134018</xdr:rowOff>
    </xdr:from>
    <xdr:ext cx="599010" cy="259045"/>
    <xdr:sp macro="" textlink="">
      <xdr:nvSpPr>
        <xdr:cNvPr id="174" name="民生費最小値テキスト"/>
        <xdr:cNvSpPr txBox="1"/>
      </xdr:nvSpPr>
      <xdr:spPr>
        <a:xfrm>
          <a:off x="4686300" y="13507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130191</xdr:rowOff>
    </xdr:from>
    <xdr:to>
      <xdr:col>24</xdr:col>
      <xdr:colOff>152400</xdr:colOff>
      <xdr:row>78</xdr:row>
      <xdr:rowOff>130191</xdr:rowOff>
    </xdr:to>
    <xdr:cxnSp macro="">
      <xdr:nvCxnSpPr>
        <xdr:cNvPr id="175" name="直線コネクタ 174"/>
        <xdr:cNvCxnSpPr/>
      </xdr:nvCxnSpPr>
      <xdr:spPr>
        <a:xfrm>
          <a:off x="4546600" y="13503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67403</xdr:rowOff>
    </xdr:from>
    <xdr:ext cx="599010" cy="259045"/>
    <xdr:sp macro="" textlink="">
      <xdr:nvSpPr>
        <xdr:cNvPr id="176" name="民生費最大値テキスト"/>
        <xdr:cNvSpPr txBox="1"/>
      </xdr:nvSpPr>
      <xdr:spPr>
        <a:xfrm>
          <a:off x="4686300" y="12068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269,990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120726</xdr:rowOff>
    </xdr:from>
    <xdr:to>
      <xdr:col>24</xdr:col>
      <xdr:colOff>152400</xdr:colOff>
      <xdr:row>71</xdr:row>
      <xdr:rowOff>120726</xdr:rowOff>
    </xdr:to>
    <xdr:cxnSp macro="">
      <xdr:nvCxnSpPr>
        <xdr:cNvPr id="177" name="直線コネクタ 176"/>
        <xdr:cNvCxnSpPr/>
      </xdr:nvCxnSpPr>
      <xdr:spPr>
        <a:xfrm>
          <a:off x="4546600" y="12293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130167</xdr:rowOff>
    </xdr:from>
    <xdr:to>
      <xdr:col>24</xdr:col>
      <xdr:colOff>63500</xdr:colOff>
      <xdr:row>78</xdr:row>
      <xdr:rowOff>165447</xdr:rowOff>
    </xdr:to>
    <xdr:cxnSp macro="">
      <xdr:nvCxnSpPr>
        <xdr:cNvPr id="178" name="直線コネクタ 177"/>
        <xdr:cNvCxnSpPr/>
      </xdr:nvCxnSpPr>
      <xdr:spPr>
        <a:xfrm flipV="1">
          <a:off x="3797300" y="13503267"/>
          <a:ext cx="838200" cy="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98099</xdr:rowOff>
    </xdr:from>
    <xdr:ext cx="599010" cy="259045"/>
    <xdr:sp macro="" textlink="">
      <xdr:nvSpPr>
        <xdr:cNvPr id="179" name="民生費平均値テキスト"/>
        <xdr:cNvSpPr txBox="1"/>
      </xdr:nvSpPr>
      <xdr:spPr>
        <a:xfrm>
          <a:off x="4686300" y="129568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75222</xdr:rowOff>
    </xdr:from>
    <xdr:to>
      <xdr:col>24</xdr:col>
      <xdr:colOff>114300</xdr:colOff>
      <xdr:row>77</xdr:row>
      <xdr:rowOff>5372</xdr:rowOff>
    </xdr:to>
    <xdr:sp macro="" textlink="">
      <xdr:nvSpPr>
        <xdr:cNvPr id="180" name="フローチャート: 判断 179"/>
        <xdr:cNvSpPr/>
      </xdr:nvSpPr>
      <xdr:spPr>
        <a:xfrm>
          <a:off x="45847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96038</xdr:rowOff>
    </xdr:from>
    <xdr:to>
      <xdr:col>19</xdr:col>
      <xdr:colOff>177800</xdr:colOff>
      <xdr:row>78</xdr:row>
      <xdr:rowOff>165447</xdr:rowOff>
    </xdr:to>
    <xdr:cxnSp macro="">
      <xdr:nvCxnSpPr>
        <xdr:cNvPr id="181" name="直線コネクタ 180"/>
        <xdr:cNvCxnSpPr/>
      </xdr:nvCxnSpPr>
      <xdr:spPr>
        <a:xfrm>
          <a:off x="2908300" y="13469138"/>
          <a:ext cx="889000" cy="6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117049</xdr:rowOff>
    </xdr:from>
    <xdr:to>
      <xdr:col>20</xdr:col>
      <xdr:colOff>38100</xdr:colOff>
      <xdr:row>77</xdr:row>
      <xdr:rowOff>47199</xdr:rowOff>
    </xdr:to>
    <xdr:sp macro="" textlink="">
      <xdr:nvSpPr>
        <xdr:cNvPr id="182" name="フローチャート: 判断 181"/>
        <xdr:cNvSpPr/>
      </xdr:nvSpPr>
      <xdr:spPr>
        <a:xfrm>
          <a:off x="3746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63725</xdr:rowOff>
    </xdr:from>
    <xdr:ext cx="599010" cy="259045"/>
    <xdr:sp macro="" textlink="">
      <xdr:nvSpPr>
        <xdr:cNvPr id="183" name="テキスト ボックス 182"/>
        <xdr:cNvSpPr txBox="1"/>
      </xdr:nvSpPr>
      <xdr:spPr>
        <a:xfrm>
          <a:off x="3497795" y="12922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96038</xdr:rowOff>
    </xdr:from>
    <xdr:to>
      <xdr:col>15</xdr:col>
      <xdr:colOff>50800</xdr:colOff>
      <xdr:row>79</xdr:row>
      <xdr:rowOff>38705</xdr:rowOff>
    </xdr:to>
    <xdr:cxnSp macro="">
      <xdr:nvCxnSpPr>
        <xdr:cNvPr id="184" name="直線コネクタ 183"/>
        <xdr:cNvCxnSpPr/>
      </xdr:nvCxnSpPr>
      <xdr:spPr>
        <a:xfrm flipV="1">
          <a:off x="2019300" y="13469138"/>
          <a:ext cx="889000" cy="11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120173</xdr:rowOff>
    </xdr:from>
    <xdr:to>
      <xdr:col>15</xdr:col>
      <xdr:colOff>101600</xdr:colOff>
      <xdr:row>77</xdr:row>
      <xdr:rowOff>50323</xdr:rowOff>
    </xdr:to>
    <xdr:sp macro="" textlink="">
      <xdr:nvSpPr>
        <xdr:cNvPr id="185" name="フローチャート: 判断 184"/>
        <xdr:cNvSpPr/>
      </xdr:nvSpPr>
      <xdr:spPr>
        <a:xfrm>
          <a:off x="2857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66850</xdr:rowOff>
    </xdr:from>
    <xdr:ext cx="599010" cy="259045"/>
    <xdr:sp macro="" textlink="">
      <xdr:nvSpPr>
        <xdr:cNvPr id="186" name="テキスト ボックス 185"/>
        <xdr:cNvSpPr txBox="1"/>
      </xdr:nvSpPr>
      <xdr:spPr>
        <a:xfrm>
          <a:off x="2608795" y="12925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38705</xdr:rowOff>
    </xdr:from>
    <xdr:to>
      <xdr:col>10</xdr:col>
      <xdr:colOff>114300</xdr:colOff>
      <xdr:row>79</xdr:row>
      <xdr:rowOff>82649</xdr:rowOff>
    </xdr:to>
    <xdr:cxnSp macro="">
      <xdr:nvCxnSpPr>
        <xdr:cNvPr id="187" name="直線コネクタ 186"/>
        <xdr:cNvCxnSpPr/>
      </xdr:nvCxnSpPr>
      <xdr:spPr>
        <a:xfrm flipV="1">
          <a:off x="1130300" y="13583255"/>
          <a:ext cx="889000" cy="4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147848</xdr:rowOff>
    </xdr:from>
    <xdr:to>
      <xdr:col>10</xdr:col>
      <xdr:colOff>165100</xdr:colOff>
      <xdr:row>77</xdr:row>
      <xdr:rowOff>77998</xdr:rowOff>
    </xdr:to>
    <xdr:sp macro="" textlink="">
      <xdr:nvSpPr>
        <xdr:cNvPr id="188" name="フローチャート: 判断 187"/>
        <xdr:cNvSpPr/>
      </xdr:nvSpPr>
      <xdr:spPr>
        <a:xfrm>
          <a:off x="1968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94525</xdr:rowOff>
    </xdr:from>
    <xdr:ext cx="599010" cy="259045"/>
    <xdr:sp macro="" textlink="">
      <xdr:nvSpPr>
        <xdr:cNvPr id="189" name="テキスト ボックス 188"/>
        <xdr:cNvSpPr txBox="1"/>
      </xdr:nvSpPr>
      <xdr:spPr>
        <a:xfrm>
          <a:off x="1719795" y="1295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20282</xdr:rowOff>
    </xdr:from>
    <xdr:to>
      <xdr:col>6</xdr:col>
      <xdr:colOff>38100</xdr:colOff>
      <xdr:row>77</xdr:row>
      <xdr:rowOff>121882</xdr:rowOff>
    </xdr:to>
    <xdr:sp macro="" textlink="">
      <xdr:nvSpPr>
        <xdr:cNvPr id="190" name="フローチャート: 判断 189"/>
        <xdr:cNvSpPr/>
      </xdr:nvSpPr>
      <xdr:spPr>
        <a:xfrm>
          <a:off x="1079500" y="1322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138409</xdr:rowOff>
    </xdr:from>
    <xdr:ext cx="599010" cy="259045"/>
    <xdr:sp macro="" textlink="">
      <xdr:nvSpPr>
        <xdr:cNvPr id="191" name="テキスト ボックス 190"/>
        <xdr:cNvSpPr txBox="1"/>
      </xdr:nvSpPr>
      <xdr:spPr>
        <a:xfrm>
          <a:off x="830795" y="1299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79367</xdr:rowOff>
    </xdr:from>
    <xdr:to>
      <xdr:col>24</xdr:col>
      <xdr:colOff>114300</xdr:colOff>
      <xdr:row>79</xdr:row>
      <xdr:rowOff>9517</xdr:rowOff>
    </xdr:to>
    <xdr:sp macro="" textlink="">
      <xdr:nvSpPr>
        <xdr:cNvPr id="197" name="楕円 196"/>
        <xdr:cNvSpPr/>
      </xdr:nvSpPr>
      <xdr:spPr>
        <a:xfrm>
          <a:off x="4584700" y="1345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165744</xdr:rowOff>
    </xdr:from>
    <xdr:ext cx="599010" cy="259045"/>
    <xdr:sp macro="" textlink="">
      <xdr:nvSpPr>
        <xdr:cNvPr id="198" name="民生費該当値テキスト"/>
        <xdr:cNvSpPr txBox="1"/>
      </xdr:nvSpPr>
      <xdr:spPr>
        <a:xfrm>
          <a:off x="4686300" y="1336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114647</xdr:rowOff>
    </xdr:from>
    <xdr:to>
      <xdr:col>20</xdr:col>
      <xdr:colOff>38100</xdr:colOff>
      <xdr:row>79</xdr:row>
      <xdr:rowOff>44797</xdr:rowOff>
    </xdr:to>
    <xdr:sp macro="" textlink="">
      <xdr:nvSpPr>
        <xdr:cNvPr id="199" name="楕円 198"/>
        <xdr:cNvSpPr/>
      </xdr:nvSpPr>
      <xdr:spPr>
        <a:xfrm>
          <a:off x="3746500" y="1348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35924</xdr:rowOff>
    </xdr:from>
    <xdr:ext cx="599010" cy="259045"/>
    <xdr:sp macro="" textlink="">
      <xdr:nvSpPr>
        <xdr:cNvPr id="200" name="テキスト ボックス 199"/>
        <xdr:cNvSpPr txBox="1"/>
      </xdr:nvSpPr>
      <xdr:spPr>
        <a:xfrm>
          <a:off x="3497795" y="13580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45238</xdr:rowOff>
    </xdr:from>
    <xdr:to>
      <xdr:col>15</xdr:col>
      <xdr:colOff>101600</xdr:colOff>
      <xdr:row>78</xdr:row>
      <xdr:rowOff>146838</xdr:rowOff>
    </xdr:to>
    <xdr:sp macro="" textlink="">
      <xdr:nvSpPr>
        <xdr:cNvPr id="201" name="楕円 200"/>
        <xdr:cNvSpPr/>
      </xdr:nvSpPr>
      <xdr:spPr>
        <a:xfrm>
          <a:off x="2857500" y="1341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137965</xdr:rowOff>
    </xdr:from>
    <xdr:ext cx="599010" cy="259045"/>
    <xdr:sp macro="" textlink="">
      <xdr:nvSpPr>
        <xdr:cNvPr id="202" name="テキスト ボックス 201"/>
        <xdr:cNvSpPr txBox="1"/>
      </xdr:nvSpPr>
      <xdr:spPr>
        <a:xfrm>
          <a:off x="2608795" y="13511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159355</xdr:rowOff>
    </xdr:from>
    <xdr:to>
      <xdr:col>10</xdr:col>
      <xdr:colOff>165100</xdr:colOff>
      <xdr:row>79</xdr:row>
      <xdr:rowOff>89505</xdr:rowOff>
    </xdr:to>
    <xdr:sp macro="" textlink="">
      <xdr:nvSpPr>
        <xdr:cNvPr id="203" name="楕円 202"/>
        <xdr:cNvSpPr/>
      </xdr:nvSpPr>
      <xdr:spPr>
        <a:xfrm>
          <a:off x="1968500" y="1353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80632</xdr:rowOff>
    </xdr:from>
    <xdr:ext cx="599010" cy="259045"/>
    <xdr:sp macro="" textlink="">
      <xdr:nvSpPr>
        <xdr:cNvPr id="204" name="テキスト ボックス 203"/>
        <xdr:cNvSpPr txBox="1"/>
      </xdr:nvSpPr>
      <xdr:spPr>
        <a:xfrm>
          <a:off x="1719795" y="13625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31849</xdr:rowOff>
    </xdr:from>
    <xdr:to>
      <xdr:col>6</xdr:col>
      <xdr:colOff>38100</xdr:colOff>
      <xdr:row>79</xdr:row>
      <xdr:rowOff>133449</xdr:rowOff>
    </xdr:to>
    <xdr:sp macro="" textlink="">
      <xdr:nvSpPr>
        <xdr:cNvPr id="205" name="楕円 204"/>
        <xdr:cNvSpPr/>
      </xdr:nvSpPr>
      <xdr:spPr>
        <a:xfrm>
          <a:off x="1079500" y="1357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124576</xdr:rowOff>
    </xdr:from>
    <xdr:ext cx="534377" cy="259045"/>
    <xdr:sp macro="" textlink="">
      <xdr:nvSpPr>
        <xdr:cNvPr id="206" name="テキスト ボックス 205"/>
        <xdr:cNvSpPr txBox="1"/>
      </xdr:nvSpPr>
      <xdr:spPr>
        <a:xfrm>
          <a:off x="863111" y="1366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864</xdr:rowOff>
    </xdr:from>
    <xdr:to>
      <xdr:col>24</xdr:col>
      <xdr:colOff>62865</xdr:colOff>
      <xdr:row>98</xdr:row>
      <xdr:rowOff>63957</xdr:rowOff>
    </xdr:to>
    <xdr:cxnSp macro="">
      <xdr:nvCxnSpPr>
        <xdr:cNvPr id="232" name="直線コネクタ 231"/>
        <xdr:cNvCxnSpPr/>
      </xdr:nvCxnSpPr>
      <xdr:spPr>
        <a:xfrm flipV="1">
          <a:off x="4633595" y="15431364"/>
          <a:ext cx="1270" cy="143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67784</xdr:rowOff>
    </xdr:from>
    <xdr:ext cx="534377" cy="259045"/>
    <xdr:sp macro="" textlink="">
      <xdr:nvSpPr>
        <xdr:cNvPr id="233" name="衛生費最小値テキスト"/>
        <xdr:cNvSpPr txBox="1"/>
      </xdr:nvSpPr>
      <xdr:spPr>
        <a:xfrm>
          <a:off x="4686300" y="1686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63957</xdr:rowOff>
    </xdr:from>
    <xdr:to>
      <xdr:col>24</xdr:col>
      <xdr:colOff>152400</xdr:colOff>
      <xdr:row>98</xdr:row>
      <xdr:rowOff>63957</xdr:rowOff>
    </xdr:to>
    <xdr:cxnSp macro="">
      <xdr:nvCxnSpPr>
        <xdr:cNvPr id="234" name="直線コネクタ 233"/>
        <xdr:cNvCxnSpPr/>
      </xdr:nvCxnSpPr>
      <xdr:spPr>
        <a:xfrm>
          <a:off x="4546600" y="1686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118991</xdr:rowOff>
    </xdr:from>
    <xdr:ext cx="599010" cy="259045"/>
    <xdr:sp macro="" textlink="">
      <xdr:nvSpPr>
        <xdr:cNvPr id="235" name="衛生費最大値テキスト"/>
        <xdr:cNvSpPr txBox="1"/>
      </xdr:nvSpPr>
      <xdr:spPr>
        <a:xfrm>
          <a:off x="4686300" y="15206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864</xdr:rowOff>
    </xdr:from>
    <xdr:to>
      <xdr:col>24</xdr:col>
      <xdr:colOff>152400</xdr:colOff>
      <xdr:row>90</xdr:row>
      <xdr:rowOff>864</xdr:rowOff>
    </xdr:to>
    <xdr:cxnSp macro="">
      <xdr:nvCxnSpPr>
        <xdr:cNvPr id="236" name="直線コネクタ 235"/>
        <xdr:cNvCxnSpPr/>
      </xdr:nvCxnSpPr>
      <xdr:spPr>
        <a:xfrm>
          <a:off x="4546600" y="15431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102220</xdr:rowOff>
    </xdr:from>
    <xdr:to>
      <xdr:col>24</xdr:col>
      <xdr:colOff>63500</xdr:colOff>
      <xdr:row>97</xdr:row>
      <xdr:rowOff>111299</xdr:rowOff>
    </xdr:to>
    <xdr:cxnSp macro="">
      <xdr:nvCxnSpPr>
        <xdr:cNvPr id="237" name="直線コネクタ 236"/>
        <xdr:cNvCxnSpPr/>
      </xdr:nvCxnSpPr>
      <xdr:spPr>
        <a:xfrm flipV="1">
          <a:off x="3797300" y="16732870"/>
          <a:ext cx="838200" cy="9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162144</xdr:rowOff>
    </xdr:from>
    <xdr:ext cx="534377" cy="259045"/>
    <xdr:sp macro="" textlink="">
      <xdr:nvSpPr>
        <xdr:cNvPr id="238" name="衛生費平均値テキスト"/>
        <xdr:cNvSpPr txBox="1"/>
      </xdr:nvSpPr>
      <xdr:spPr>
        <a:xfrm>
          <a:off x="4686300" y="16278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139267</xdr:rowOff>
    </xdr:from>
    <xdr:to>
      <xdr:col>24</xdr:col>
      <xdr:colOff>114300</xdr:colOff>
      <xdr:row>96</xdr:row>
      <xdr:rowOff>69417</xdr:rowOff>
    </xdr:to>
    <xdr:sp macro="" textlink="">
      <xdr:nvSpPr>
        <xdr:cNvPr id="239" name="フローチャート: 判断 238"/>
        <xdr:cNvSpPr/>
      </xdr:nvSpPr>
      <xdr:spPr>
        <a:xfrm>
          <a:off x="4584700" y="1642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111266</xdr:rowOff>
    </xdr:from>
    <xdr:to>
      <xdr:col>19</xdr:col>
      <xdr:colOff>177800</xdr:colOff>
      <xdr:row>97</xdr:row>
      <xdr:rowOff>111299</xdr:rowOff>
    </xdr:to>
    <xdr:cxnSp macro="">
      <xdr:nvCxnSpPr>
        <xdr:cNvPr id="240" name="直線コネクタ 239"/>
        <xdr:cNvCxnSpPr/>
      </xdr:nvCxnSpPr>
      <xdr:spPr>
        <a:xfrm>
          <a:off x="2908300" y="16741916"/>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149685</xdr:rowOff>
    </xdr:from>
    <xdr:to>
      <xdr:col>20</xdr:col>
      <xdr:colOff>38100</xdr:colOff>
      <xdr:row>96</xdr:row>
      <xdr:rowOff>79835</xdr:rowOff>
    </xdr:to>
    <xdr:sp macro="" textlink="">
      <xdr:nvSpPr>
        <xdr:cNvPr id="241" name="フローチャート: 判断 240"/>
        <xdr:cNvSpPr/>
      </xdr:nvSpPr>
      <xdr:spPr>
        <a:xfrm>
          <a:off x="3746500" y="1643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96362</xdr:rowOff>
    </xdr:from>
    <xdr:ext cx="534377" cy="259045"/>
    <xdr:sp macro="" textlink="">
      <xdr:nvSpPr>
        <xdr:cNvPr id="242" name="テキスト ボックス 241"/>
        <xdr:cNvSpPr txBox="1"/>
      </xdr:nvSpPr>
      <xdr:spPr>
        <a:xfrm>
          <a:off x="3530111" y="1621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111266</xdr:rowOff>
    </xdr:from>
    <xdr:to>
      <xdr:col>15</xdr:col>
      <xdr:colOff>50800</xdr:colOff>
      <xdr:row>97</xdr:row>
      <xdr:rowOff>146101</xdr:rowOff>
    </xdr:to>
    <xdr:cxnSp macro="">
      <xdr:nvCxnSpPr>
        <xdr:cNvPr id="243" name="直線コネクタ 242"/>
        <xdr:cNvCxnSpPr/>
      </xdr:nvCxnSpPr>
      <xdr:spPr>
        <a:xfrm flipV="1">
          <a:off x="2019300" y="16741916"/>
          <a:ext cx="889000" cy="3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165874</xdr:rowOff>
    </xdr:from>
    <xdr:to>
      <xdr:col>15</xdr:col>
      <xdr:colOff>101600</xdr:colOff>
      <xdr:row>96</xdr:row>
      <xdr:rowOff>96024</xdr:rowOff>
    </xdr:to>
    <xdr:sp macro="" textlink="">
      <xdr:nvSpPr>
        <xdr:cNvPr id="244" name="フローチャート: 判断 243"/>
        <xdr:cNvSpPr/>
      </xdr:nvSpPr>
      <xdr:spPr>
        <a:xfrm>
          <a:off x="2857500" y="1645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112551</xdr:rowOff>
    </xdr:from>
    <xdr:ext cx="534377" cy="259045"/>
    <xdr:sp macro="" textlink="">
      <xdr:nvSpPr>
        <xdr:cNvPr id="245" name="テキスト ボックス 244"/>
        <xdr:cNvSpPr txBox="1"/>
      </xdr:nvSpPr>
      <xdr:spPr>
        <a:xfrm>
          <a:off x="2641111" y="1622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125189</xdr:rowOff>
    </xdr:from>
    <xdr:to>
      <xdr:col>10</xdr:col>
      <xdr:colOff>114300</xdr:colOff>
      <xdr:row>97</xdr:row>
      <xdr:rowOff>146101</xdr:rowOff>
    </xdr:to>
    <xdr:cxnSp macro="">
      <xdr:nvCxnSpPr>
        <xdr:cNvPr id="246" name="直線コネクタ 245"/>
        <xdr:cNvCxnSpPr/>
      </xdr:nvCxnSpPr>
      <xdr:spPr>
        <a:xfrm>
          <a:off x="1130300" y="16755839"/>
          <a:ext cx="889000" cy="2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163348</xdr:rowOff>
    </xdr:from>
    <xdr:to>
      <xdr:col>10</xdr:col>
      <xdr:colOff>165100</xdr:colOff>
      <xdr:row>96</xdr:row>
      <xdr:rowOff>93498</xdr:rowOff>
    </xdr:to>
    <xdr:sp macro="" textlink="">
      <xdr:nvSpPr>
        <xdr:cNvPr id="247" name="フローチャート: 判断 246"/>
        <xdr:cNvSpPr/>
      </xdr:nvSpPr>
      <xdr:spPr>
        <a:xfrm>
          <a:off x="1968500" y="164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110025</xdr:rowOff>
    </xdr:from>
    <xdr:ext cx="534377" cy="259045"/>
    <xdr:sp macro="" textlink="">
      <xdr:nvSpPr>
        <xdr:cNvPr id="248" name="テキスト ボックス 247"/>
        <xdr:cNvSpPr txBox="1"/>
      </xdr:nvSpPr>
      <xdr:spPr>
        <a:xfrm>
          <a:off x="1752111" y="1622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11894</xdr:rowOff>
    </xdr:from>
    <xdr:to>
      <xdr:col>6</xdr:col>
      <xdr:colOff>38100</xdr:colOff>
      <xdr:row>96</xdr:row>
      <xdr:rowOff>113494</xdr:rowOff>
    </xdr:to>
    <xdr:sp macro="" textlink="">
      <xdr:nvSpPr>
        <xdr:cNvPr id="249" name="フローチャート: 判断 248"/>
        <xdr:cNvSpPr/>
      </xdr:nvSpPr>
      <xdr:spPr>
        <a:xfrm>
          <a:off x="1079500" y="1647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130021</xdr:rowOff>
    </xdr:from>
    <xdr:ext cx="534377" cy="259045"/>
    <xdr:sp macro="" textlink="">
      <xdr:nvSpPr>
        <xdr:cNvPr id="250" name="テキスト ボックス 249"/>
        <xdr:cNvSpPr txBox="1"/>
      </xdr:nvSpPr>
      <xdr:spPr>
        <a:xfrm>
          <a:off x="863111" y="1624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51420</xdr:rowOff>
    </xdr:from>
    <xdr:to>
      <xdr:col>24</xdr:col>
      <xdr:colOff>114300</xdr:colOff>
      <xdr:row>97</xdr:row>
      <xdr:rowOff>153020</xdr:rowOff>
    </xdr:to>
    <xdr:sp macro="" textlink="">
      <xdr:nvSpPr>
        <xdr:cNvPr id="256" name="楕円 255"/>
        <xdr:cNvSpPr/>
      </xdr:nvSpPr>
      <xdr:spPr>
        <a:xfrm>
          <a:off x="4584700" y="1668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29847</xdr:rowOff>
    </xdr:from>
    <xdr:ext cx="534377" cy="259045"/>
    <xdr:sp macro="" textlink="">
      <xdr:nvSpPr>
        <xdr:cNvPr id="257" name="衛生費該当値テキスト"/>
        <xdr:cNvSpPr txBox="1"/>
      </xdr:nvSpPr>
      <xdr:spPr>
        <a:xfrm>
          <a:off x="4686300" y="1666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60499</xdr:rowOff>
    </xdr:from>
    <xdr:to>
      <xdr:col>20</xdr:col>
      <xdr:colOff>38100</xdr:colOff>
      <xdr:row>97</xdr:row>
      <xdr:rowOff>162099</xdr:rowOff>
    </xdr:to>
    <xdr:sp macro="" textlink="">
      <xdr:nvSpPr>
        <xdr:cNvPr id="258" name="楕円 257"/>
        <xdr:cNvSpPr/>
      </xdr:nvSpPr>
      <xdr:spPr>
        <a:xfrm>
          <a:off x="3746500" y="1669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153226</xdr:rowOff>
    </xdr:from>
    <xdr:ext cx="534377" cy="259045"/>
    <xdr:sp macro="" textlink="">
      <xdr:nvSpPr>
        <xdr:cNvPr id="259" name="テキスト ボックス 258"/>
        <xdr:cNvSpPr txBox="1"/>
      </xdr:nvSpPr>
      <xdr:spPr>
        <a:xfrm>
          <a:off x="3530111" y="1678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60466</xdr:rowOff>
    </xdr:from>
    <xdr:to>
      <xdr:col>15</xdr:col>
      <xdr:colOff>101600</xdr:colOff>
      <xdr:row>97</xdr:row>
      <xdr:rowOff>162066</xdr:rowOff>
    </xdr:to>
    <xdr:sp macro="" textlink="">
      <xdr:nvSpPr>
        <xdr:cNvPr id="260" name="楕円 259"/>
        <xdr:cNvSpPr/>
      </xdr:nvSpPr>
      <xdr:spPr>
        <a:xfrm>
          <a:off x="2857500" y="16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153193</xdr:rowOff>
    </xdr:from>
    <xdr:ext cx="534377" cy="259045"/>
    <xdr:sp macro="" textlink="">
      <xdr:nvSpPr>
        <xdr:cNvPr id="261" name="テキスト ボックス 260"/>
        <xdr:cNvSpPr txBox="1"/>
      </xdr:nvSpPr>
      <xdr:spPr>
        <a:xfrm>
          <a:off x="2641111" y="1678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95301</xdr:rowOff>
    </xdr:from>
    <xdr:to>
      <xdr:col>10</xdr:col>
      <xdr:colOff>165100</xdr:colOff>
      <xdr:row>98</xdr:row>
      <xdr:rowOff>25451</xdr:rowOff>
    </xdr:to>
    <xdr:sp macro="" textlink="">
      <xdr:nvSpPr>
        <xdr:cNvPr id="262" name="楕円 261"/>
        <xdr:cNvSpPr/>
      </xdr:nvSpPr>
      <xdr:spPr>
        <a:xfrm>
          <a:off x="1968500" y="1672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16578</xdr:rowOff>
    </xdr:from>
    <xdr:ext cx="534377" cy="259045"/>
    <xdr:sp macro="" textlink="">
      <xdr:nvSpPr>
        <xdr:cNvPr id="263" name="テキスト ボックス 262"/>
        <xdr:cNvSpPr txBox="1"/>
      </xdr:nvSpPr>
      <xdr:spPr>
        <a:xfrm>
          <a:off x="1752111" y="1681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74389</xdr:rowOff>
    </xdr:from>
    <xdr:to>
      <xdr:col>6</xdr:col>
      <xdr:colOff>38100</xdr:colOff>
      <xdr:row>98</xdr:row>
      <xdr:rowOff>4539</xdr:rowOff>
    </xdr:to>
    <xdr:sp macro="" textlink="">
      <xdr:nvSpPr>
        <xdr:cNvPr id="264" name="楕円 263"/>
        <xdr:cNvSpPr/>
      </xdr:nvSpPr>
      <xdr:spPr>
        <a:xfrm>
          <a:off x="1079500" y="1670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167116</xdr:rowOff>
    </xdr:from>
    <xdr:ext cx="534377" cy="259045"/>
    <xdr:sp macro="" textlink="">
      <xdr:nvSpPr>
        <xdr:cNvPr id="265" name="テキスト ボックス 264"/>
        <xdr:cNvSpPr txBox="1"/>
      </xdr:nvSpPr>
      <xdr:spPr>
        <a:xfrm>
          <a:off x="863111" y="1679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165989</xdr:rowOff>
    </xdr:from>
    <xdr:to>
      <xdr:col>54</xdr:col>
      <xdr:colOff>189865</xdr:colOff>
      <xdr:row>39</xdr:row>
      <xdr:rowOff>44450</xdr:rowOff>
    </xdr:to>
    <xdr:cxnSp macro="">
      <xdr:nvCxnSpPr>
        <xdr:cNvPr id="289" name="直線コネクタ 288"/>
        <xdr:cNvCxnSpPr/>
      </xdr:nvCxnSpPr>
      <xdr:spPr>
        <a:xfrm flipV="1">
          <a:off x="10475595" y="5138039"/>
          <a:ext cx="1270" cy="1592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112666</xdr:rowOff>
    </xdr:from>
    <xdr:ext cx="469744" cy="259045"/>
    <xdr:sp macro="" textlink="">
      <xdr:nvSpPr>
        <xdr:cNvPr id="292" name="労働費最大値テキスト"/>
        <xdr:cNvSpPr txBox="1"/>
      </xdr:nvSpPr>
      <xdr:spPr>
        <a:xfrm>
          <a:off x="10528300" y="491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165989</xdr:rowOff>
    </xdr:from>
    <xdr:to>
      <xdr:col>55</xdr:col>
      <xdr:colOff>88900</xdr:colOff>
      <xdr:row>29</xdr:row>
      <xdr:rowOff>165989</xdr:rowOff>
    </xdr:to>
    <xdr:cxnSp macro="">
      <xdr:nvCxnSpPr>
        <xdr:cNvPr id="293" name="直線コネクタ 292"/>
        <xdr:cNvCxnSpPr/>
      </xdr:nvCxnSpPr>
      <xdr:spPr>
        <a:xfrm>
          <a:off x="10388600" y="513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4" name="直線コネクタ 29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136542</xdr:rowOff>
    </xdr:from>
    <xdr:ext cx="378565" cy="259045"/>
    <xdr:sp macro="" textlink="">
      <xdr:nvSpPr>
        <xdr:cNvPr id="295" name="労働費平均値テキスト"/>
        <xdr:cNvSpPr txBox="1"/>
      </xdr:nvSpPr>
      <xdr:spPr>
        <a:xfrm>
          <a:off x="10528300" y="63087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113665</xdr:rowOff>
    </xdr:from>
    <xdr:to>
      <xdr:col>55</xdr:col>
      <xdr:colOff>50800</xdr:colOff>
      <xdr:row>38</xdr:row>
      <xdr:rowOff>43815</xdr:rowOff>
    </xdr:to>
    <xdr:sp macro="" textlink="">
      <xdr:nvSpPr>
        <xdr:cNvPr id="296" name="フローチャート: 判断 295"/>
        <xdr:cNvSpPr/>
      </xdr:nvSpPr>
      <xdr:spPr>
        <a:xfrm>
          <a:off x="104267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7" name="直線コネクタ 29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82042</xdr:rowOff>
    </xdr:from>
    <xdr:to>
      <xdr:col>50</xdr:col>
      <xdr:colOff>165100</xdr:colOff>
      <xdr:row>38</xdr:row>
      <xdr:rowOff>12192</xdr:rowOff>
    </xdr:to>
    <xdr:sp macro="" textlink="">
      <xdr:nvSpPr>
        <xdr:cNvPr id="298" name="フローチャート: 判断 297"/>
        <xdr:cNvSpPr/>
      </xdr:nvSpPr>
      <xdr:spPr>
        <a:xfrm>
          <a:off x="9588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28719</xdr:rowOff>
    </xdr:from>
    <xdr:ext cx="378565" cy="259045"/>
    <xdr:sp macro="" textlink="">
      <xdr:nvSpPr>
        <xdr:cNvPr id="299" name="テキスト ボックス 298"/>
        <xdr:cNvSpPr txBox="1"/>
      </xdr:nvSpPr>
      <xdr:spPr>
        <a:xfrm>
          <a:off x="9450017" y="6200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300" name="直線コネクタ 299"/>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96520</xdr:rowOff>
    </xdr:from>
    <xdr:to>
      <xdr:col>46</xdr:col>
      <xdr:colOff>38100</xdr:colOff>
      <xdr:row>38</xdr:row>
      <xdr:rowOff>26670</xdr:rowOff>
    </xdr:to>
    <xdr:sp macro="" textlink="">
      <xdr:nvSpPr>
        <xdr:cNvPr id="301" name="フローチャート: 判断 300"/>
        <xdr:cNvSpPr/>
      </xdr:nvSpPr>
      <xdr:spPr>
        <a:xfrm>
          <a:off x="8699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43197</xdr:rowOff>
    </xdr:from>
    <xdr:ext cx="378565" cy="259045"/>
    <xdr:sp macro="" textlink="">
      <xdr:nvSpPr>
        <xdr:cNvPr id="302" name="テキスト ボックス 301"/>
        <xdr:cNvSpPr txBox="1"/>
      </xdr:nvSpPr>
      <xdr:spPr>
        <a:xfrm>
          <a:off x="8561017" y="6215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3" name="直線コネクタ 302"/>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75565</xdr:rowOff>
    </xdr:from>
    <xdr:to>
      <xdr:col>41</xdr:col>
      <xdr:colOff>101600</xdr:colOff>
      <xdr:row>38</xdr:row>
      <xdr:rowOff>5715</xdr:rowOff>
    </xdr:to>
    <xdr:sp macro="" textlink="">
      <xdr:nvSpPr>
        <xdr:cNvPr id="304" name="フローチャート: 判断 303"/>
        <xdr:cNvSpPr/>
      </xdr:nvSpPr>
      <xdr:spPr>
        <a:xfrm>
          <a:off x="78105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22242</xdr:rowOff>
    </xdr:from>
    <xdr:ext cx="378565" cy="259045"/>
    <xdr:sp macro="" textlink="">
      <xdr:nvSpPr>
        <xdr:cNvPr id="305" name="テキスト ボックス 304"/>
        <xdr:cNvSpPr txBox="1"/>
      </xdr:nvSpPr>
      <xdr:spPr>
        <a:xfrm>
          <a:off x="7672017" y="6194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52324</xdr:rowOff>
    </xdr:from>
    <xdr:to>
      <xdr:col>36</xdr:col>
      <xdr:colOff>165100</xdr:colOff>
      <xdr:row>37</xdr:row>
      <xdr:rowOff>153924</xdr:rowOff>
    </xdr:to>
    <xdr:sp macro="" textlink="">
      <xdr:nvSpPr>
        <xdr:cNvPr id="306" name="フローチャート: 判断 305"/>
        <xdr:cNvSpPr/>
      </xdr:nvSpPr>
      <xdr:spPr>
        <a:xfrm>
          <a:off x="6921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170451</xdr:rowOff>
    </xdr:from>
    <xdr:ext cx="378565" cy="259045"/>
    <xdr:sp macro="" textlink="">
      <xdr:nvSpPr>
        <xdr:cNvPr id="307" name="テキスト ボックス 306"/>
        <xdr:cNvSpPr txBox="1"/>
      </xdr:nvSpPr>
      <xdr:spPr>
        <a:xfrm>
          <a:off x="6783017" y="6171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3" name="楕円 31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4"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5" name="楕円 31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6" name="テキスト ボックス 315"/>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7" name="楕円 31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8" name="テキスト ボックス 317"/>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9" name="楕円 318"/>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20" name="テキスト ボックス 319"/>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1" name="楕円 320"/>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2" name="テキスト ボックス 321"/>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59195</xdr:rowOff>
    </xdr:from>
    <xdr:to>
      <xdr:col>54</xdr:col>
      <xdr:colOff>189865</xdr:colOff>
      <xdr:row>59</xdr:row>
      <xdr:rowOff>21057</xdr:rowOff>
    </xdr:to>
    <xdr:cxnSp macro="">
      <xdr:nvCxnSpPr>
        <xdr:cNvPr id="346" name="直線コネクタ 345"/>
        <xdr:cNvCxnSpPr/>
      </xdr:nvCxnSpPr>
      <xdr:spPr>
        <a:xfrm flipV="1">
          <a:off x="10475595" y="8631695"/>
          <a:ext cx="1270" cy="1504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24884</xdr:rowOff>
    </xdr:from>
    <xdr:ext cx="469744" cy="259045"/>
    <xdr:sp macro="" textlink="">
      <xdr:nvSpPr>
        <xdr:cNvPr id="347" name="農林水産業費最小値テキスト"/>
        <xdr:cNvSpPr txBox="1"/>
      </xdr:nvSpPr>
      <xdr:spPr>
        <a:xfrm>
          <a:off x="10528300" y="1014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21057</xdr:rowOff>
    </xdr:from>
    <xdr:to>
      <xdr:col>55</xdr:col>
      <xdr:colOff>88900</xdr:colOff>
      <xdr:row>59</xdr:row>
      <xdr:rowOff>21057</xdr:rowOff>
    </xdr:to>
    <xdr:cxnSp macro="">
      <xdr:nvCxnSpPr>
        <xdr:cNvPr id="348" name="直線コネクタ 347"/>
        <xdr:cNvCxnSpPr/>
      </xdr:nvCxnSpPr>
      <xdr:spPr>
        <a:xfrm>
          <a:off x="10388600" y="10136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5872</xdr:rowOff>
    </xdr:from>
    <xdr:ext cx="599010" cy="259045"/>
    <xdr:sp macro="" textlink="">
      <xdr:nvSpPr>
        <xdr:cNvPr id="349" name="農林水産業費最大値テキスト"/>
        <xdr:cNvSpPr txBox="1"/>
      </xdr:nvSpPr>
      <xdr:spPr>
        <a:xfrm>
          <a:off x="10528300" y="840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120,339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59195</xdr:rowOff>
    </xdr:from>
    <xdr:to>
      <xdr:col>55</xdr:col>
      <xdr:colOff>88900</xdr:colOff>
      <xdr:row>50</xdr:row>
      <xdr:rowOff>59195</xdr:rowOff>
    </xdr:to>
    <xdr:cxnSp macro="">
      <xdr:nvCxnSpPr>
        <xdr:cNvPr id="350" name="直線コネクタ 349"/>
        <xdr:cNvCxnSpPr/>
      </xdr:nvCxnSpPr>
      <xdr:spPr>
        <a:xfrm>
          <a:off x="10388600" y="863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38824</xdr:rowOff>
    </xdr:from>
    <xdr:to>
      <xdr:col>55</xdr:col>
      <xdr:colOff>0</xdr:colOff>
      <xdr:row>58</xdr:row>
      <xdr:rowOff>81966</xdr:rowOff>
    </xdr:to>
    <xdr:cxnSp macro="">
      <xdr:nvCxnSpPr>
        <xdr:cNvPr id="351" name="直線コネクタ 350"/>
        <xdr:cNvCxnSpPr/>
      </xdr:nvCxnSpPr>
      <xdr:spPr>
        <a:xfrm flipV="1">
          <a:off x="9639300" y="9982924"/>
          <a:ext cx="838200" cy="4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163987</xdr:rowOff>
    </xdr:from>
    <xdr:ext cx="534377" cy="259045"/>
    <xdr:sp macro="" textlink="">
      <xdr:nvSpPr>
        <xdr:cNvPr id="352" name="農林水産業費平均値テキスト"/>
        <xdr:cNvSpPr txBox="1"/>
      </xdr:nvSpPr>
      <xdr:spPr>
        <a:xfrm>
          <a:off x="10528300" y="95937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141110</xdr:rowOff>
    </xdr:from>
    <xdr:to>
      <xdr:col>55</xdr:col>
      <xdr:colOff>50800</xdr:colOff>
      <xdr:row>57</xdr:row>
      <xdr:rowOff>71260</xdr:rowOff>
    </xdr:to>
    <xdr:sp macro="" textlink="">
      <xdr:nvSpPr>
        <xdr:cNvPr id="353" name="フローチャート: 判断 352"/>
        <xdr:cNvSpPr/>
      </xdr:nvSpPr>
      <xdr:spPr>
        <a:xfrm>
          <a:off x="10426700" y="974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69037</xdr:rowOff>
    </xdr:from>
    <xdr:to>
      <xdr:col>50</xdr:col>
      <xdr:colOff>114300</xdr:colOff>
      <xdr:row>58</xdr:row>
      <xdr:rowOff>81966</xdr:rowOff>
    </xdr:to>
    <xdr:cxnSp macro="">
      <xdr:nvCxnSpPr>
        <xdr:cNvPr id="354" name="直線コネクタ 353"/>
        <xdr:cNvCxnSpPr/>
      </xdr:nvCxnSpPr>
      <xdr:spPr>
        <a:xfrm>
          <a:off x="8750300" y="10013137"/>
          <a:ext cx="889000" cy="1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144767</xdr:rowOff>
    </xdr:from>
    <xdr:to>
      <xdr:col>50</xdr:col>
      <xdr:colOff>165100</xdr:colOff>
      <xdr:row>57</xdr:row>
      <xdr:rowOff>74917</xdr:rowOff>
    </xdr:to>
    <xdr:sp macro="" textlink="">
      <xdr:nvSpPr>
        <xdr:cNvPr id="355" name="フローチャート: 判断 354"/>
        <xdr:cNvSpPr/>
      </xdr:nvSpPr>
      <xdr:spPr>
        <a:xfrm>
          <a:off x="9588500" y="974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91444</xdr:rowOff>
    </xdr:from>
    <xdr:ext cx="534377" cy="259045"/>
    <xdr:sp macro="" textlink="">
      <xdr:nvSpPr>
        <xdr:cNvPr id="356" name="テキスト ボックス 355"/>
        <xdr:cNvSpPr txBox="1"/>
      </xdr:nvSpPr>
      <xdr:spPr>
        <a:xfrm>
          <a:off x="9372111" y="952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59207</xdr:rowOff>
    </xdr:from>
    <xdr:to>
      <xdr:col>45</xdr:col>
      <xdr:colOff>177800</xdr:colOff>
      <xdr:row>58</xdr:row>
      <xdr:rowOff>69037</xdr:rowOff>
    </xdr:to>
    <xdr:cxnSp macro="">
      <xdr:nvCxnSpPr>
        <xdr:cNvPr id="357" name="直線コネクタ 356"/>
        <xdr:cNvCxnSpPr/>
      </xdr:nvCxnSpPr>
      <xdr:spPr>
        <a:xfrm>
          <a:off x="7861300" y="10003307"/>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119647</xdr:rowOff>
    </xdr:from>
    <xdr:to>
      <xdr:col>46</xdr:col>
      <xdr:colOff>38100</xdr:colOff>
      <xdr:row>57</xdr:row>
      <xdr:rowOff>49797</xdr:rowOff>
    </xdr:to>
    <xdr:sp macro="" textlink="">
      <xdr:nvSpPr>
        <xdr:cNvPr id="358" name="フローチャート: 判断 357"/>
        <xdr:cNvSpPr/>
      </xdr:nvSpPr>
      <xdr:spPr>
        <a:xfrm>
          <a:off x="8699500" y="972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66324</xdr:rowOff>
    </xdr:from>
    <xdr:ext cx="534377" cy="259045"/>
    <xdr:sp macro="" textlink="">
      <xdr:nvSpPr>
        <xdr:cNvPr id="359" name="テキスト ボックス 358"/>
        <xdr:cNvSpPr txBox="1"/>
      </xdr:nvSpPr>
      <xdr:spPr>
        <a:xfrm>
          <a:off x="8483111" y="949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133477</xdr:rowOff>
    </xdr:from>
    <xdr:to>
      <xdr:col>41</xdr:col>
      <xdr:colOff>50800</xdr:colOff>
      <xdr:row>58</xdr:row>
      <xdr:rowOff>59207</xdr:rowOff>
    </xdr:to>
    <xdr:cxnSp macro="">
      <xdr:nvCxnSpPr>
        <xdr:cNvPr id="360" name="直線コネクタ 359"/>
        <xdr:cNvCxnSpPr/>
      </xdr:nvCxnSpPr>
      <xdr:spPr>
        <a:xfrm>
          <a:off x="6972300" y="9563227"/>
          <a:ext cx="889000" cy="44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154242</xdr:rowOff>
    </xdr:from>
    <xdr:to>
      <xdr:col>41</xdr:col>
      <xdr:colOff>101600</xdr:colOff>
      <xdr:row>57</xdr:row>
      <xdr:rowOff>84392</xdr:rowOff>
    </xdr:to>
    <xdr:sp macro="" textlink="">
      <xdr:nvSpPr>
        <xdr:cNvPr id="361" name="フローチャート: 判断 360"/>
        <xdr:cNvSpPr/>
      </xdr:nvSpPr>
      <xdr:spPr>
        <a:xfrm>
          <a:off x="7810500" y="975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100919</xdr:rowOff>
    </xdr:from>
    <xdr:ext cx="534377" cy="259045"/>
    <xdr:sp macro="" textlink="">
      <xdr:nvSpPr>
        <xdr:cNvPr id="362" name="テキスト ボックス 361"/>
        <xdr:cNvSpPr txBox="1"/>
      </xdr:nvSpPr>
      <xdr:spPr>
        <a:xfrm>
          <a:off x="7594111" y="953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123393</xdr:rowOff>
    </xdr:from>
    <xdr:to>
      <xdr:col>36</xdr:col>
      <xdr:colOff>165100</xdr:colOff>
      <xdr:row>57</xdr:row>
      <xdr:rowOff>53543</xdr:rowOff>
    </xdr:to>
    <xdr:sp macro="" textlink="">
      <xdr:nvSpPr>
        <xdr:cNvPr id="363" name="フローチャート: 判断 362"/>
        <xdr:cNvSpPr/>
      </xdr:nvSpPr>
      <xdr:spPr>
        <a:xfrm>
          <a:off x="6921500" y="97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44670</xdr:rowOff>
    </xdr:from>
    <xdr:ext cx="534377" cy="259045"/>
    <xdr:sp macro="" textlink="">
      <xdr:nvSpPr>
        <xdr:cNvPr id="364" name="テキスト ボックス 363"/>
        <xdr:cNvSpPr txBox="1"/>
      </xdr:nvSpPr>
      <xdr:spPr>
        <a:xfrm>
          <a:off x="6705111" y="981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159474</xdr:rowOff>
    </xdr:from>
    <xdr:to>
      <xdr:col>55</xdr:col>
      <xdr:colOff>50800</xdr:colOff>
      <xdr:row>58</xdr:row>
      <xdr:rowOff>89624</xdr:rowOff>
    </xdr:to>
    <xdr:sp macro="" textlink="">
      <xdr:nvSpPr>
        <xdr:cNvPr id="370" name="楕円 369"/>
        <xdr:cNvSpPr/>
      </xdr:nvSpPr>
      <xdr:spPr>
        <a:xfrm>
          <a:off x="10426700" y="993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137901</xdr:rowOff>
    </xdr:from>
    <xdr:ext cx="534377" cy="259045"/>
    <xdr:sp macro="" textlink="">
      <xdr:nvSpPr>
        <xdr:cNvPr id="371" name="農林水産業費該当値テキスト"/>
        <xdr:cNvSpPr txBox="1"/>
      </xdr:nvSpPr>
      <xdr:spPr>
        <a:xfrm>
          <a:off x="10528300" y="991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31166</xdr:rowOff>
    </xdr:from>
    <xdr:to>
      <xdr:col>50</xdr:col>
      <xdr:colOff>165100</xdr:colOff>
      <xdr:row>58</xdr:row>
      <xdr:rowOff>132766</xdr:rowOff>
    </xdr:to>
    <xdr:sp macro="" textlink="">
      <xdr:nvSpPr>
        <xdr:cNvPr id="372" name="楕円 371"/>
        <xdr:cNvSpPr/>
      </xdr:nvSpPr>
      <xdr:spPr>
        <a:xfrm>
          <a:off x="9588500" y="997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123893</xdr:rowOff>
    </xdr:from>
    <xdr:ext cx="534377" cy="259045"/>
    <xdr:sp macro="" textlink="">
      <xdr:nvSpPr>
        <xdr:cNvPr id="373" name="テキスト ボックス 372"/>
        <xdr:cNvSpPr txBox="1"/>
      </xdr:nvSpPr>
      <xdr:spPr>
        <a:xfrm>
          <a:off x="9372111" y="1006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18237</xdr:rowOff>
    </xdr:from>
    <xdr:to>
      <xdr:col>46</xdr:col>
      <xdr:colOff>38100</xdr:colOff>
      <xdr:row>58</xdr:row>
      <xdr:rowOff>119837</xdr:rowOff>
    </xdr:to>
    <xdr:sp macro="" textlink="">
      <xdr:nvSpPr>
        <xdr:cNvPr id="374" name="楕円 373"/>
        <xdr:cNvSpPr/>
      </xdr:nvSpPr>
      <xdr:spPr>
        <a:xfrm>
          <a:off x="8699500" y="996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110964</xdr:rowOff>
    </xdr:from>
    <xdr:ext cx="534377" cy="259045"/>
    <xdr:sp macro="" textlink="">
      <xdr:nvSpPr>
        <xdr:cNvPr id="375" name="テキスト ボックス 374"/>
        <xdr:cNvSpPr txBox="1"/>
      </xdr:nvSpPr>
      <xdr:spPr>
        <a:xfrm>
          <a:off x="8483111" y="1005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8407</xdr:rowOff>
    </xdr:from>
    <xdr:to>
      <xdr:col>41</xdr:col>
      <xdr:colOff>101600</xdr:colOff>
      <xdr:row>58</xdr:row>
      <xdr:rowOff>110007</xdr:rowOff>
    </xdr:to>
    <xdr:sp macro="" textlink="">
      <xdr:nvSpPr>
        <xdr:cNvPr id="376" name="楕円 375"/>
        <xdr:cNvSpPr/>
      </xdr:nvSpPr>
      <xdr:spPr>
        <a:xfrm>
          <a:off x="7810500" y="995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101134</xdr:rowOff>
    </xdr:from>
    <xdr:ext cx="534377" cy="259045"/>
    <xdr:sp macro="" textlink="">
      <xdr:nvSpPr>
        <xdr:cNvPr id="377" name="テキスト ボックス 376"/>
        <xdr:cNvSpPr txBox="1"/>
      </xdr:nvSpPr>
      <xdr:spPr>
        <a:xfrm>
          <a:off x="7594111" y="1004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82677</xdr:rowOff>
    </xdr:from>
    <xdr:to>
      <xdr:col>36</xdr:col>
      <xdr:colOff>165100</xdr:colOff>
      <xdr:row>56</xdr:row>
      <xdr:rowOff>12827</xdr:rowOff>
    </xdr:to>
    <xdr:sp macro="" textlink="">
      <xdr:nvSpPr>
        <xdr:cNvPr id="378" name="楕円 377"/>
        <xdr:cNvSpPr/>
      </xdr:nvSpPr>
      <xdr:spPr>
        <a:xfrm>
          <a:off x="6921500" y="951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29354</xdr:rowOff>
    </xdr:from>
    <xdr:ext cx="534377" cy="259045"/>
    <xdr:sp macro="" textlink="">
      <xdr:nvSpPr>
        <xdr:cNvPr id="379" name="テキスト ボックス 378"/>
        <xdr:cNvSpPr txBox="1"/>
      </xdr:nvSpPr>
      <xdr:spPr>
        <a:xfrm>
          <a:off x="6705111" y="928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57036</xdr:rowOff>
    </xdr:from>
    <xdr:to>
      <xdr:col>54</xdr:col>
      <xdr:colOff>189865</xdr:colOff>
      <xdr:row>79</xdr:row>
      <xdr:rowOff>34379</xdr:rowOff>
    </xdr:to>
    <xdr:cxnSp macro="">
      <xdr:nvCxnSpPr>
        <xdr:cNvPr id="403" name="直線コネクタ 402"/>
        <xdr:cNvCxnSpPr/>
      </xdr:nvCxnSpPr>
      <xdr:spPr>
        <a:xfrm flipV="1">
          <a:off x="10475595" y="12229986"/>
          <a:ext cx="1270" cy="134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38206</xdr:rowOff>
    </xdr:from>
    <xdr:ext cx="378565" cy="259045"/>
    <xdr:sp macro="" textlink="">
      <xdr:nvSpPr>
        <xdr:cNvPr id="404" name="商工費最小値テキスト"/>
        <xdr:cNvSpPr txBox="1"/>
      </xdr:nvSpPr>
      <xdr:spPr>
        <a:xfrm>
          <a:off x="10528300" y="13582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34379</xdr:rowOff>
    </xdr:from>
    <xdr:to>
      <xdr:col>55</xdr:col>
      <xdr:colOff>88900</xdr:colOff>
      <xdr:row>79</xdr:row>
      <xdr:rowOff>34379</xdr:rowOff>
    </xdr:to>
    <xdr:cxnSp macro="">
      <xdr:nvCxnSpPr>
        <xdr:cNvPr id="405" name="直線コネクタ 404"/>
        <xdr:cNvCxnSpPr/>
      </xdr:nvCxnSpPr>
      <xdr:spPr>
        <a:xfrm>
          <a:off x="10388600" y="1357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3713</xdr:rowOff>
    </xdr:from>
    <xdr:ext cx="599010" cy="259045"/>
    <xdr:sp macro="" textlink="">
      <xdr:nvSpPr>
        <xdr:cNvPr id="406" name="商工費最大値テキスト"/>
        <xdr:cNvSpPr txBox="1"/>
      </xdr:nvSpPr>
      <xdr:spPr>
        <a:xfrm>
          <a:off x="10528300" y="1200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57036</xdr:rowOff>
    </xdr:from>
    <xdr:to>
      <xdr:col>55</xdr:col>
      <xdr:colOff>88900</xdr:colOff>
      <xdr:row>71</xdr:row>
      <xdr:rowOff>57036</xdr:rowOff>
    </xdr:to>
    <xdr:cxnSp macro="">
      <xdr:nvCxnSpPr>
        <xdr:cNvPr id="407" name="直線コネクタ 406"/>
        <xdr:cNvCxnSpPr/>
      </xdr:nvCxnSpPr>
      <xdr:spPr>
        <a:xfrm>
          <a:off x="10388600" y="12229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155524</xdr:rowOff>
    </xdr:from>
    <xdr:to>
      <xdr:col>55</xdr:col>
      <xdr:colOff>0</xdr:colOff>
      <xdr:row>78</xdr:row>
      <xdr:rowOff>164097</xdr:rowOff>
    </xdr:to>
    <xdr:cxnSp macro="">
      <xdr:nvCxnSpPr>
        <xdr:cNvPr id="408" name="直線コネクタ 407"/>
        <xdr:cNvCxnSpPr/>
      </xdr:nvCxnSpPr>
      <xdr:spPr>
        <a:xfrm>
          <a:off x="9639300" y="13528624"/>
          <a:ext cx="8382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121023</xdr:rowOff>
    </xdr:from>
    <xdr:ext cx="534377" cy="259045"/>
    <xdr:sp macro="" textlink="">
      <xdr:nvSpPr>
        <xdr:cNvPr id="409" name="商工費平均値テキスト"/>
        <xdr:cNvSpPr txBox="1"/>
      </xdr:nvSpPr>
      <xdr:spPr>
        <a:xfrm>
          <a:off x="10528300" y="131512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98146</xdr:rowOff>
    </xdr:from>
    <xdr:to>
      <xdr:col>55</xdr:col>
      <xdr:colOff>50800</xdr:colOff>
      <xdr:row>78</xdr:row>
      <xdr:rowOff>28296</xdr:rowOff>
    </xdr:to>
    <xdr:sp macro="" textlink="">
      <xdr:nvSpPr>
        <xdr:cNvPr id="410" name="フローチャート: 判断 409"/>
        <xdr:cNvSpPr/>
      </xdr:nvSpPr>
      <xdr:spPr>
        <a:xfrm>
          <a:off x="104267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155524</xdr:rowOff>
    </xdr:from>
    <xdr:to>
      <xdr:col>50</xdr:col>
      <xdr:colOff>114300</xdr:colOff>
      <xdr:row>79</xdr:row>
      <xdr:rowOff>13399</xdr:rowOff>
    </xdr:to>
    <xdr:cxnSp macro="">
      <xdr:nvCxnSpPr>
        <xdr:cNvPr id="411" name="直線コネクタ 410"/>
        <xdr:cNvCxnSpPr/>
      </xdr:nvCxnSpPr>
      <xdr:spPr>
        <a:xfrm flipV="1">
          <a:off x="8750300" y="13528624"/>
          <a:ext cx="889000" cy="29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141185</xdr:rowOff>
    </xdr:from>
    <xdr:to>
      <xdr:col>50</xdr:col>
      <xdr:colOff>165100</xdr:colOff>
      <xdr:row>78</xdr:row>
      <xdr:rowOff>71335</xdr:rowOff>
    </xdr:to>
    <xdr:sp macro="" textlink="">
      <xdr:nvSpPr>
        <xdr:cNvPr id="412" name="フローチャート: 判断 411"/>
        <xdr:cNvSpPr/>
      </xdr:nvSpPr>
      <xdr:spPr>
        <a:xfrm>
          <a:off x="9588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87862</xdr:rowOff>
    </xdr:from>
    <xdr:ext cx="534377" cy="259045"/>
    <xdr:sp macro="" textlink="">
      <xdr:nvSpPr>
        <xdr:cNvPr id="413" name="テキスト ボックス 412"/>
        <xdr:cNvSpPr txBox="1"/>
      </xdr:nvSpPr>
      <xdr:spPr>
        <a:xfrm>
          <a:off x="9372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13399</xdr:rowOff>
    </xdr:from>
    <xdr:to>
      <xdr:col>45</xdr:col>
      <xdr:colOff>177800</xdr:colOff>
      <xdr:row>79</xdr:row>
      <xdr:rowOff>16917</xdr:rowOff>
    </xdr:to>
    <xdr:cxnSp macro="">
      <xdr:nvCxnSpPr>
        <xdr:cNvPr id="414" name="直線コネクタ 413"/>
        <xdr:cNvCxnSpPr/>
      </xdr:nvCxnSpPr>
      <xdr:spPr>
        <a:xfrm flipV="1">
          <a:off x="7861300" y="13557949"/>
          <a:ext cx="889000" cy="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131787</xdr:rowOff>
    </xdr:from>
    <xdr:to>
      <xdr:col>46</xdr:col>
      <xdr:colOff>38100</xdr:colOff>
      <xdr:row>78</xdr:row>
      <xdr:rowOff>61937</xdr:rowOff>
    </xdr:to>
    <xdr:sp macro="" textlink="">
      <xdr:nvSpPr>
        <xdr:cNvPr id="415" name="フローチャート: 判断 414"/>
        <xdr:cNvSpPr/>
      </xdr:nvSpPr>
      <xdr:spPr>
        <a:xfrm>
          <a:off x="86995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78464</xdr:rowOff>
    </xdr:from>
    <xdr:ext cx="534377" cy="259045"/>
    <xdr:sp macro="" textlink="">
      <xdr:nvSpPr>
        <xdr:cNvPr id="416" name="テキスト ボックス 415"/>
        <xdr:cNvSpPr txBox="1"/>
      </xdr:nvSpPr>
      <xdr:spPr>
        <a:xfrm>
          <a:off x="8483111" y="1310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155333</xdr:rowOff>
    </xdr:from>
    <xdr:to>
      <xdr:col>41</xdr:col>
      <xdr:colOff>50800</xdr:colOff>
      <xdr:row>79</xdr:row>
      <xdr:rowOff>16917</xdr:rowOff>
    </xdr:to>
    <xdr:cxnSp macro="">
      <xdr:nvCxnSpPr>
        <xdr:cNvPr id="417" name="直線コネクタ 416"/>
        <xdr:cNvCxnSpPr/>
      </xdr:nvCxnSpPr>
      <xdr:spPr>
        <a:xfrm>
          <a:off x="6972300" y="13528433"/>
          <a:ext cx="889000" cy="3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166663</xdr:rowOff>
    </xdr:from>
    <xdr:to>
      <xdr:col>41</xdr:col>
      <xdr:colOff>101600</xdr:colOff>
      <xdr:row>78</xdr:row>
      <xdr:rowOff>96813</xdr:rowOff>
    </xdr:to>
    <xdr:sp macro="" textlink="">
      <xdr:nvSpPr>
        <xdr:cNvPr id="418" name="フローチャート: 判断 417"/>
        <xdr:cNvSpPr/>
      </xdr:nvSpPr>
      <xdr:spPr>
        <a:xfrm>
          <a:off x="7810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113340</xdr:rowOff>
    </xdr:from>
    <xdr:ext cx="534377" cy="259045"/>
    <xdr:sp macro="" textlink="">
      <xdr:nvSpPr>
        <xdr:cNvPr id="419" name="テキスト ボックス 418"/>
        <xdr:cNvSpPr txBox="1"/>
      </xdr:nvSpPr>
      <xdr:spPr>
        <a:xfrm>
          <a:off x="7594111" y="131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159144</xdr:rowOff>
    </xdr:from>
    <xdr:to>
      <xdr:col>36</xdr:col>
      <xdr:colOff>165100</xdr:colOff>
      <xdr:row>78</xdr:row>
      <xdr:rowOff>89294</xdr:rowOff>
    </xdr:to>
    <xdr:sp macro="" textlink="">
      <xdr:nvSpPr>
        <xdr:cNvPr id="420" name="フローチャート: 判断 419"/>
        <xdr:cNvSpPr/>
      </xdr:nvSpPr>
      <xdr:spPr>
        <a:xfrm>
          <a:off x="6921500" y="1336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105821</xdr:rowOff>
    </xdr:from>
    <xdr:ext cx="534377" cy="259045"/>
    <xdr:sp macro="" textlink="">
      <xdr:nvSpPr>
        <xdr:cNvPr id="421" name="テキスト ボックス 420"/>
        <xdr:cNvSpPr txBox="1"/>
      </xdr:nvSpPr>
      <xdr:spPr>
        <a:xfrm>
          <a:off x="6705111" y="1313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113297</xdr:rowOff>
    </xdr:from>
    <xdr:to>
      <xdr:col>55</xdr:col>
      <xdr:colOff>50800</xdr:colOff>
      <xdr:row>79</xdr:row>
      <xdr:rowOff>43447</xdr:rowOff>
    </xdr:to>
    <xdr:sp macro="" textlink="">
      <xdr:nvSpPr>
        <xdr:cNvPr id="427" name="楕円 426"/>
        <xdr:cNvSpPr/>
      </xdr:nvSpPr>
      <xdr:spPr>
        <a:xfrm>
          <a:off x="10426700" y="1348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28224</xdr:rowOff>
    </xdr:from>
    <xdr:ext cx="469744" cy="259045"/>
    <xdr:sp macro="" textlink="">
      <xdr:nvSpPr>
        <xdr:cNvPr id="428" name="商工費該当値テキスト"/>
        <xdr:cNvSpPr txBox="1"/>
      </xdr:nvSpPr>
      <xdr:spPr>
        <a:xfrm>
          <a:off x="10528300" y="13401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104724</xdr:rowOff>
    </xdr:from>
    <xdr:to>
      <xdr:col>50</xdr:col>
      <xdr:colOff>165100</xdr:colOff>
      <xdr:row>79</xdr:row>
      <xdr:rowOff>34874</xdr:rowOff>
    </xdr:to>
    <xdr:sp macro="" textlink="">
      <xdr:nvSpPr>
        <xdr:cNvPr id="429" name="楕円 428"/>
        <xdr:cNvSpPr/>
      </xdr:nvSpPr>
      <xdr:spPr>
        <a:xfrm>
          <a:off x="9588500" y="1347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26001</xdr:rowOff>
    </xdr:from>
    <xdr:ext cx="469744" cy="259045"/>
    <xdr:sp macro="" textlink="">
      <xdr:nvSpPr>
        <xdr:cNvPr id="430" name="テキスト ボックス 429"/>
        <xdr:cNvSpPr txBox="1"/>
      </xdr:nvSpPr>
      <xdr:spPr>
        <a:xfrm>
          <a:off x="9404428" y="135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134049</xdr:rowOff>
    </xdr:from>
    <xdr:to>
      <xdr:col>46</xdr:col>
      <xdr:colOff>38100</xdr:colOff>
      <xdr:row>79</xdr:row>
      <xdr:rowOff>64199</xdr:rowOff>
    </xdr:to>
    <xdr:sp macro="" textlink="">
      <xdr:nvSpPr>
        <xdr:cNvPr id="431" name="楕円 430"/>
        <xdr:cNvSpPr/>
      </xdr:nvSpPr>
      <xdr:spPr>
        <a:xfrm>
          <a:off x="8699500" y="1350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55326</xdr:rowOff>
    </xdr:from>
    <xdr:ext cx="469744" cy="259045"/>
    <xdr:sp macro="" textlink="">
      <xdr:nvSpPr>
        <xdr:cNvPr id="432" name="テキスト ボックス 431"/>
        <xdr:cNvSpPr txBox="1"/>
      </xdr:nvSpPr>
      <xdr:spPr>
        <a:xfrm>
          <a:off x="8515428" y="1359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137567</xdr:rowOff>
    </xdr:from>
    <xdr:to>
      <xdr:col>41</xdr:col>
      <xdr:colOff>101600</xdr:colOff>
      <xdr:row>79</xdr:row>
      <xdr:rowOff>67717</xdr:rowOff>
    </xdr:to>
    <xdr:sp macro="" textlink="">
      <xdr:nvSpPr>
        <xdr:cNvPr id="433" name="楕円 432"/>
        <xdr:cNvSpPr/>
      </xdr:nvSpPr>
      <xdr:spPr>
        <a:xfrm>
          <a:off x="7810500" y="1351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58844</xdr:rowOff>
    </xdr:from>
    <xdr:ext cx="469744" cy="259045"/>
    <xdr:sp macro="" textlink="">
      <xdr:nvSpPr>
        <xdr:cNvPr id="434" name="テキスト ボックス 433"/>
        <xdr:cNvSpPr txBox="1"/>
      </xdr:nvSpPr>
      <xdr:spPr>
        <a:xfrm>
          <a:off x="7626428" y="13603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104533</xdr:rowOff>
    </xdr:from>
    <xdr:to>
      <xdr:col>36</xdr:col>
      <xdr:colOff>165100</xdr:colOff>
      <xdr:row>79</xdr:row>
      <xdr:rowOff>34683</xdr:rowOff>
    </xdr:to>
    <xdr:sp macro="" textlink="">
      <xdr:nvSpPr>
        <xdr:cNvPr id="435" name="楕円 434"/>
        <xdr:cNvSpPr/>
      </xdr:nvSpPr>
      <xdr:spPr>
        <a:xfrm>
          <a:off x="6921500" y="1347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25810</xdr:rowOff>
    </xdr:from>
    <xdr:ext cx="469744" cy="259045"/>
    <xdr:sp macro="" textlink="">
      <xdr:nvSpPr>
        <xdr:cNvPr id="436" name="テキスト ボックス 435"/>
        <xdr:cNvSpPr txBox="1"/>
      </xdr:nvSpPr>
      <xdr:spPr>
        <a:xfrm>
          <a:off x="6737428" y="1357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94391</xdr:rowOff>
    </xdr:from>
    <xdr:to>
      <xdr:col>54</xdr:col>
      <xdr:colOff>189865</xdr:colOff>
      <xdr:row>98</xdr:row>
      <xdr:rowOff>79355</xdr:rowOff>
    </xdr:to>
    <xdr:cxnSp macro="">
      <xdr:nvCxnSpPr>
        <xdr:cNvPr id="458" name="直線コネクタ 457"/>
        <xdr:cNvCxnSpPr/>
      </xdr:nvCxnSpPr>
      <xdr:spPr>
        <a:xfrm flipV="1">
          <a:off x="10475595" y="15867791"/>
          <a:ext cx="1270" cy="1013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83182</xdr:rowOff>
    </xdr:from>
    <xdr:ext cx="534377" cy="259045"/>
    <xdr:sp macro="" textlink="">
      <xdr:nvSpPr>
        <xdr:cNvPr id="459" name="土木費最小値テキスト"/>
        <xdr:cNvSpPr txBox="1"/>
      </xdr:nvSpPr>
      <xdr:spPr>
        <a:xfrm>
          <a:off x="10528300" y="1688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79355</xdr:rowOff>
    </xdr:from>
    <xdr:to>
      <xdr:col>55</xdr:col>
      <xdr:colOff>88900</xdr:colOff>
      <xdr:row>98</xdr:row>
      <xdr:rowOff>79355</xdr:rowOff>
    </xdr:to>
    <xdr:cxnSp macro="">
      <xdr:nvCxnSpPr>
        <xdr:cNvPr id="460" name="直線コネクタ 459"/>
        <xdr:cNvCxnSpPr/>
      </xdr:nvCxnSpPr>
      <xdr:spPr>
        <a:xfrm>
          <a:off x="10388600" y="16881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41068</xdr:rowOff>
    </xdr:from>
    <xdr:ext cx="599010" cy="259045"/>
    <xdr:sp macro="" textlink="">
      <xdr:nvSpPr>
        <xdr:cNvPr id="461" name="土木費最大値テキスト"/>
        <xdr:cNvSpPr txBox="1"/>
      </xdr:nvSpPr>
      <xdr:spPr>
        <a:xfrm>
          <a:off x="10528300" y="1564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234,910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94391</xdr:rowOff>
    </xdr:from>
    <xdr:to>
      <xdr:col>55</xdr:col>
      <xdr:colOff>88900</xdr:colOff>
      <xdr:row>92</xdr:row>
      <xdr:rowOff>94391</xdr:rowOff>
    </xdr:to>
    <xdr:cxnSp macro="">
      <xdr:nvCxnSpPr>
        <xdr:cNvPr id="462" name="直線コネクタ 461"/>
        <xdr:cNvCxnSpPr/>
      </xdr:nvCxnSpPr>
      <xdr:spPr>
        <a:xfrm>
          <a:off x="10388600" y="15867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51277</xdr:rowOff>
    </xdr:from>
    <xdr:to>
      <xdr:col>55</xdr:col>
      <xdr:colOff>0</xdr:colOff>
      <xdr:row>97</xdr:row>
      <xdr:rowOff>118235</xdr:rowOff>
    </xdr:to>
    <xdr:cxnSp macro="">
      <xdr:nvCxnSpPr>
        <xdr:cNvPr id="463" name="直線コネクタ 462"/>
        <xdr:cNvCxnSpPr/>
      </xdr:nvCxnSpPr>
      <xdr:spPr>
        <a:xfrm flipV="1">
          <a:off x="9639300" y="16681927"/>
          <a:ext cx="838200" cy="6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22330</xdr:rowOff>
    </xdr:from>
    <xdr:ext cx="534377" cy="259045"/>
    <xdr:sp macro="" textlink="">
      <xdr:nvSpPr>
        <xdr:cNvPr id="464" name="土木費平均値テキスト"/>
        <xdr:cNvSpPr txBox="1"/>
      </xdr:nvSpPr>
      <xdr:spPr>
        <a:xfrm>
          <a:off x="10528300" y="16481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170903</xdr:rowOff>
    </xdr:from>
    <xdr:to>
      <xdr:col>55</xdr:col>
      <xdr:colOff>50800</xdr:colOff>
      <xdr:row>97</xdr:row>
      <xdr:rowOff>101053</xdr:rowOff>
    </xdr:to>
    <xdr:sp macro="" textlink="">
      <xdr:nvSpPr>
        <xdr:cNvPr id="465" name="フローチャート: 判断 464"/>
        <xdr:cNvSpPr/>
      </xdr:nvSpPr>
      <xdr:spPr>
        <a:xfrm>
          <a:off x="10426700" y="1663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107459</xdr:rowOff>
    </xdr:from>
    <xdr:to>
      <xdr:col>50</xdr:col>
      <xdr:colOff>114300</xdr:colOff>
      <xdr:row>97</xdr:row>
      <xdr:rowOff>118235</xdr:rowOff>
    </xdr:to>
    <xdr:cxnSp macro="">
      <xdr:nvCxnSpPr>
        <xdr:cNvPr id="466" name="直線コネクタ 465"/>
        <xdr:cNvCxnSpPr/>
      </xdr:nvCxnSpPr>
      <xdr:spPr>
        <a:xfrm>
          <a:off x="8750300" y="16738109"/>
          <a:ext cx="889000" cy="1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161128</xdr:rowOff>
    </xdr:from>
    <xdr:to>
      <xdr:col>50</xdr:col>
      <xdr:colOff>165100</xdr:colOff>
      <xdr:row>97</xdr:row>
      <xdr:rowOff>91278</xdr:rowOff>
    </xdr:to>
    <xdr:sp macro="" textlink="">
      <xdr:nvSpPr>
        <xdr:cNvPr id="467" name="フローチャート: 判断 466"/>
        <xdr:cNvSpPr/>
      </xdr:nvSpPr>
      <xdr:spPr>
        <a:xfrm>
          <a:off x="9588500" y="1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107805</xdr:rowOff>
    </xdr:from>
    <xdr:ext cx="534377" cy="259045"/>
    <xdr:sp macro="" textlink="">
      <xdr:nvSpPr>
        <xdr:cNvPr id="468" name="テキスト ボックス 467"/>
        <xdr:cNvSpPr txBox="1"/>
      </xdr:nvSpPr>
      <xdr:spPr>
        <a:xfrm>
          <a:off x="9372111" y="1639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75138</xdr:rowOff>
    </xdr:from>
    <xdr:to>
      <xdr:col>45</xdr:col>
      <xdr:colOff>177800</xdr:colOff>
      <xdr:row>97</xdr:row>
      <xdr:rowOff>107459</xdr:rowOff>
    </xdr:to>
    <xdr:cxnSp macro="">
      <xdr:nvCxnSpPr>
        <xdr:cNvPr id="469" name="直線コネクタ 468"/>
        <xdr:cNvCxnSpPr/>
      </xdr:nvCxnSpPr>
      <xdr:spPr>
        <a:xfrm>
          <a:off x="7861300" y="16705788"/>
          <a:ext cx="889000" cy="3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1191</xdr:rowOff>
    </xdr:from>
    <xdr:to>
      <xdr:col>46</xdr:col>
      <xdr:colOff>38100</xdr:colOff>
      <xdr:row>97</xdr:row>
      <xdr:rowOff>102791</xdr:rowOff>
    </xdr:to>
    <xdr:sp macro="" textlink="">
      <xdr:nvSpPr>
        <xdr:cNvPr id="470" name="フローチャート: 判断 469"/>
        <xdr:cNvSpPr/>
      </xdr:nvSpPr>
      <xdr:spPr>
        <a:xfrm>
          <a:off x="8699500" y="16631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119318</xdr:rowOff>
    </xdr:from>
    <xdr:ext cx="534377" cy="259045"/>
    <xdr:sp macro="" textlink="">
      <xdr:nvSpPr>
        <xdr:cNvPr id="471" name="テキスト ボックス 470"/>
        <xdr:cNvSpPr txBox="1"/>
      </xdr:nvSpPr>
      <xdr:spPr>
        <a:xfrm>
          <a:off x="8483111" y="1640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50098</xdr:rowOff>
    </xdr:from>
    <xdr:to>
      <xdr:col>41</xdr:col>
      <xdr:colOff>50800</xdr:colOff>
      <xdr:row>97</xdr:row>
      <xdr:rowOff>75138</xdr:rowOff>
    </xdr:to>
    <xdr:cxnSp macro="">
      <xdr:nvCxnSpPr>
        <xdr:cNvPr id="472" name="直線コネクタ 471"/>
        <xdr:cNvCxnSpPr/>
      </xdr:nvCxnSpPr>
      <xdr:spPr>
        <a:xfrm>
          <a:off x="6972300" y="16680748"/>
          <a:ext cx="889000" cy="2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19048</xdr:rowOff>
    </xdr:from>
    <xdr:to>
      <xdr:col>41</xdr:col>
      <xdr:colOff>101600</xdr:colOff>
      <xdr:row>97</xdr:row>
      <xdr:rowOff>120648</xdr:rowOff>
    </xdr:to>
    <xdr:sp macro="" textlink="">
      <xdr:nvSpPr>
        <xdr:cNvPr id="473" name="フローチャート: 判断 472"/>
        <xdr:cNvSpPr/>
      </xdr:nvSpPr>
      <xdr:spPr>
        <a:xfrm>
          <a:off x="7810500" y="1664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137175</xdr:rowOff>
    </xdr:from>
    <xdr:ext cx="534377" cy="259045"/>
    <xdr:sp macro="" textlink="">
      <xdr:nvSpPr>
        <xdr:cNvPr id="474" name="テキスト ボックス 473"/>
        <xdr:cNvSpPr txBox="1"/>
      </xdr:nvSpPr>
      <xdr:spPr>
        <a:xfrm>
          <a:off x="7594111" y="1642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7062</xdr:rowOff>
    </xdr:from>
    <xdr:to>
      <xdr:col>36</xdr:col>
      <xdr:colOff>165100</xdr:colOff>
      <xdr:row>97</xdr:row>
      <xdr:rowOff>108662</xdr:rowOff>
    </xdr:to>
    <xdr:sp macro="" textlink="">
      <xdr:nvSpPr>
        <xdr:cNvPr id="475" name="フローチャート: 判断 474"/>
        <xdr:cNvSpPr/>
      </xdr:nvSpPr>
      <xdr:spPr>
        <a:xfrm>
          <a:off x="69215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99789</xdr:rowOff>
    </xdr:from>
    <xdr:ext cx="534377" cy="259045"/>
    <xdr:sp macro="" textlink="">
      <xdr:nvSpPr>
        <xdr:cNvPr id="476" name="テキスト ボックス 475"/>
        <xdr:cNvSpPr txBox="1"/>
      </xdr:nvSpPr>
      <xdr:spPr>
        <a:xfrm>
          <a:off x="6705111" y="1673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477</xdr:rowOff>
    </xdr:from>
    <xdr:to>
      <xdr:col>55</xdr:col>
      <xdr:colOff>50800</xdr:colOff>
      <xdr:row>97</xdr:row>
      <xdr:rowOff>102077</xdr:rowOff>
    </xdr:to>
    <xdr:sp macro="" textlink="">
      <xdr:nvSpPr>
        <xdr:cNvPr id="482" name="楕円 481"/>
        <xdr:cNvSpPr/>
      </xdr:nvSpPr>
      <xdr:spPr>
        <a:xfrm>
          <a:off x="10426700" y="1663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150354</xdr:rowOff>
    </xdr:from>
    <xdr:ext cx="534377" cy="259045"/>
    <xdr:sp macro="" textlink="">
      <xdr:nvSpPr>
        <xdr:cNvPr id="483" name="土木費該当値テキスト"/>
        <xdr:cNvSpPr txBox="1"/>
      </xdr:nvSpPr>
      <xdr:spPr>
        <a:xfrm>
          <a:off x="10528300" y="1660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67435</xdr:rowOff>
    </xdr:from>
    <xdr:to>
      <xdr:col>50</xdr:col>
      <xdr:colOff>165100</xdr:colOff>
      <xdr:row>97</xdr:row>
      <xdr:rowOff>169035</xdr:rowOff>
    </xdr:to>
    <xdr:sp macro="" textlink="">
      <xdr:nvSpPr>
        <xdr:cNvPr id="484" name="楕円 483"/>
        <xdr:cNvSpPr/>
      </xdr:nvSpPr>
      <xdr:spPr>
        <a:xfrm>
          <a:off x="9588500" y="1669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160162</xdr:rowOff>
    </xdr:from>
    <xdr:ext cx="534377" cy="259045"/>
    <xdr:sp macro="" textlink="">
      <xdr:nvSpPr>
        <xdr:cNvPr id="485" name="テキスト ボックス 484"/>
        <xdr:cNvSpPr txBox="1"/>
      </xdr:nvSpPr>
      <xdr:spPr>
        <a:xfrm>
          <a:off x="9372111" y="1679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56659</xdr:rowOff>
    </xdr:from>
    <xdr:to>
      <xdr:col>46</xdr:col>
      <xdr:colOff>38100</xdr:colOff>
      <xdr:row>97</xdr:row>
      <xdr:rowOff>158259</xdr:rowOff>
    </xdr:to>
    <xdr:sp macro="" textlink="">
      <xdr:nvSpPr>
        <xdr:cNvPr id="486" name="楕円 485"/>
        <xdr:cNvSpPr/>
      </xdr:nvSpPr>
      <xdr:spPr>
        <a:xfrm>
          <a:off x="8699500" y="1668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149386</xdr:rowOff>
    </xdr:from>
    <xdr:ext cx="534377" cy="259045"/>
    <xdr:sp macro="" textlink="">
      <xdr:nvSpPr>
        <xdr:cNvPr id="487" name="テキスト ボックス 486"/>
        <xdr:cNvSpPr txBox="1"/>
      </xdr:nvSpPr>
      <xdr:spPr>
        <a:xfrm>
          <a:off x="8483111" y="1678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24338</xdr:rowOff>
    </xdr:from>
    <xdr:to>
      <xdr:col>41</xdr:col>
      <xdr:colOff>101600</xdr:colOff>
      <xdr:row>97</xdr:row>
      <xdr:rowOff>125938</xdr:rowOff>
    </xdr:to>
    <xdr:sp macro="" textlink="">
      <xdr:nvSpPr>
        <xdr:cNvPr id="488" name="楕円 487"/>
        <xdr:cNvSpPr/>
      </xdr:nvSpPr>
      <xdr:spPr>
        <a:xfrm>
          <a:off x="7810500" y="1665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117065</xdr:rowOff>
    </xdr:from>
    <xdr:ext cx="534377" cy="259045"/>
    <xdr:sp macro="" textlink="">
      <xdr:nvSpPr>
        <xdr:cNvPr id="489" name="テキスト ボックス 488"/>
        <xdr:cNvSpPr txBox="1"/>
      </xdr:nvSpPr>
      <xdr:spPr>
        <a:xfrm>
          <a:off x="7594111" y="1674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170748</xdr:rowOff>
    </xdr:from>
    <xdr:to>
      <xdr:col>36</xdr:col>
      <xdr:colOff>165100</xdr:colOff>
      <xdr:row>97</xdr:row>
      <xdr:rowOff>100898</xdr:rowOff>
    </xdr:to>
    <xdr:sp macro="" textlink="">
      <xdr:nvSpPr>
        <xdr:cNvPr id="490" name="楕円 489"/>
        <xdr:cNvSpPr/>
      </xdr:nvSpPr>
      <xdr:spPr>
        <a:xfrm>
          <a:off x="6921500" y="1662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117425</xdr:rowOff>
    </xdr:from>
    <xdr:ext cx="534377" cy="259045"/>
    <xdr:sp macro="" textlink="">
      <xdr:nvSpPr>
        <xdr:cNvPr id="491" name="テキスト ボックス 490"/>
        <xdr:cNvSpPr txBox="1"/>
      </xdr:nvSpPr>
      <xdr:spPr>
        <a:xfrm>
          <a:off x="6705111" y="1640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139069</xdr:rowOff>
    </xdr:from>
    <xdr:to>
      <xdr:col>85</xdr:col>
      <xdr:colOff>126364</xdr:colOff>
      <xdr:row>38</xdr:row>
      <xdr:rowOff>120432</xdr:rowOff>
    </xdr:to>
    <xdr:cxnSp macro="">
      <xdr:nvCxnSpPr>
        <xdr:cNvPr id="517" name="直線コネクタ 516"/>
        <xdr:cNvCxnSpPr/>
      </xdr:nvCxnSpPr>
      <xdr:spPr>
        <a:xfrm flipV="1">
          <a:off x="16317595" y="5282569"/>
          <a:ext cx="1269" cy="1352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124259</xdr:rowOff>
    </xdr:from>
    <xdr:ext cx="534377" cy="259045"/>
    <xdr:sp macro="" textlink="">
      <xdr:nvSpPr>
        <xdr:cNvPr id="518" name="消防費最小値テキスト"/>
        <xdr:cNvSpPr txBox="1"/>
      </xdr:nvSpPr>
      <xdr:spPr>
        <a:xfrm>
          <a:off x="16370300" y="663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120432</xdr:rowOff>
    </xdr:from>
    <xdr:to>
      <xdr:col>86</xdr:col>
      <xdr:colOff>25400</xdr:colOff>
      <xdr:row>38</xdr:row>
      <xdr:rowOff>120432</xdr:rowOff>
    </xdr:to>
    <xdr:cxnSp macro="">
      <xdr:nvCxnSpPr>
        <xdr:cNvPr id="519" name="直線コネクタ 518"/>
        <xdr:cNvCxnSpPr/>
      </xdr:nvCxnSpPr>
      <xdr:spPr>
        <a:xfrm>
          <a:off x="16230600" y="663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85746</xdr:rowOff>
    </xdr:from>
    <xdr:ext cx="599010" cy="259045"/>
    <xdr:sp macro="" textlink="">
      <xdr:nvSpPr>
        <xdr:cNvPr id="520" name="消防費最大値テキスト"/>
        <xdr:cNvSpPr txBox="1"/>
      </xdr:nvSpPr>
      <xdr:spPr>
        <a:xfrm>
          <a:off x="16370300" y="505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138,058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139069</xdr:rowOff>
    </xdr:from>
    <xdr:to>
      <xdr:col>86</xdr:col>
      <xdr:colOff>25400</xdr:colOff>
      <xdr:row>30</xdr:row>
      <xdr:rowOff>139069</xdr:rowOff>
    </xdr:to>
    <xdr:cxnSp macro="">
      <xdr:nvCxnSpPr>
        <xdr:cNvPr id="521" name="直線コネクタ 520"/>
        <xdr:cNvCxnSpPr/>
      </xdr:nvCxnSpPr>
      <xdr:spPr>
        <a:xfrm>
          <a:off x="16230600" y="528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51961</xdr:rowOff>
    </xdr:from>
    <xdr:to>
      <xdr:col>85</xdr:col>
      <xdr:colOff>127000</xdr:colOff>
      <xdr:row>38</xdr:row>
      <xdr:rowOff>57448</xdr:rowOff>
    </xdr:to>
    <xdr:cxnSp macro="">
      <xdr:nvCxnSpPr>
        <xdr:cNvPr id="522" name="直線コネクタ 521"/>
        <xdr:cNvCxnSpPr/>
      </xdr:nvCxnSpPr>
      <xdr:spPr>
        <a:xfrm flipV="1">
          <a:off x="15481300" y="6567061"/>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110395</xdr:rowOff>
    </xdr:from>
    <xdr:ext cx="534377" cy="259045"/>
    <xdr:sp macro="" textlink="">
      <xdr:nvSpPr>
        <xdr:cNvPr id="523" name="消防費平均値テキスト"/>
        <xdr:cNvSpPr txBox="1"/>
      </xdr:nvSpPr>
      <xdr:spPr>
        <a:xfrm>
          <a:off x="16370300" y="6282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87518</xdr:rowOff>
    </xdr:from>
    <xdr:to>
      <xdr:col>85</xdr:col>
      <xdr:colOff>177800</xdr:colOff>
      <xdr:row>38</xdr:row>
      <xdr:rowOff>17667</xdr:rowOff>
    </xdr:to>
    <xdr:sp macro="" textlink="">
      <xdr:nvSpPr>
        <xdr:cNvPr id="524" name="フローチャート: 判断 523"/>
        <xdr:cNvSpPr/>
      </xdr:nvSpPr>
      <xdr:spPr>
        <a:xfrm>
          <a:off x="16268700" y="64311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45016</xdr:rowOff>
    </xdr:from>
    <xdr:to>
      <xdr:col>81</xdr:col>
      <xdr:colOff>50800</xdr:colOff>
      <xdr:row>38</xdr:row>
      <xdr:rowOff>57448</xdr:rowOff>
    </xdr:to>
    <xdr:cxnSp macro="">
      <xdr:nvCxnSpPr>
        <xdr:cNvPr id="525" name="直線コネクタ 524"/>
        <xdr:cNvCxnSpPr/>
      </xdr:nvCxnSpPr>
      <xdr:spPr>
        <a:xfrm>
          <a:off x="14592300" y="6560116"/>
          <a:ext cx="889000" cy="1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81335</xdr:rowOff>
    </xdr:from>
    <xdr:to>
      <xdr:col>81</xdr:col>
      <xdr:colOff>101600</xdr:colOff>
      <xdr:row>38</xdr:row>
      <xdr:rowOff>11485</xdr:rowOff>
    </xdr:to>
    <xdr:sp macro="" textlink="">
      <xdr:nvSpPr>
        <xdr:cNvPr id="526" name="フローチャート: 判断 525"/>
        <xdr:cNvSpPr/>
      </xdr:nvSpPr>
      <xdr:spPr>
        <a:xfrm>
          <a:off x="15430500" y="64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28012</xdr:rowOff>
    </xdr:from>
    <xdr:ext cx="534377" cy="259045"/>
    <xdr:sp macro="" textlink="">
      <xdr:nvSpPr>
        <xdr:cNvPr id="527" name="テキスト ボックス 526"/>
        <xdr:cNvSpPr txBox="1"/>
      </xdr:nvSpPr>
      <xdr:spPr>
        <a:xfrm>
          <a:off x="15214111" y="620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45016</xdr:rowOff>
    </xdr:from>
    <xdr:to>
      <xdr:col>76</xdr:col>
      <xdr:colOff>114300</xdr:colOff>
      <xdr:row>38</xdr:row>
      <xdr:rowOff>54584</xdr:rowOff>
    </xdr:to>
    <xdr:cxnSp macro="">
      <xdr:nvCxnSpPr>
        <xdr:cNvPr id="528" name="直線コネクタ 527"/>
        <xdr:cNvCxnSpPr/>
      </xdr:nvCxnSpPr>
      <xdr:spPr>
        <a:xfrm flipV="1">
          <a:off x="13703300" y="6560116"/>
          <a:ext cx="889000" cy="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113665</xdr:rowOff>
    </xdr:from>
    <xdr:to>
      <xdr:col>76</xdr:col>
      <xdr:colOff>165100</xdr:colOff>
      <xdr:row>38</xdr:row>
      <xdr:rowOff>43815</xdr:rowOff>
    </xdr:to>
    <xdr:sp macro="" textlink="">
      <xdr:nvSpPr>
        <xdr:cNvPr id="529" name="フローチャート: 判断 528"/>
        <xdr:cNvSpPr/>
      </xdr:nvSpPr>
      <xdr:spPr>
        <a:xfrm>
          <a:off x="14541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60342</xdr:rowOff>
    </xdr:from>
    <xdr:ext cx="534377" cy="259045"/>
    <xdr:sp macro="" textlink="">
      <xdr:nvSpPr>
        <xdr:cNvPr id="530" name="テキスト ボックス 529"/>
        <xdr:cNvSpPr txBox="1"/>
      </xdr:nvSpPr>
      <xdr:spPr>
        <a:xfrm>
          <a:off x="14325111" y="62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155201</xdr:rowOff>
    </xdr:from>
    <xdr:to>
      <xdr:col>71</xdr:col>
      <xdr:colOff>177800</xdr:colOff>
      <xdr:row>38</xdr:row>
      <xdr:rowOff>54584</xdr:rowOff>
    </xdr:to>
    <xdr:cxnSp macro="">
      <xdr:nvCxnSpPr>
        <xdr:cNvPr id="531" name="直線コネクタ 530"/>
        <xdr:cNvCxnSpPr/>
      </xdr:nvCxnSpPr>
      <xdr:spPr>
        <a:xfrm>
          <a:off x="12814300" y="6155951"/>
          <a:ext cx="889000" cy="41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117377</xdr:rowOff>
    </xdr:from>
    <xdr:to>
      <xdr:col>72</xdr:col>
      <xdr:colOff>38100</xdr:colOff>
      <xdr:row>38</xdr:row>
      <xdr:rowOff>47527</xdr:rowOff>
    </xdr:to>
    <xdr:sp macro="" textlink="">
      <xdr:nvSpPr>
        <xdr:cNvPr id="532" name="フローチャート: 判断 531"/>
        <xdr:cNvSpPr/>
      </xdr:nvSpPr>
      <xdr:spPr>
        <a:xfrm>
          <a:off x="13652500" y="646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64054</xdr:rowOff>
    </xdr:from>
    <xdr:ext cx="534377" cy="259045"/>
    <xdr:sp macro="" textlink="">
      <xdr:nvSpPr>
        <xdr:cNvPr id="533" name="テキスト ボックス 532"/>
        <xdr:cNvSpPr txBox="1"/>
      </xdr:nvSpPr>
      <xdr:spPr>
        <a:xfrm>
          <a:off x="13436111" y="623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89727</xdr:rowOff>
    </xdr:from>
    <xdr:to>
      <xdr:col>67</xdr:col>
      <xdr:colOff>101600</xdr:colOff>
      <xdr:row>38</xdr:row>
      <xdr:rowOff>19878</xdr:rowOff>
    </xdr:to>
    <xdr:sp macro="" textlink="">
      <xdr:nvSpPr>
        <xdr:cNvPr id="534" name="フローチャート: 判断 533"/>
        <xdr:cNvSpPr/>
      </xdr:nvSpPr>
      <xdr:spPr>
        <a:xfrm>
          <a:off x="12763500" y="643337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11004</xdr:rowOff>
    </xdr:from>
    <xdr:ext cx="534377" cy="259045"/>
    <xdr:sp macro="" textlink="">
      <xdr:nvSpPr>
        <xdr:cNvPr id="535" name="テキスト ボックス 534"/>
        <xdr:cNvSpPr txBox="1"/>
      </xdr:nvSpPr>
      <xdr:spPr>
        <a:xfrm>
          <a:off x="12547111" y="652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1161</xdr:rowOff>
    </xdr:from>
    <xdr:to>
      <xdr:col>85</xdr:col>
      <xdr:colOff>177800</xdr:colOff>
      <xdr:row>38</xdr:row>
      <xdr:rowOff>102761</xdr:rowOff>
    </xdr:to>
    <xdr:sp macro="" textlink="">
      <xdr:nvSpPr>
        <xdr:cNvPr id="541" name="楕円 540"/>
        <xdr:cNvSpPr/>
      </xdr:nvSpPr>
      <xdr:spPr>
        <a:xfrm>
          <a:off x="16268700" y="651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87538</xdr:rowOff>
    </xdr:from>
    <xdr:ext cx="534377" cy="259045"/>
    <xdr:sp macro="" textlink="">
      <xdr:nvSpPr>
        <xdr:cNvPr id="542" name="消防費該当値テキスト"/>
        <xdr:cNvSpPr txBox="1"/>
      </xdr:nvSpPr>
      <xdr:spPr>
        <a:xfrm>
          <a:off x="16370300" y="643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6648</xdr:rowOff>
    </xdr:from>
    <xdr:to>
      <xdr:col>81</xdr:col>
      <xdr:colOff>101600</xdr:colOff>
      <xdr:row>38</xdr:row>
      <xdr:rowOff>108248</xdr:rowOff>
    </xdr:to>
    <xdr:sp macro="" textlink="">
      <xdr:nvSpPr>
        <xdr:cNvPr id="543" name="楕円 542"/>
        <xdr:cNvSpPr/>
      </xdr:nvSpPr>
      <xdr:spPr>
        <a:xfrm>
          <a:off x="15430500" y="652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99375</xdr:rowOff>
    </xdr:from>
    <xdr:ext cx="534377" cy="259045"/>
    <xdr:sp macro="" textlink="">
      <xdr:nvSpPr>
        <xdr:cNvPr id="544" name="テキスト ボックス 543"/>
        <xdr:cNvSpPr txBox="1"/>
      </xdr:nvSpPr>
      <xdr:spPr>
        <a:xfrm>
          <a:off x="15214111" y="661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165666</xdr:rowOff>
    </xdr:from>
    <xdr:to>
      <xdr:col>76</xdr:col>
      <xdr:colOff>165100</xdr:colOff>
      <xdr:row>38</xdr:row>
      <xdr:rowOff>95816</xdr:rowOff>
    </xdr:to>
    <xdr:sp macro="" textlink="">
      <xdr:nvSpPr>
        <xdr:cNvPr id="545" name="楕円 544"/>
        <xdr:cNvSpPr/>
      </xdr:nvSpPr>
      <xdr:spPr>
        <a:xfrm>
          <a:off x="14541500" y="650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86943</xdr:rowOff>
    </xdr:from>
    <xdr:ext cx="534377" cy="259045"/>
    <xdr:sp macro="" textlink="">
      <xdr:nvSpPr>
        <xdr:cNvPr id="546" name="テキスト ボックス 545"/>
        <xdr:cNvSpPr txBox="1"/>
      </xdr:nvSpPr>
      <xdr:spPr>
        <a:xfrm>
          <a:off x="14325111" y="6602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3784</xdr:rowOff>
    </xdr:from>
    <xdr:to>
      <xdr:col>72</xdr:col>
      <xdr:colOff>38100</xdr:colOff>
      <xdr:row>38</xdr:row>
      <xdr:rowOff>105384</xdr:rowOff>
    </xdr:to>
    <xdr:sp macro="" textlink="">
      <xdr:nvSpPr>
        <xdr:cNvPr id="547" name="楕円 546"/>
        <xdr:cNvSpPr/>
      </xdr:nvSpPr>
      <xdr:spPr>
        <a:xfrm>
          <a:off x="13652500" y="651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96511</xdr:rowOff>
    </xdr:from>
    <xdr:ext cx="534377" cy="259045"/>
    <xdr:sp macro="" textlink="">
      <xdr:nvSpPr>
        <xdr:cNvPr id="548" name="テキスト ボックス 547"/>
        <xdr:cNvSpPr txBox="1"/>
      </xdr:nvSpPr>
      <xdr:spPr>
        <a:xfrm>
          <a:off x="13436111" y="661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104401</xdr:rowOff>
    </xdr:from>
    <xdr:to>
      <xdr:col>67</xdr:col>
      <xdr:colOff>101600</xdr:colOff>
      <xdr:row>36</xdr:row>
      <xdr:rowOff>34551</xdr:rowOff>
    </xdr:to>
    <xdr:sp macro="" textlink="">
      <xdr:nvSpPr>
        <xdr:cNvPr id="549" name="楕円 548"/>
        <xdr:cNvSpPr/>
      </xdr:nvSpPr>
      <xdr:spPr>
        <a:xfrm>
          <a:off x="12763500" y="610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51078</xdr:rowOff>
    </xdr:from>
    <xdr:ext cx="534377" cy="259045"/>
    <xdr:sp macro="" textlink="">
      <xdr:nvSpPr>
        <xdr:cNvPr id="550" name="テキスト ボックス 549"/>
        <xdr:cNvSpPr txBox="1"/>
      </xdr:nvSpPr>
      <xdr:spPr>
        <a:xfrm>
          <a:off x="12547111" y="588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100046</xdr:rowOff>
    </xdr:from>
    <xdr:to>
      <xdr:col>85</xdr:col>
      <xdr:colOff>126364</xdr:colOff>
      <xdr:row>58</xdr:row>
      <xdr:rowOff>111864</xdr:rowOff>
    </xdr:to>
    <xdr:cxnSp macro="">
      <xdr:nvCxnSpPr>
        <xdr:cNvPr id="574" name="直線コネクタ 573"/>
        <xdr:cNvCxnSpPr/>
      </xdr:nvCxnSpPr>
      <xdr:spPr>
        <a:xfrm flipV="1">
          <a:off x="16317595" y="8843996"/>
          <a:ext cx="1269" cy="121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115691</xdr:rowOff>
    </xdr:from>
    <xdr:ext cx="534377" cy="259045"/>
    <xdr:sp macro="" textlink="">
      <xdr:nvSpPr>
        <xdr:cNvPr id="575" name="教育費最小値テキスト"/>
        <xdr:cNvSpPr txBox="1"/>
      </xdr:nvSpPr>
      <xdr:spPr>
        <a:xfrm>
          <a:off x="16370300" y="1005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111864</xdr:rowOff>
    </xdr:from>
    <xdr:to>
      <xdr:col>86</xdr:col>
      <xdr:colOff>25400</xdr:colOff>
      <xdr:row>58</xdr:row>
      <xdr:rowOff>111864</xdr:rowOff>
    </xdr:to>
    <xdr:cxnSp macro="">
      <xdr:nvCxnSpPr>
        <xdr:cNvPr id="576" name="直線コネクタ 575"/>
        <xdr:cNvCxnSpPr/>
      </xdr:nvCxnSpPr>
      <xdr:spPr>
        <a:xfrm>
          <a:off x="16230600" y="100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46723</xdr:rowOff>
    </xdr:from>
    <xdr:ext cx="599010" cy="259045"/>
    <xdr:sp macro="" textlink="">
      <xdr:nvSpPr>
        <xdr:cNvPr id="577" name="教育費最大値テキスト"/>
        <xdr:cNvSpPr txBox="1"/>
      </xdr:nvSpPr>
      <xdr:spPr>
        <a:xfrm>
          <a:off x="16370300" y="8619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100046</xdr:rowOff>
    </xdr:from>
    <xdr:to>
      <xdr:col>86</xdr:col>
      <xdr:colOff>25400</xdr:colOff>
      <xdr:row>51</xdr:row>
      <xdr:rowOff>100046</xdr:rowOff>
    </xdr:to>
    <xdr:cxnSp macro="">
      <xdr:nvCxnSpPr>
        <xdr:cNvPr id="578" name="直線コネクタ 577"/>
        <xdr:cNvCxnSpPr/>
      </xdr:nvCxnSpPr>
      <xdr:spPr>
        <a:xfrm>
          <a:off x="16230600" y="8843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60273</xdr:rowOff>
    </xdr:from>
    <xdr:to>
      <xdr:col>85</xdr:col>
      <xdr:colOff>127000</xdr:colOff>
      <xdr:row>58</xdr:row>
      <xdr:rowOff>70252</xdr:rowOff>
    </xdr:to>
    <xdr:cxnSp macro="">
      <xdr:nvCxnSpPr>
        <xdr:cNvPr id="579" name="直線コネクタ 578"/>
        <xdr:cNvCxnSpPr/>
      </xdr:nvCxnSpPr>
      <xdr:spPr>
        <a:xfrm flipV="1">
          <a:off x="15481300" y="10004373"/>
          <a:ext cx="838200" cy="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81891</xdr:rowOff>
    </xdr:from>
    <xdr:ext cx="534377" cy="259045"/>
    <xdr:sp macro="" textlink="">
      <xdr:nvSpPr>
        <xdr:cNvPr id="580" name="教育費平均値テキスト"/>
        <xdr:cNvSpPr txBox="1"/>
      </xdr:nvSpPr>
      <xdr:spPr>
        <a:xfrm>
          <a:off x="16370300" y="9683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59014</xdr:rowOff>
    </xdr:from>
    <xdr:to>
      <xdr:col>85</xdr:col>
      <xdr:colOff>177800</xdr:colOff>
      <xdr:row>57</xdr:row>
      <xdr:rowOff>160614</xdr:rowOff>
    </xdr:to>
    <xdr:sp macro="" textlink="">
      <xdr:nvSpPr>
        <xdr:cNvPr id="581" name="フローチャート: 判断 580"/>
        <xdr:cNvSpPr/>
      </xdr:nvSpPr>
      <xdr:spPr>
        <a:xfrm>
          <a:off x="162687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70252</xdr:rowOff>
    </xdr:from>
    <xdr:to>
      <xdr:col>81</xdr:col>
      <xdr:colOff>50800</xdr:colOff>
      <xdr:row>58</xdr:row>
      <xdr:rowOff>102564</xdr:rowOff>
    </xdr:to>
    <xdr:cxnSp macro="">
      <xdr:nvCxnSpPr>
        <xdr:cNvPr id="582" name="直線コネクタ 581"/>
        <xdr:cNvCxnSpPr/>
      </xdr:nvCxnSpPr>
      <xdr:spPr>
        <a:xfrm flipV="1">
          <a:off x="14592300" y="10014352"/>
          <a:ext cx="889000" cy="3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94813</xdr:rowOff>
    </xdr:from>
    <xdr:to>
      <xdr:col>81</xdr:col>
      <xdr:colOff>101600</xdr:colOff>
      <xdr:row>58</xdr:row>
      <xdr:rowOff>24963</xdr:rowOff>
    </xdr:to>
    <xdr:sp macro="" textlink="">
      <xdr:nvSpPr>
        <xdr:cNvPr id="583" name="フローチャート: 判断 582"/>
        <xdr:cNvSpPr/>
      </xdr:nvSpPr>
      <xdr:spPr>
        <a:xfrm>
          <a:off x="15430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41490</xdr:rowOff>
    </xdr:from>
    <xdr:ext cx="534377" cy="259045"/>
    <xdr:sp macro="" textlink="">
      <xdr:nvSpPr>
        <xdr:cNvPr id="584" name="テキスト ボックス 583"/>
        <xdr:cNvSpPr txBox="1"/>
      </xdr:nvSpPr>
      <xdr:spPr>
        <a:xfrm>
          <a:off x="15214111" y="964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102564</xdr:rowOff>
    </xdr:from>
    <xdr:to>
      <xdr:col>76</xdr:col>
      <xdr:colOff>114300</xdr:colOff>
      <xdr:row>58</xdr:row>
      <xdr:rowOff>107841</xdr:rowOff>
    </xdr:to>
    <xdr:cxnSp macro="">
      <xdr:nvCxnSpPr>
        <xdr:cNvPr id="585" name="直線コネクタ 584"/>
        <xdr:cNvCxnSpPr/>
      </xdr:nvCxnSpPr>
      <xdr:spPr>
        <a:xfrm flipV="1">
          <a:off x="13703300" y="10046664"/>
          <a:ext cx="889000" cy="5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100966</xdr:rowOff>
    </xdr:from>
    <xdr:to>
      <xdr:col>76</xdr:col>
      <xdr:colOff>165100</xdr:colOff>
      <xdr:row>58</xdr:row>
      <xdr:rowOff>31116</xdr:rowOff>
    </xdr:to>
    <xdr:sp macro="" textlink="">
      <xdr:nvSpPr>
        <xdr:cNvPr id="586" name="フローチャート: 判断 585"/>
        <xdr:cNvSpPr/>
      </xdr:nvSpPr>
      <xdr:spPr>
        <a:xfrm>
          <a:off x="145415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47643</xdr:rowOff>
    </xdr:from>
    <xdr:ext cx="534377" cy="259045"/>
    <xdr:sp macro="" textlink="">
      <xdr:nvSpPr>
        <xdr:cNvPr id="587" name="テキスト ボックス 586"/>
        <xdr:cNvSpPr txBox="1"/>
      </xdr:nvSpPr>
      <xdr:spPr>
        <a:xfrm>
          <a:off x="14325111" y="964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107841</xdr:rowOff>
    </xdr:from>
    <xdr:to>
      <xdr:col>71</xdr:col>
      <xdr:colOff>177800</xdr:colOff>
      <xdr:row>58</xdr:row>
      <xdr:rowOff>117716</xdr:rowOff>
    </xdr:to>
    <xdr:cxnSp macro="">
      <xdr:nvCxnSpPr>
        <xdr:cNvPr id="588" name="直線コネクタ 587"/>
        <xdr:cNvCxnSpPr/>
      </xdr:nvCxnSpPr>
      <xdr:spPr>
        <a:xfrm flipV="1">
          <a:off x="12814300" y="10051941"/>
          <a:ext cx="889000" cy="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107299</xdr:rowOff>
    </xdr:from>
    <xdr:to>
      <xdr:col>72</xdr:col>
      <xdr:colOff>38100</xdr:colOff>
      <xdr:row>58</xdr:row>
      <xdr:rowOff>37449</xdr:rowOff>
    </xdr:to>
    <xdr:sp macro="" textlink="">
      <xdr:nvSpPr>
        <xdr:cNvPr id="589" name="フローチャート: 判断 588"/>
        <xdr:cNvSpPr/>
      </xdr:nvSpPr>
      <xdr:spPr>
        <a:xfrm>
          <a:off x="13652500" y="987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53976</xdr:rowOff>
    </xdr:from>
    <xdr:ext cx="534377" cy="259045"/>
    <xdr:sp macro="" textlink="">
      <xdr:nvSpPr>
        <xdr:cNvPr id="590" name="テキスト ボックス 589"/>
        <xdr:cNvSpPr txBox="1"/>
      </xdr:nvSpPr>
      <xdr:spPr>
        <a:xfrm>
          <a:off x="13436111" y="965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112092</xdr:rowOff>
    </xdr:from>
    <xdr:to>
      <xdr:col>67</xdr:col>
      <xdr:colOff>101600</xdr:colOff>
      <xdr:row>58</xdr:row>
      <xdr:rowOff>42242</xdr:rowOff>
    </xdr:to>
    <xdr:sp macro="" textlink="">
      <xdr:nvSpPr>
        <xdr:cNvPr id="591" name="フローチャート: 判断 590"/>
        <xdr:cNvSpPr/>
      </xdr:nvSpPr>
      <xdr:spPr>
        <a:xfrm>
          <a:off x="12763500" y="988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58769</xdr:rowOff>
    </xdr:from>
    <xdr:ext cx="534377" cy="259045"/>
    <xdr:sp macro="" textlink="">
      <xdr:nvSpPr>
        <xdr:cNvPr id="592" name="テキスト ボックス 591"/>
        <xdr:cNvSpPr txBox="1"/>
      </xdr:nvSpPr>
      <xdr:spPr>
        <a:xfrm>
          <a:off x="12547111" y="965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9473</xdr:rowOff>
    </xdr:from>
    <xdr:to>
      <xdr:col>85</xdr:col>
      <xdr:colOff>177800</xdr:colOff>
      <xdr:row>58</xdr:row>
      <xdr:rowOff>111073</xdr:rowOff>
    </xdr:to>
    <xdr:sp macro="" textlink="">
      <xdr:nvSpPr>
        <xdr:cNvPr id="598" name="楕円 597"/>
        <xdr:cNvSpPr/>
      </xdr:nvSpPr>
      <xdr:spPr>
        <a:xfrm>
          <a:off x="16268700" y="995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95850</xdr:rowOff>
    </xdr:from>
    <xdr:ext cx="534377" cy="259045"/>
    <xdr:sp macro="" textlink="">
      <xdr:nvSpPr>
        <xdr:cNvPr id="599" name="教育費該当値テキスト"/>
        <xdr:cNvSpPr txBox="1"/>
      </xdr:nvSpPr>
      <xdr:spPr>
        <a:xfrm>
          <a:off x="16370300" y="986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19452</xdr:rowOff>
    </xdr:from>
    <xdr:to>
      <xdr:col>81</xdr:col>
      <xdr:colOff>101600</xdr:colOff>
      <xdr:row>58</xdr:row>
      <xdr:rowOff>121052</xdr:rowOff>
    </xdr:to>
    <xdr:sp macro="" textlink="">
      <xdr:nvSpPr>
        <xdr:cNvPr id="600" name="楕円 599"/>
        <xdr:cNvSpPr/>
      </xdr:nvSpPr>
      <xdr:spPr>
        <a:xfrm>
          <a:off x="15430500" y="996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112179</xdr:rowOff>
    </xdr:from>
    <xdr:ext cx="534377" cy="259045"/>
    <xdr:sp macro="" textlink="">
      <xdr:nvSpPr>
        <xdr:cNvPr id="601" name="テキスト ボックス 600"/>
        <xdr:cNvSpPr txBox="1"/>
      </xdr:nvSpPr>
      <xdr:spPr>
        <a:xfrm>
          <a:off x="15214111" y="1005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51764</xdr:rowOff>
    </xdr:from>
    <xdr:to>
      <xdr:col>76</xdr:col>
      <xdr:colOff>165100</xdr:colOff>
      <xdr:row>58</xdr:row>
      <xdr:rowOff>153364</xdr:rowOff>
    </xdr:to>
    <xdr:sp macro="" textlink="">
      <xdr:nvSpPr>
        <xdr:cNvPr id="602" name="楕円 601"/>
        <xdr:cNvSpPr/>
      </xdr:nvSpPr>
      <xdr:spPr>
        <a:xfrm>
          <a:off x="14541500" y="999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144491</xdr:rowOff>
    </xdr:from>
    <xdr:ext cx="534377" cy="259045"/>
    <xdr:sp macro="" textlink="">
      <xdr:nvSpPr>
        <xdr:cNvPr id="603" name="テキスト ボックス 602"/>
        <xdr:cNvSpPr txBox="1"/>
      </xdr:nvSpPr>
      <xdr:spPr>
        <a:xfrm>
          <a:off x="14325111" y="1008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57041</xdr:rowOff>
    </xdr:from>
    <xdr:to>
      <xdr:col>72</xdr:col>
      <xdr:colOff>38100</xdr:colOff>
      <xdr:row>58</xdr:row>
      <xdr:rowOff>158641</xdr:rowOff>
    </xdr:to>
    <xdr:sp macro="" textlink="">
      <xdr:nvSpPr>
        <xdr:cNvPr id="604" name="楕円 603"/>
        <xdr:cNvSpPr/>
      </xdr:nvSpPr>
      <xdr:spPr>
        <a:xfrm>
          <a:off x="13652500" y="1000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149768</xdr:rowOff>
    </xdr:from>
    <xdr:ext cx="534377" cy="259045"/>
    <xdr:sp macro="" textlink="">
      <xdr:nvSpPr>
        <xdr:cNvPr id="605" name="テキスト ボックス 604"/>
        <xdr:cNvSpPr txBox="1"/>
      </xdr:nvSpPr>
      <xdr:spPr>
        <a:xfrm>
          <a:off x="13436111" y="1009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66916</xdr:rowOff>
    </xdr:from>
    <xdr:to>
      <xdr:col>67</xdr:col>
      <xdr:colOff>101600</xdr:colOff>
      <xdr:row>58</xdr:row>
      <xdr:rowOff>168516</xdr:rowOff>
    </xdr:to>
    <xdr:sp macro="" textlink="">
      <xdr:nvSpPr>
        <xdr:cNvPr id="606" name="楕円 605"/>
        <xdr:cNvSpPr/>
      </xdr:nvSpPr>
      <xdr:spPr>
        <a:xfrm>
          <a:off x="12763500" y="1001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159643</xdr:rowOff>
    </xdr:from>
    <xdr:ext cx="534377" cy="259045"/>
    <xdr:sp macro="" textlink="">
      <xdr:nvSpPr>
        <xdr:cNvPr id="607" name="テキスト ボックス 606"/>
        <xdr:cNvSpPr txBox="1"/>
      </xdr:nvSpPr>
      <xdr:spPr>
        <a:xfrm>
          <a:off x="12547111" y="1010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119444</xdr:rowOff>
    </xdr:from>
    <xdr:to>
      <xdr:col>85</xdr:col>
      <xdr:colOff>126364</xdr:colOff>
      <xdr:row>79</xdr:row>
      <xdr:rowOff>44450</xdr:rowOff>
    </xdr:to>
    <xdr:cxnSp macro="">
      <xdr:nvCxnSpPr>
        <xdr:cNvPr id="631" name="直線コネクタ 630"/>
        <xdr:cNvCxnSpPr/>
      </xdr:nvCxnSpPr>
      <xdr:spPr>
        <a:xfrm flipV="1">
          <a:off x="16317595" y="12292394"/>
          <a:ext cx="1269" cy="1296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66121</xdr:rowOff>
    </xdr:from>
    <xdr:ext cx="599010" cy="259045"/>
    <xdr:sp macro="" textlink="">
      <xdr:nvSpPr>
        <xdr:cNvPr id="634" name="災害復旧費最大値テキスト"/>
        <xdr:cNvSpPr txBox="1"/>
      </xdr:nvSpPr>
      <xdr:spPr>
        <a:xfrm>
          <a:off x="16370300" y="1206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119444</xdr:rowOff>
    </xdr:from>
    <xdr:to>
      <xdr:col>86</xdr:col>
      <xdr:colOff>25400</xdr:colOff>
      <xdr:row>71</xdr:row>
      <xdr:rowOff>119444</xdr:rowOff>
    </xdr:to>
    <xdr:cxnSp macro="">
      <xdr:nvCxnSpPr>
        <xdr:cNvPr id="635" name="直線コネクタ 634"/>
        <xdr:cNvCxnSpPr/>
      </xdr:nvCxnSpPr>
      <xdr:spPr>
        <a:xfrm>
          <a:off x="16230600" y="122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24016</xdr:rowOff>
    </xdr:from>
    <xdr:to>
      <xdr:col>85</xdr:col>
      <xdr:colOff>127000</xdr:colOff>
      <xdr:row>79</xdr:row>
      <xdr:rowOff>44272</xdr:rowOff>
    </xdr:to>
    <xdr:cxnSp macro="">
      <xdr:nvCxnSpPr>
        <xdr:cNvPr id="636" name="直線コネクタ 635"/>
        <xdr:cNvCxnSpPr/>
      </xdr:nvCxnSpPr>
      <xdr:spPr>
        <a:xfrm flipV="1">
          <a:off x="15481300" y="13568566"/>
          <a:ext cx="838200" cy="2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104970</xdr:rowOff>
    </xdr:from>
    <xdr:ext cx="469744" cy="259045"/>
    <xdr:sp macro="" textlink="">
      <xdr:nvSpPr>
        <xdr:cNvPr id="637" name="災害復旧費平均値テキスト"/>
        <xdr:cNvSpPr txBox="1"/>
      </xdr:nvSpPr>
      <xdr:spPr>
        <a:xfrm>
          <a:off x="16370300" y="13306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82093</xdr:rowOff>
    </xdr:from>
    <xdr:to>
      <xdr:col>85</xdr:col>
      <xdr:colOff>177800</xdr:colOff>
      <xdr:row>79</xdr:row>
      <xdr:rowOff>12243</xdr:rowOff>
    </xdr:to>
    <xdr:sp macro="" textlink="">
      <xdr:nvSpPr>
        <xdr:cNvPr id="638" name="フローチャート: 判断 637"/>
        <xdr:cNvSpPr/>
      </xdr:nvSpPr>
      <xdr:spPr>
        <a:xfrm>
          <a:off x="16268700" y="13455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40551</xdr:rowOff>
    </xdr:from>
    <xdr:to>
      <xdr:col>81</xdr:col>
      <xdr:colOff>50800</xdr:colOff>
      <xdr:row>79</xdr:row>
      <xdr:rowOff>44272</xdr:rowOff>
    </xdr:to>
    <xdr:cxnSp macro="">
      <xdr:nvCxnSpPr>
        <xdr:cNvPr id="639" name="直線コネクタ 638"/>
        <xdr:cNvCxnSpPr/>
      </xdr:nvCxnSpPr>
      <xdr:spPr>
        <a:xfrm>
          <a:off x="14592300" y="13585101"/>
          <a:ext cx="889000" cy="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105511</xdr:rowOff>
    </xdr:from>
    <xdr:to>
      <xdr:col>81</xdr:col>
      <xdr:colOff>101600</xdr:colOff>
      <xdr:row>79</xdr:row>
      <xdr:rowOff>35661</xdr:rowOff>
    </xdr:to>
    <xdr:sp macro="" textlink="">
      <xdr:nvSpPr>
        <xdr:cNvPr id="640" name="フローチャート: 判断 639"/>
        <xdr:cNvSpPr/>
      </xdr:nvSpPr>
      <xdr:spPr>
        <a:xfrm>
          <a:off x="15430500" y="134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52188</xdr:rowOff>
    </xdr:from>
    <xdr:ext cx="469744" cy="259045"/>
    <xdr:sp macro="" textlink="">
      <xdr:nvSpPr>
        <xdr:cNvPr id="641" name="テキスト ボックス 640"/>
        <xdr:cNvSpPr txBox="1"/>
      </xdr:nvSpPr>
      <xdr:spPr>
        <a:xfrm>
          <a:off x="15246428" y="1325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32753</xdr:rowOff>
    </xdr:from>
    <xdr:to>
      <xdr:col>76</xdr:col>
      <xdr:colOff>114300</xdr:colOff>
      <xdr:row>79</xdr:row>
      <xdr:rowOff>40551</xdr:rowOff>
    </xdr:to>
    <xdr:cxnSp macro="">
      <xdr:nvCxnSpPr>
        <xdr:cNvPr id="642" name="直線コネクタ 641"/>
        <xdr:cNvCxnSpPr/>
      </xdr:nvCxnSpPr>
      <xdr:spPr>
        <a:xfrm>
          <a:off x="13703300" y="13577303"/>
          <a:ext cx="889000" cy="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145542</xdr:rowOff>
    </xdr:from>
    <xdr:to>
      <xdr:col>76</xdr:col>
      <xdr:colOff>165100</xdr:colOff>
      <xdr:row>79</xdr:row>
      <xdr:rowOff>75692</xdr:rowOff>
    </xdr:to>
    <xdr:sp macro="" textlink="">
      <xdr:nvSpPr>
        <xdr:cNvPr id="643" name="フローチャート: 判断 642"/>
        <xdr:cNvSpPr/>
      </xdr:nvSpPr>
      <xdr:spPr>
        <a:xfrm>
          <a:off x="14541500" y="1351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92219</xdr:rowOff>
    </xdr:from>
    <xdr:ext cx="469744" cy="259045"/>
    <xdr:sp macro="" textlink="">
      <xdr:nvSpPr>
        <xdr:cNvPr id="644" name="テキスト ボックス 643"/>
        <xdr:cNvSpPr txBox="1"/>
      </xdr:nvSpPr>
      <xdr:spPr>
        <a:xfrm>
          <a:off x="14357428" y="1329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32753</xdr:rowOff>
    </xdr:from>
    <xdr:to>
      <xdr:col>71</xdr:col>
      <xdr:colOff>177800</xdr:colOff>
      <xdr:row>79</xdr:row>
      <xdr:rowOff>38202</xdr:rowOff>
    </xdr:to>
    <xdr:cxnSp macro="">
      <xdr:nvCxnSpPr>
        <xdr:cNvPr id="645" name="直線コネクタ 644"/>
        <xdr:cNvCxnSpPr/>
      </xdr:nvCxnSpPr>
      <xdr:spPr>
        <a:xfrm flipV="1">
          <a:off x="12814300" y="13577303"/>
          <a:ext cx="889000" cy="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123292</xdr:rowOff>
    </xdr:from>
    <xdr:to>
      <xdr:col>72</xdr:col>
      <xdr:colOff>38100</xdr:colOff>
      <xdr:row>79</xdr:row>
      <xdr:rowOff>53442</xdr:rowOff>
    </xdr:to>
    <xdr:sp macro="" textlink="">
      <xdr:nvSpPr>
        <xdr:cNvPr id="646" name="フローチャート: 判断 645"/>
        <xdr:cNvSpPr/>
      </xdr:nvSpPr>
      <xdr:spPr>
        <a:xfrm>
          <a:off x="13652500" y="1349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69969</xdr:rowOff>
    </xdr:from>
    <xdr:ext cx="469744" cy="259045"/>
    <xdr:sp macro="" textlink="">
      <xdr:nvSpPr>
        <xdr:cNvPr id="647" name="テキスト ボックス 646"/>
        <xdr:cNvSpPr txBox="1"/>
      </xdr:nvSpPr>
      <xdr:spPr>
        <a:xfrm>
          <a:off x="13468428" y="1327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144411</xdr:rowOff>
    </xdr:from>
    <xdr:to>
      <xdr:col>67</xdr:col>
      <xdr:colOff>101600</xdr:colOff>
      <xdr:row>79</xdr:row>
      <xdr:rowOff>74561</xdr:rowOff>
    </xdr:to>
    <xdr:sp macro="" textlink="">
      <xdr:nvSpPr>
        <xdr:cNvPr id="648" name="フローチャート: 判断 647"/>
        <xdr:cNvSpPr/>
      </xdr:nvSpPr>
      <xdr:spPr>
        <a:xfrm>
          <a:off x="12763500" y="1351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91088</xdr:rowOff>
    </xdr:from>
    <xdr:ext cx="469744" cy="259045"/>
    <xdr:sp macro="" textlink="">
      <xdr:nvSpPr>
        <xdr:cNvPr id="649" name="テキスト ボックス 648"/>
        <xdr:cNvSpPr txBox="1"/>
      </xdr:nvSpPr>
      <xdr:spPr>
        <a:xfrm>
          <a:off x="12579428" y="1329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144666</xdr:rowOff>
    </xdr:from>
    <xdr:to>
      <xdr:col>85</xdr:col>
      <xdr:colOff>177800</xdr:colOff>
      <xdr:row>79</xdr:row>
      <xdr:rowOff>74816</xdr:rowOff>
    </xdr:to>
    <xdr:sp macro="" textlink="">
      <xdr:nvSpPr>
        <xdr:cNvPr id="655" name="楕円 654"/>
        <xdr:cNvSpPr/>
      </xdr:nvSpPr>
      <xdr:spPr>
        <a:xfrm>
          <a:off x="16268700" y="1351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60520</xdr:rowOff>
    </xdr:from>
    <xdr:ext cx="469744" cy="259045"/>
    <xdr:sp macro="" textlink="">
      <xdr:nvSpPr>
        <xdr:cNvPr id="656" name="災害復旧費該当値テキスト"/>
        <xdr:cNvSpPr txBox="1"/>
      </xdr:nvSpPr>
      <xdr:spPr>
        <a:xfrm>
          <a:off x="16370300" y="13433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164922</xdr:rowOff>
    </xdr:from>
    <xdr:to>
      <xdr:col>81</xdr:col>
      <xdr:colOff>101600</xdr:colOff>
      <xdr:row>79</xdr:row>
      <xdr:rowOff>95072</xdr:rowOff>
    </xdr:to>
    <xdr:sp macro="" textlink="">
      <xdr:nvSpPr>
        <xdr:cNvPr id="657" name="楕円 656"/>
        <xdr:cNvSpPr/>
      </xdr:nvSpPr>
      <xdr:spPr>
        <a:xfrm>
          <a:off x="15430500" y="1353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86199</xdr:rowOff>
    </xdr:from>
    <xdr:ext cx="313932" cy="259045"/>
    <xdr:sp macro="" textlink="">
      <xdr:nvSpPr>
        <xdr:cNvPr id="658" name="テキスト ボックス 657"/>
        <xdr:cNvSpPr txBox="1"/>
      </xdr:nvSpPr>
      <xdr:spPr>
        <a:xfrm>
          <a:off x="15324333" y="136307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161201</xdr:rowOff>
    </xdr:from>
    <xdr:to>
      <xdr:col>76</xdr:col>
      <xdr:colOff>165100</xdr:colOff>
      <xdr:row>79</xdr:row>
      <xdr:rowOff>91351</xdr:rowOff>
    </xdr:to>
    <xdr:sp macro="" textlink="">
      <xdr:nvSpPr>
        <xdr:cNvPr id="659" name="楕円 658"/>
        <xdr:cNvSpPr/>
      </xdr:nvSpPr>
      <xdr:spPr>
        <a:xfrm>
          <a:off x="14541500" y="1353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82478</xdr:rowOff>
    </xdr:from>
    <xdr:ext cx="378565" cy="259045"/>
    <xdr:sp macro="" textlink="">
      <xdr:nvSpPr>
        <xdr:cNvPr id="660" name="テキスト ボックス 659"/>
        <xdr:cNvSpPr txBox="1"/>
      </xdr:nvSpPr>
      <xdr:spPr>
        <a:xfrm>
          <a:off x="14403017" y="13627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153403</xdr:rowOff>
    </xdr:from>
    <xdr:to>
      <xdr:col>72</xdr:col>
      <xdr:colOff>38100</xdr:colOff>
      <xdr:row>79</xdr:row>
      <xdr:rowOff>83553</xdr:rowOff>
    </xdr:to>
    <xdr:sp macro="" textlink="">
      <xdr:nvSpPr>
        <xdr:cNvPr id="661" name="楕円 660"/>
        <xdr:cNvSpPr/>
      </xdr:nvSpPr>
      <xdr:spPr>
        <a:xfrm>
          <a:off x="13652500" y="1352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74680</xdr:rowOff>
    </xdr:from>
    <xdr:ext cx="378565" cy="259045"/>
    <xdr:sp macro="" textlink="">
      <xdr:nvSpPr>
        <xdr:cNvPr id="662" name="テキスト ボックス 661"/>
        <xdr:cNvSpPr txBox="1"/>
      </xdr:nvSpPr>
      <xdr:spPr>
        <a:xfrm>
          <a:off x="13514017" y="13619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158852</xdr:rowOff>
    </xdr:from>
    <xdr:to>
      <xdr:col>67</xdr:col>
      <xdr:colOff>101600</xdr:colOff>
      <xdr:row>79</xdr:row>
      <xdr:rowOff>89002</xdr:rowOff>
    </xdr:to>
    <xdr:sp macro="" textlink="">
      <xdr:nvSpPr>
        <xdr:cNvPr id="663" name="楕円 662"/>
        <xdr:cNvSpPr/>
      </xdr:nvSpPr>
      <xdr:spPr>
        <a:xfrm>
          <a:off x="12763500" y="1353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80129</xdr:rowOff>
    </xdr:from>
    <xdr:ext cx="378565" cy="259045"/>
    <xdr:sp macro="" textlink="">
      <xdr:nvSpPr>
        <xdr:cNvPr id="664" name="テキスト ボックス 663"/>
        <xdr:cNvSpPr txBox="1"/>
      </xdr:nvSpPr>
      <xdr:spPr>
        <a:xfrm>
          <a:off x="12625017" y="13624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156060</xdr:rowOff>
    </xdr:from>
    <xdr:to>
      <xdr:col>85</xdr:col>
      <xdr:colOff>126364</xdr:colOff>
      <xdr:row>99</xdr:row>
      <xdr:rowOff>18573</xdr:rowOff>
    </xdr:to>
    <xdr:cxnSp macro="">
      <xdr:nvCxnSpPr>
        <xdr:cNvPr id="688" name="直線コネクタ 687"/>
        <xdr:cNvCxnSpPr/>
      </xdr:nvCxnSpPr>
      <xdr:spPr>
        <a:xfrm flipV="1">
          <a:off x="16317595" y="15758010"/>
          <a:ext cx="1269" cy="1234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22400</xdr:rowOff>
    </xdr:from>
    <xdr:ext cx="469744" cy="259045"/>
    <xdr:sp macro="" textlink="">
      <xdr:nvSpPr>
        <xdr:cNvPr id="689" name="公債費最小値テキスト"/>
        <xdr:cNvSpPr txBox="1"/>
      </xdr:nvSpPr>
      <xdr:spPr>
        <a:xfrm>
          <a:off x="16370300" y="169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18573</xdr:rowOff>
    </xdr:from>
    <xdr:to>
      <xdr:col>86</xdr:col>
      <xdr:colOff>25400</xdr:colOff>
      <xdr:row>99</xdr:row>
      <xdr:rowOff>18573</xdr:rowOff>
    </xdr:to>
    <xdr:cxnSp macro="">
      <xdr:nvCxnSpPr>
        <xdr:cNvPr id="690" name="直線コネクタ 689"/>
        <xdr:cNvCxnSpPr/>
      </xdr:nvCxnSpPr>
      <xdr:spPr>
        <a:xfrm>
          <a:off x="16230600" y="16992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102737</xdr:rowOff>
    </xdr:from>
    <xdr:ext cx="599010" cy="259045"/>
    <xdr:sp macro="" textlink="">
      <xdr:nvSpPr>
        <xdr:cNvPr id="691" name="公債費最大値テキスト"/>
        <xdr:cNvSpPr txBox="1"/>
      </xdr:nvSpPr>
      <xdr:spPr>
        <a:xfrm>
          <a:off x="16370300" y="1553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156060</xdr:rowOff>
    </xdr:from>
    <xdr:to>
      <xdr:col>86</xdr:col>
      <xdr:colOff>25400</xdr:colOff>
      <xdr:row>91</xdr:row>
      <xdr:rowOff>156060</xdr:rowOff>
    </xdr:to>
    <xdr:cxnSp macro="">
      <xdr:nvCxnSpPr>
        <xdr:cNvPr id="692" name="直線コネクタ 691"/>
        <xdr:cNvCxnSpPr/>
      </xdr:nvCxnSpPr>
      <xdr:spPr>
        <a:xfrm>
          <a:off x="16230600" y="1575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157896</xdr:rowOff>
    </xdr:from>
    <xdr:to>
      <xdr:col>85</xdr:col>
      <xdr:colOff>127000</xdr:colOff>
      <xdr:row>97</xdr:row>
      <xdr:rowOff>170858</xdr:rowOff>
    </xdr:to>
    <xdr:cxnSp macro="">
      <xdr:nvCxnSpPr>
        <xdr:cNvPr id="693" name="直線コネクタ 692"/>
        <xdr:cNvCxnSpPr/>
      </xdr:nvCxnSpPr>
      <xdr:spPr>
        <a:xfrm flipV="1">
          <a:off x="15481300" y="16788546"/>
          <a:ext cx="838200" cy="1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118978</xdr:rowOff>
    </xdr:from>
    <xdr:ext cx="534377" cy="259045"/>
    <xdr:sp macro="" textlink="">
      <xdr:nvSpPr>
        <xdr:cNvPr id="694" name="公債費平均値テキスト"/>
        <xdr:cNvSpPr txBox="1"/>
      </xdr:nvSpPr>
      <xdr:spPr>
        <a:xfrm>
          <a:off x="16370300" y="16406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96101</xdr:rowOff>
    </xdr:from>
    <xdr:to>
      <xdr:col>85</xdr:col>
      <xdr:colOff>177800</xdr:colOff>
      <xdr:row>97</xdr:row>
      <xdr:rowOff>26251</xdr:rowOff>
    </xdr:to>
    <xdr:sp macro="" textlink="">
      <xdr:nvSpPr>
        <xdr:cNvPr id="695" name="フローチャート: 判断 694"/>
        <xdr:cNvSpPr/>
      </xdr:nvSpPr>
      <xdr:spPr>
        <a:xfrm>
          <a:off x="162687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165570</xdr:rowOff>
    </xdr:from>
    <xdr:to>
      <xdr:col>81</xdr:col>
      <xdr:colOff>50800</xdr:colOff>
      <xdr:row>97</xdr:row>
      <xdr:rowOff>170858</xdr:rowOff>
    </xdr:to>
    <xdr:cxnSp macro="">
      <xdr:nvCxnSpPr>
        <xdr:cNvPr id="696" name="直線コネクタ 695"/>
        <xdr:cNvCxnSpPr/>
      </xdr:nvCxnSpPr>
      <xdr:spPr>
        <a:xfrm>
          <a:off x="14592300" y="16796220"/>
          <a:ext cx="889000" cy="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109048</xdr:rowOff>
    </xdr:from>
    <xdr:to>
      <xdr:col>81</xdr:col>
      <xdr:colOff>101600</xdr:colOff>
      <xdr:row>97</xdr:row>
      <xdr:rowOff>39198</xdr:rowOff>
    </xdr:to>
    <xdr:sp macro="" textlink="">
      <xdr:nvSpPr>
        <xdr:cNvPr id="697" name="フローチャート: 判断 696"/>
        <xdr:cNvSpPr/>
      </xdr:nvSpPr>
      <xdr:spPr>
        <a:xfrm>
          <a:off x="15430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55725</xdr:rowOff>
    </xdr:from>
    <xdr:ext cx="534377" cy="259045"/>
    <xdr:sp macro="" textlink="">
      <xdr:nvSpPr>
        <xdr:cNvPr id="698" name="テキスト ボックス 697"/>
        <xdr:cNvSpPr txBox="1"/>
      </xdr:nvSpPr>
      <xdr:spPr>
        <a:xfrm>
          <a:off x="15214111" y="1634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165570</xdr:rowOff>
    </xdr:from>
    <xdr:to>
      <xdr:col>76</xdr:col>
      <xdr:colOff>114300</xdr:colOff>
      <xdr:row>97</xdr:row>
      <xdr:rowOff>171331</xdr:rowOff>
    </xdr:to>
    <xdr:cxnSp macro="">
      <xdr:nvCxnSpPr>
        <xdr:cNvPr id="699" name="直線コネクタ 698"/>
        <xdr:cNvCxnSpPr/>
      </xdr:nvCxnSpPr>
      <xdr:spPr>
        <a:xfrm flipV="1">
          <a:off x="13703300" y="16796220"/>
          <a:ext cx="8890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110525</xdr:rowOff>
    </xdr:from>
    <xdr:to>
      <xdr:col>76</xdr:col>
      <xdr:colOff>165100</xdr:colOff>
      <xdr:row>97</xdr:row>
      <xdr:rowOff>40675</xdr:rowOff>
    </xdr:to>
    <xdr:sp macro="" textlink="">
      <xdr:nvSpPr>
        <xdr:cNvPr id="700" name="フローチャート: 判断 699"/>
        <xdr:cNvSpPr/>
      </xdr:nvSpPr>
      <xdr:spPr>
        <a:xfrm>
          <a:off x="14541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57202</xdr:rowOff>
    </xdr:from>
    <xdr:ext cx="534377" cy="259045"/>
    <xdr:sp macro="" textlink="">
      <xdr:nvSpPr>
        <xdr:cNvPr id="701" name="テキスト ボックス 700"/>
        <xdr:cNvSpPr txBox="1"/>
      </xdr:nvSpPr>
      <xdr:spPr>
        <a:xfrm>
          <a:off x="14325111" y="163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171331</xdr:rowOff>
    </xdr:from>
    <xdr:to>
      <xdr:col>71</xdr:col>
      <xdr:colOff>177800</xdr:colOff>
      <xdr:row>98</xdr:row>
      <xdr:rowOff>19495</xdr:rowOff>
    </xdr:to>
    <xdr:cxnSp macro="">
      <xdr:nvCxnSpPr>
        <xdr:cNvPr id="702" name="直線コネクタ 701"/>
        <xdr:cNvCxnSpPr/>
      </xdr:nvCxnSpPr>
      <xdr:spPr>
        <a:xfrm flipV="1">
          <a:off x="12814300" y="16801981"/>
          <a:ext cx="889000" cy="1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104239</xdr:rowOff>
    </xdr:from>
    <xdr:to>
      <xdr:col>72</xdr:col>
      <xdr:colOff>38100</xdr:colOff>
      <xdr:row>97</xdr:row>
      <xdr:rowOff>34389</xdr:rowOff>
    </xdr:to>
    <xdr:sp macro="" textlink="">
      <xdr:nvSpPr>
        <xdr:cNvPr id="703" name="フローチャート: 判断 702"/>
        <xdr:cNvSpPr/>
      </xdr:nvSpPr>
      <xdr:spPr>
        <a:xfrm>
          <a:off x="13652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50916</xdr:rowOff>
    </xdr:from>
    <xdr:ext cx="534377" cy="259045"/>
    <xdr:sp macro="" textlink="">
      <xdr:nvSpPr>
        <xdr:cNvPr id="704" name="テキスト ボックス 703"/>
        <xdr:cNvSpPr txBox="1"/>
      </xdr:nvSpPr>
      <xdr:spPr>
        <a:xfrm>
          <a:off x="13436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57231</xdr:rowOff>
    </xdr:from>
    <xdr:to>
      <xdr:col>67</xdr:col>
      <xdr:colOff>101600</xdr:colOff>
      <xdr:row>96</xdr:row>
      <xdr:rowOff>158831</xdr:rowOff>
    </xdr:to>
    <xdr:sp macro="" textlink="">
      <xdr:nvSpPr>
        <xdr:cNvPr id="705" name="フローチャート: 判断 704"/>
        <xdr:cNvSpPr/>
      </xdr:nvSpPr>
      <xdr:spPr>
        <a:xfrm>
          <a:off x="12763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3908</xdr:rowOff>
    </xdr:from>
    <xdr:ext cx="534377" cy="259045"/>
    <xdr:sp macro="" textlink="">
      <xdr:nvSpPr>
        <xdr:cNvPr id="706" name="テキスト ボックス 705"/>
        <xdr:cNvSpPr txBox="1"/>
      </xdr:nvSpPr>
      <xdr:spPr>
        <a:xfrm>
          <a:off x="12547111" y="162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107096</xdr:rowOff>
    </xdr:from>
    <xdr:to>
      <xdr:col>85</xdr:col>
      <xdr:colOff>177800</xdr:colOff>
      <xdr:row>98</xdr:row>
      <xdr:rowOff>37246</xdr:rowOff>
    </xdr:to>
    <xdr:sp macro="" textlink="">
      <xdr:nvSpPr>
        <xdr:cNvPr id="712" name="楕円 711"/>
        <xdr:cNvSpPr/>
      </xdr:nvSpPr>
      <xdr:spPr>
        <a:xfrm>
          <a:off x="16268700" y="1673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85523</xdr:rowOff>
    </xdr:from>
    <xdr:ext cx="534377" cy="259045"/>
    <xdr:sp macro="" textlink="">
      <xdr:nvSpPr>
        <xdr:cNvPr id="713" name="公債費該当値テキスト"/>
        <xdr:cNvSpPr txBox="1"/>
      </xdr:nvSpPr>
      <xdr:spPr>
        <a:xfrm>
          <a:off x="16370300" y="1671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120058</xdr:rowOff>
    </xdr:from>
    <xdr:to>
      <xdr:col>81</xdr:col>
      <xdr:colOff>101600</xdr:colOff>
      <xdr:row>98</xdr:row>
      <xdr:rowOff>50208</xdr:rowOff>
    </xdr:to>
    <xdr:sp macro="" textlink="">
      <xdr:nvSpPr>
        <xdr:cNvPr id="714" name="楕円 713"/>
        <xdr:cNvSpPr/>
      </xdr:nvSpPr>
      <xdr:spPr>
        <a:xfrm>
          <a:off x="15430500" y="1675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41335</xdr:rowOff>
    </xdr:from>
    <xdr:ext cx="534377" cy="259045"/>
    <xdr:sp macro="" textlink="">
      <xdr:nvSpPr>
        <xdr:cNvPr id="715" name="テキスト ボックス 714"/>
        <xdr:cNvSpPr txBox="1"/>
      </xdr:nvSpPr>
      <xdr:spPr>
        <a:xfrm>
          <a:off x="15214111" y="1684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114770</xdr:rowOff>
    </xdr:from>
    <xdr:to>
      <xdr:col>76</xdr:col>
      <xdr:colOff>165100</xdr:colOff>
      <xdr:row>98</xdr:row>
      <xdr:rowOff>44920</xdr:rowOff>
    </xdr:to>
    <xdr:sp macro="" textlink="">
      <xdr:nvSpPr>
        <xdr:cNvPr id="716" name="楕円 715"/>
        <xdr:cNvSpPr/>
      </xdr:nvSpPr>
      <xdr:spPr>
        <a:xfrm>
          <a:off x="14541500" y="1674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36047</xdr:rowOff>
    </xdr:from>
    <xdr:ext cx="534377" cy="259045"/>
    <xdr:sp macro="" textlink="">
      <xdr:nvSpPr>
        <xdr:cNvPr id="717" name="テキスト ボックス 716"/>
        <xdr:cNvSpPr txBox="1"/>
      </xdr:nvSpPr>
      <xdr:spPr>
        <a:xfrm>
          <a:off x="14325111" y="1683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120531</xdr:rowOff>
    </xdr:from>
    <xdr:to>
      <xdr:col>72</xdr:col>
      <xdr:colOff>38100</xdr:colOff>
      <xdr:row>98</xdr:row>
      <xdr:rowOff>50681</xdr:rowOff>
    </xdr:to>
    <xdr:sp macro="" textlink="">
      <xdr:nvSpPr>
        <xdr:cNvPr id="718" name="楕円 717"/>
        <xdr:cNvSpPr/>
      </xdr:nvSpPr>
      <xdr:spPr>
        <a:xfrm>
          <a:off x="13652500" y="1675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41808</xdr:rowOff>
    </xdr:from>
    <xdr:ext cx="534377" cy="259045"/>
    <xdr:sp macro="" textlink="">
      <xdr:nvSpPr>
        <xdr:cNvPr id="719" name="テキスト ボックス 718"/>
        <xdr:cNvSpPr txBox="1"/>
      </xdr:nvSpPr>
      <xdr:spPr>
        <a:xfrm>
          <a:off x="13436111" y="1684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140145</xdr:rowOff>
    </xdr:from>
    <xdr:to>
      <xdr:col>67</xdr:col>
      <xdr:colOff>101600</xdr:colOff>
      <xdr:row>98</xdr:row>
      <xdr:rowOff>70295</xdr:rowOff>
    </xdr:to>
    <xdr:sp macro="" textlink="">
      <xdr:nvSpPr>
        <xdr:cNvPr id="720" name="楕円 719"/>
        <xdr:cNvSpPr/>
      </xdr:nvSpPr>
      <xdr:spPr>
        <a:xfrm>
          <a:off x="12763500" y="1677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61422</xdr:rowOff>
    </xdr:from>
    <xdr:ext cx="534377" cy="259045"/>
    <xdr:sp macro="" textlink="">
      <xdr:nvSpPr>
        <xdr:cNvPr id="721" name="テキスト ボックス 720"/>
        <xdr:cNvSpPr txBox="1"/>
      </xdr:nvSpPr>
      <xdr:spPr>
        <a:xfrm>
          <a:off x="12547111" y="1686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41768</xdr:rowOff>
    </xdr:from>
    <xdr:to>
      <xdr:col>116</xdr:col>
      <xdr:colOff>62864</xdr:colOff>
      <xdr:row>38</xdr:row>
      <xdr:rowOff>139700</xdr:rowOff>
    </xdr:to>
    <xdr:cxnSp macro="">
      <xdr:nvCxnSpPr>
        <xdr:cNvPr id="743" name="直線コネクタ 742"/>
        <xdr:cNvCxnSpPr/>
      </xdr:nvCxnSpPr>
      <xdr:spPr>
        <a:xfrm flipV="1">
          <a:off x="22159595" y="5528168"/>
          <a:ext cx="1269" cy="112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165158</xdr:rowOff>
    </xdr:from>
    <xdr:ext cx="249299" cy="259045"/>
    <xdr:sp macro="" textlink="">
      <xdr:nvSpPr>
        <xdr:cNvPr id="744" name="諸支出金最小値テキスト"/>
        <xdr:cNvSpPr txBox="1"/>
      </xdr:nvSpPr>
      <xdr:spPr>
        <a:xfrm>
          <a:off x="22212300" y="6680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159895</xdr:rowOff>
    </xdr:from>
    <xdr:ext cx="534377" cy="259045"/>
    <xdr:sp macro="" textlink="">
      <xdr:nvSpPr>
        <xdr:cNvPr id="746" name="諸支出金最大値テキスト"/>
        <xdr:cNvSpPr txBox="1"/>
      </xdr:nvSpPr>
      <xdr:spPr>
        <a:xfrm>
          <a:off x="22212300" y="530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41768</xdr:rowOff>
    </xdr:from>
    <xdr:to>
      <xdr:col>116</xdr:col>
      <xdr:colOff>152400</xdr:colOff>
      <xdr:row>32</xdr:row>
      <xdr:rowOff>41768</xdr:rowOff>
    </xdr:to>
    <xdr:cxnSp macro="">
      <xdr:nvCxnSpPr>
        <xdr:cNvPr id="747" name="直線コネクタ 746"/>
        <xdr:cNvCxnSpPr/>
      </xdr:nvCxnSpPr>
      <xdr:spPr>
        <a:xfrm>
          <a:off x="22072600" y="5528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82607</xdr:rowOff>
    </xdr:from>
    <xdr:ext cx="378565" cy="259045"/>
    <xdr:sp macro="" textlink="">
      <xdr:nvSpPr>
        <xdr:cNvPr id="749" name="諸支出金平均値テキスト"/>
        <xdr:cNvSpPr txBox="1"/>
      </xdr:nvSpPr>
      <xdr:spPr>
        <a:xfrm>
          <a:off x="22212300" y="64262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59730</xdr:rowOff>
    </xdr:from>
    <xdr:to>
      <xdr:col>116</xdr:col>
      <xdr:colOff>114300</xdr:colOff>
      <xdr:row>38</xdr:row>
      <xdr:rowOff>161330</xdr:rowOff>
    </xdr:to>
    <xdr:sp macro="" textlink="">
      <xdr:nvSpPr>
        <xdr:cNvPr id="750" name="フローチャート: 判断 749"/>
        <xdr:cNvSpPr/>
      </xdr:nvSpPr>
      <xdr:spPr>
        <a:xfrm>
          <a:off x="22110700" y="657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84191</xdr:rowOff>
    </xdr:from>
    <xdr:to>
      <xdr:col>112</xdr:col>
      <xdr:colOff>38100</xdr:colOff>
      <xdr:row>39</xdr:row>
      <xdr:rowOff>14341</xdr:rowOff>
    </xdr:to>
    <xdr:sp macro="" textlink="">
      <xdr:nvSpPr>
        <xdr:cNvPr id="752" name="フローチャート: 判断 751"/>
        <xdr:cNvSpPr/>
      </xdr:nvSpPr>
      <xdr:spPr>
        <a:xfrm>
          <a:off x="21272500" y="659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30868</xdr:rowOff>
    </xdr:from>
    <xdr:ext cx="378565" cy="259045"/>
    <xdr:sp macro="" textlink="">
      <xdr:nvSpPr>
        <xdr:cNvPr id="753" name="テキスト ボックス 752"/>
        <xdr:cNvSpPr txBox="1"/>
      </xdr:nvSpPr>
      <xdr:spPr>
        <a:xfrm>
          <a:off x="21134017" y="6374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5" name="フローチャート: 判断 754"/>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56" name="テキスト ボックス 755"/>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82636</xdr:rowOff>
    </xdr:from>
    <xdr:to>
      <xdr:col>102</xdr:col>
      <xdr:colOff>165100</xdr:colOff>
      <xdr:row>39</xdr:row>
      <xdr:rowOff>12786</xdr:rowOff>
    </xdr:to>
    <xdr:sp macro="" textlink="">
      <xdr:nvSpPr>
        <xdr:cNvPr id="758" name="フローチャート: 判断 757"/>
        <xdr:cNvSpPr/>
      </xdr:nvSpPr>
      <xdr:spPr>
        <a:xfrm>
          <a:off x="19494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29313</xdr:rowOff>
    </xdr:from>
    <xdr:ext cx="378565" cy="259045"/>
    <xdr:sp macro="" textlink="">
      <xdr:nvSpPr>
        <xdr:cNvPr id="759" name="テキスト ボックス 758"/>
        <xdr:cNvSpPr txBox="1"/>
      </xdr:nvSpPr>
      <xdr:spPr>
        <a:xfrm>
          <a:off x="19356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67457</xdr:rowOff>
    </xdr:from>
    <xdr:to>
      <xdr:col>98</xdr:col>
      <xdr:colOff>38100</xdr:colOff>
      <xdr:row>38</xdr:row>
      <xdr:rowOff>169057</xdr:rowOff>
    </xdr:to>
    <xdr:sp macro="" textlink="">
      <xdr:nvSpPr>
        <xdr:cNvPr id="760" name="フローチャート: 判断 759"/>
        <xdr:cNvSpPr/>
      </xdr:nvSpPr>
      <xdr:spPr>
        <a:xfrm>
          <a:off x="18605500" y="658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14135</xdr:rowOff>
    </xdr:from>
    <xdr:ext cx="378565" cy="259045"/>
    <xdr:sp macro="" textlink="">
      <xdr:nvSpPr>
        <xdr:cNvPr id="761" name="テキスト ボックス 760"/>
        <xdr:cNvSpPr txBox="1"/>
      </xdr:nvSpPr>
      <xdr:spPr>
        <a:xfrm>
          <a:off x="18467017" y="6357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38158</xdr:rowOff>
    </xdr:from>
    <xdr:ext cx="249299" cy="259045"/>
    <xdr:sp macro="" textlink="">
      <xdr:nvSpPr>
        <xdr:cNvPr id="768" name="諸支出金該当値テキスト"/>
        <xdr:cNvSpPr txBox="1"/>
      </xdr:nvSpPr>
      <xdr:spPr>
        <a:xfrm>
          <a:off x="22212300" y="6553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総務費を除き、全ての項目において類似団体内平均値を下回っている。</a:t>
          </a:r>
        </a:p>
        <a:p>
          <a:r>
            <a:rPr kumimoji="1" lang="ja-JP" altLang="en-US" sz="1300">
              <a:latin typeface="ＭＳ Ｐゴシック" panose="020B0600070205080204" pitchFamily="50" charset="-128"/>
              <a:ea typeface="ＭＳ Ｐゴシック" panose="020B0600070205080204" pitchFamily="50" charset="-128"/>
            </a:rPr>
            <a:t>総務費の伸びについては、地籍調査事業に係る調査委託料、ふるさと納税寄附件数の伸びに伴う返礼品等の経費の増加により、前年度に比べ</a:t>
          </a:r>
          <a:r>
            <a:rPr kumimoji="1" lang="en-US" altLang="ja-JP" sz="1300">
              <a:latin typeface="ＭＳ Ｐゴシック" panose="020B0600070205080204" pitchFamily="50" charset="-128"/>
              <a:ea typeface="ＭＳ Ｐゴシック" panose="020B0600070205080204" pitchFamily="50" charset="-128"/>
            </a:rPr>
            <a:t>13,168</a:t>
          </a:r>
          <a:r>
            <a:rPr kumimoji="1" lang="ja-JP" altLang="en-US" sz="1300">
              <a:latin typeface="ＭＳ Ｐゴシック" panose="020B0600070205080204" pitchFamily="50" charset="-128"/>
              <a:ea typeface="ＭＳ Ｐゴシック" panose="020B0600070205080204" pitchFamily="50" charset="-128"/>
            </a:rPr>
            <a:t>千円増額（</a:t>
          </a:r>
          <a:r>
            <a:rPr kumimoji="1" lang="en-US" altLang="ja-JP" sz="1300">
              <a:latin typeface="ＭＳ Ｐゴシック" panose="020B0600070205080204" pitchFamily="50" charset="-128"/>
              <a:ea typeface="ＭＳ Ｐゴシック" panose="020B0600070205080204" pitchFamily="50" charset="-128"/>
            </a:rPr>
            <a:t>11.7</a:t>
          </a:r>
          <a:r>
            <a:rPr kumimoji="1" lang="ja-JP" altLang="en-US" sz="1300">
              <a:latin typeface="ＭＳ Ｐゴシック" panose="020B0600070205080204" pitchFamily="50" charset="-128"/>
              <a:ea typeface="ＭＳ Ｐゴシック" panose="020B0600070205080204" pitchFamily="50" charset="-128"/>
            </a:rPr>
            <a:t>％増）となっている。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八積駅周辺環境整備事業の進展により、土木費が前年度に比べ</a:t>
          </a:r>
          <a:r>
            <a:rPr kumimoji="1" lang="en-US" altLang="ja-JP" sz="1300">
              <a:latin typeface="ＭＳ Ｐゴシック" panose="020B0600070205080204" pitchFamily="50" charset="-128"/>
              <a:ea typeface="ＭＳ Ｐゴシック" panose="020B0600070205080204" pitchFamily="50" charset="-128"/>
            </a:rPr>
            <a:t>14,645</a:t>
          </a:r>
          <a:r>
            <a:rPr kumimoji="1" lang="ja-JP" altLang="en-US" sz="1300">
              <a:latin typeface="ＭＳ Ｐゴシック" panose="020B0600070205080204" pitchFamily="50" charset="-128"/>
              <a:ea typeface="ＭＳ Ｐゴシック" panose="020B0600070205080204" pitchFamily="50" charset="-128"/>
            </a:rPr>
            <a:t>千円増額（</a:t>
          </a:r>
          <a:r>
            <a:rPr kumimoji="1" lang="en-US" altLang="ja-JP" sz="1300">
              <a:latin typeface="ＭＳ Ｐゴシック" panose="020B0600070205080204" pitchFamily="50" charset="-128"/>
              <a:ea typeface="ＭＳ Ｐゴシック" panose="020B0600070205080204" pitchFamily="50" charset="-128"/>
            </a:rPr>
            <a:t>34.7</a:t>
          </a:r>
          <a:r>
            <a:rPr kumimoji="1" lang="ja-JP" altLang="en-US" sz="1300">
              <a:latin typeface="ＭＳ Ｐゴシック" panose="020B0600070205080204" pitchFamily="50" charset="-128"/>
              <a:ea typeface="ＭＳ Ｐゴシック" panose="020B0600070205080204" pitchFamily="50" charset="-128"/>
            </a:rPr>
            <a:t>％増）となっている。事業最終年度となる令和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年度についても同様の傾向となると見込まれる。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千葉県長生村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財政調整基金の繰入れが積立額を</a:t>
          </a:r>
          <a:r>
            <a:rPr kumimoji="1" lang="en-US" altLang="ja-JP" sz="1400">
              <a:latin typeface="ＭＳ ゴシック" pitchFamily="49" charset="-128"/>
              <a:ea typeface="ＭＳ ゴシック" pitchFamily="49" charset="-128"/>
            </a:rPr>
            <a:t>16,005</a:t>
          </a:r>
          <a:r>
            <a:rPr kumimoji="1" lang="ja-JP" altLang="en-US" sz="1400">
              <a:latin typeface="ＭＳ ゴシック" pitchFamily="49" charset="-128"/>
              <a:ea typeface="ＭＳ ゴシック" pitchFamily="49" charset="-128"/>
            </a:rPr>
            <a:t>千円上回ったが、実質収支額が前年度に比べ</a:t>
          </a:r>
          <a:r>
            <a:rPr kumimoji="1" lang="en-US" altLang="ja-JP" sz="1400">
              <a:latin typeface="ＭＳ ゴシック" pitchFamily="49" charset="-128"/>
              <a:ea typeface="ＭＳ ゴシック" pitchFamily="49" charset="-128"/>
            </a:rPr>
            <a:t>44,912</a:t>
          </a:r>
          <a:r>
            <a:rPr kumimoji="1" lang="ja-JP" altLang="en-US" sz="1400">
              <a:latin typeface="ＭＳ ゴシック" pitchFamily="49" charset="-128"/>
              <a:ea typeface="ＭＳ ゴシック" pitchFamily="49" charset="-128"/>
            </a:rPr>
            <a:t>千円増額（</a:t>
          </a:r>
          <a:r>
            <a:rPr kumimoji="1" lang="en-US" altLang="ja-JP" sz="1400">
              <a:latin typeface="ＭＳ ゴシック" pitchFamily="49" charset="-128"/>
              <a:ea typeface="ＭＳ ゴシック" pitchFamily="49" charset="-128"/>
            </a:rPr>
            <a:t>14.1</a:t>
          </a:r>
          <a:r>
            <a:rPr kumimoji="1" lang="ja-JP" altLang="en-US" sz="1400">
              <a:latin typeface="ＭＳ ゴシック" pitchFamily="49" charset="-128"/>
              <a:ea typeface="ＭＳ ゴシック" pitchFamily="49" charset="-128"/>
            </a:rPr>
            <a:t>％増）したことにより、実質単年度収支は</a:t>
          </a:r>
          <a:r>
            <a:rPr kumimoji="1" lang="en-US" altLang="ja-JP" sz="1400">
              <a:latin typeface="ＭＳ ゴシック" pitchFamily="49" charset="-128"/>
              <a:ea typeface="ＭＳ ゴシック" pitchFamily="49" charset="-128"/>
            </a:rPr>
            <a:t>0.80</a:t>
          </a:r>
          <a:r>
            <a:rPr kumimoji="1" lang="ja-JP" altLang="en-US" sz="1400">
              <a:latin typeface="ＭＳ ゴシック" pitchFamily="49" charset="-128"/>
              <a:ea typeface="ＭＳ ゴシック" pitchFamily="49" charset="-128"/>
            </a:rPr>
            <a:t>％となった。</a:t>
          </a:r>
        </a:p>
        <a:p>
          <a:r>
            <a:rPr kumimoji="1" lang="ja-JP" altLang="en-US" sz="1400">
              <a:latin typeface="ＭＳ ゴシック" pitchFamily="49" charset="-128"/>
              <a:ea typeface="ＭＳ ゴシック" pitchFamily="49" charset="-128"/>
            </a:rPr>
            <a:t>　景気動向の影響を受ける村民税法人税割、地方消費税交付金など、前年度並みと見込んでいた歳入の上振れにより、実質収支額の伸びにつながった。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千葉県長生村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全ての会計において実質赤字はない状況で運営されており、今後も健全な財政運営に努めることとする。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124231_&#38263;&#29983;&#26449;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v>61.8</v>
          </cell>
          <cell r="BX51">
            <v>59.3</v>
          </cell>
          <cell r="CF51">
            <v>49</v>
          </cell>
          <cell r="CN51">
            <v>37.299999999999997</v>
          </cell>
          <cell r="CV51">
            <v>40.5</v>
          </cell>
        </row>
        <row r="53">
          <cell r="BP53">
            <v>39.700000000000003</v>
          </cell>
          <cell r="BX53">
            <v>42.5</v>
          </cell>
          <cell r="CF53">
            <v>53.2</v>
          </cell>
          <cell r="CN53">
            <v>55</v>
          </cell>
          <cell r="CV53">
            <v>56.5</v>
          </cell>
        </row>
        <row r="55">
          <cell r="AN55" t="str">
            <v>類似団体内平均値</v>
          </cell>
          <cell r="BP55">
            <v>13.1</v>
          </cell>
          <cell r="BX55">
            <v>0</v>
          </cell>
          <cell r="CF55">
            <v>0</v>
          </cell>
          <cell r="CN55">
            <v>0</v>
          </cell>
          <cell r="CV55">
            <v>3.1</v>
          </cell>
        </row>
        <row r="57">
          <cell r="BP57">
            <v>53.4</v>
          </cell>
          <cell r="BX57">
            <v>52.1</v>
          </cell>
          <cell r="CF57">
            <v>59.1</v>
          </cell>
          <cell r="CN57">
            <v>59.8</v>
          </cell>
          <cell r="CV57">
            <v>59.7</v>
          </cell>
        </row>
        <row r="72">
          <cell r="BP72" t="str">
            <v>H27</v>
          </cell>
          <cell r="BX72" t="str">
            <v>H28</v>
          </cell>
          <cell r="CF72" t="str">
            <v>H29</v>
          </cell>
          <cell r="CN72" t="str">
            <v>H30</v>
          </cell>
          <cell r="CV72" t="str">
            <v>R01</v>
          </cell>
        </row>
        <row r="73">
          <cell r="AN73" t="str">
            <v>当該団体値</v>
          </cell>
          <cell r="BP73">
            <v>61.8</v>
          </cell>
          <cell r="BX73">
            <v>59.3</v>
          </cell>
          <cell r="CF73">
            <v>49</v>
          </cell>
          <cell r="CN73">
            <v>37.299999999999997</v>
          </cell>
          <cell r="CV73">
            <v>40.5</v>
          </cell>
        </row>
        <row r="75">
          <cell r="BP75">
            <v>7.4</v>
          </cell>
          <cell r="BX75">
            <v>8</v>
          </cell>
          <cell r="CF75">
            <v>8.4</v>
          </cell>
          <cell r="CN75">
            <v>8.9</v>
          </cell>
          <cell r="CV75">
            <v>9.1</v>
          </cell>
        </row>
        <row r="77">
          <cell r="AN77" t="str">
            <v>類似団体内平均値</v>
          </cell>
          <cell r="BP77">
            <v>13.1</v>
          </cell>
          <cell r="BX77">
            <v>0</v>
          </cell>
          <cell r="CF77">
            <v>0</v>
          </cell>
          <cell r="CN77">
            <v>0</v>
          </cell>
          <cell r="CV77">
            <v>3.1</v>
          </cell>
        </row>
        <row r="79">
          <cell r="BP79">
            <v>8.9</v>
          </cell>
          <cell r="BX79">
            <v>7.9</v>
          </cell>
          <cell r="CF79">
            <v>7.9</v>
          </cell>
          <cell r="CN79">
            <v>7.8</v>
          </cell>
          <cell r="CV79">
            <v>7.9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6724823</v>
      </c>
      <c r="BO4" s="424"/>
      <c r="BP4" s="424"/>
      <c r="BQ4" s="424"/>
      <c r="BR4" s="424"/>
      <c r="BS4" s="424"/>
      <c r="BT4" s="424"/>
      <c r="BU4" s="425"/>
      <c r="BV4" s="423">
        <v>6133577</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10.1</v>
      </c>
      <c r="CU4" s="608"/>
      <c r="CV4" s="608"/>
      <c r="CW4" s="608"/>
      <c r="CX4" s="608"/>
      <c r="CY4" s="608"/>
      <c r="CZ4" s="608"/>
      <c r="DA4" s="609"/>
      <c r="DB4" s="607">
        <v>8.9</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6254420</v>
      </c>
      <c r="BO5" s="429"/>
      <c r="BP5" s="429"/>
      <c r="BQ5" s="429"/>
      <c r="BR5" s="429"/>
      <c r="BS5" s="429"/>
      <c r="BT5" s="429"/>
      <c r="BU5" s="430"/>
      <c r="BV5" s="428">
        <v>5767434</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88.2</v>
      </c>
      <c r="CU5" s="399"/>
      <c r="CV5" s="399"/>
      <c r="CW5" s="399"/>
      <c r="CX5" s="399"/>
      <c r="CY5" s="399"/>
      <c r="CZ5" s="399"/>
      <c r="DA5" s="400"/>
      <c r="DB5" s="398">
        <v>90.3</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102</v>
      </c>
      <c r="AV6" s="486"/>
      <c r="AW6" s="486"/>
      <c r="AX6" s="486"/>
      <c r="AY6" s="408" t="s">
        <v>103</v>
      </c>
      <c r="AZ6" s="409"/>
      <c r="BA6" s="409"/>
      <c r="BB6" s="409"/>
      <c r="BC6" s="409"/>
      <c r="BD6" s="409"/>
      <c r="BE6" s="409"/>
      <c r="BF6" s="409"/>
      <c r="BG6" s="409"/>
      <c r="BH6" s="409"/>
      <c r="BI6" s="409"/>
      <c r="BJ6" s="409"/>
      <c r="BK6" s="409"/>
      <c r="BL6" s="409"/>
      <c r="BM6" s="410"/>
      <c r="BN6" s="428">
        <v>470403</v>
      </c>
      <c r="BO6" s="429"/>
      <c r="BP6" s="429"/>
      <c r="BQ6" s="429"/>
      <c r="BR6" s="429"/>
      <c r="BS6" s="429"/>
      <c r="BT6" s="429"/>
      <c r="BU6" s="430"/>
      <c r="BV6" s="428">
        <v>366143</v>
      </c>
      <c r="BW6" s="429"/>
      <c r="BX6" s="429"/>
      <c r="BY6" s="429"/>
      <c r="BZ6" s="429"/>
      <c r="CA6" s="429"/>
      <c r="CB6" s="429"/>
      <c r="CC6" s="430"/>
      <c r="CD6" s="437" t="s">
        <v>104</v>
      </c>
      <c r="CE6" s="438"/>
      <c r="CF6" s="438"/>
      <c r="CG6" s="438"/>
      <c r="CH6" s="438"/>
      <c r="CI6" s="438"/>
      <c r="CJ6" s="438"/>
      <c r="CK6" s="438"/>
      <c r="CL6" s="438"/>
      <c r="CM6" s="438"/>
      <c r="CN6" s="438"/>
      <c r="CO6" s="438"/>
      <c r="CP6" s="438"/>
      <c r="CQ6" s="438"/>
      <c r="CR6" s="438"/>
      <c r="CS6" s="439"/>
      <c r="CT6" s="581">
        <v>92.4</v>
      </c>
      <c r="CU6" s="582"/>
      <c r="CV6" s="582"/>
      <c r="CW6" s="582"/>
      <c r="CX6" s="582"/>
      <c r="CY6" s="582"/>
      <c r="CZ6" s="582"/>
      <c r="DA6" s="583"/>
      <c r="DB6" s="581">
        <v>95.8</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105</v>
      </c>
      <c r="AN7" s="402"/>
      <c r="AO7" s="402"/>
      <c r="AP7" s="402"/>
      <c r="AQ7" s="402"/>
      <c r="AR7" s="402"/>
      <c r="AS7" s="402"/>
      <c r="AT7" s="403"/>
      <c r="AU7" s="485" t="s">
        <v>94</v>
      </c>
      <c r="AV7" s="486"/>
      <c r="AW7" s="486"/>
      <c r="AX7" s="486"/>
      <c r="AY7" s="408" t="s">
        <v>106</v>
      </c>
      <c r="AZ7" s="409"/>
      <c r="BA7" s="409"/>
      <c r="BB7" s="409"/>
      <c r="BC7" s="409"/>
      <c r="BD7" s="409"/>
      <c r="BE7" s="409"/>
      <c r="BF7" s="409"/>
      <c r="BG7" s="409"/>
      <c r="BH7" s="409"/>
      <c r="BI7" s="409"/>
      <c r="BJ7" s="409"/>
      <c r="BK7" s="409"/>
      <c r="BL7" s="409"/>
      <c r="BM7" s="410"/>
      <c r="BN7" s="428">
        <v>106359</v>
      </c>
      <c r="BO7" s="429"/>
      <c r="BP7" s="429"/>
      <c r="BQ7" s="429"/>
      <c r="BR7" s="429"/>
      <c r="BS7" s="429"/>
      <c r="BT7" s="429"/>
      <c r="BU7" s="430"/>
      <c r="BV7" s="428">
        <v>47011</v>
      </c>
      <c r="BW7" s="429"/>
      <c r="BX7" s="429"/>
      <c r="BY7" s="429"/>
      <c r="BZ7" s="429"/>
      <c r="CA7" s="429"/>
      <c r="CB7" s="429"/>
      <c r="CC7" s="430"/>
      <c r="CD7" s="437" t="s">
        <v>107</v>
      </c>
      <c r="CE7" s="438"/>
      <c r="CF7" s="438"/>
      <c r="CG7" s="438"/>
      <c r="CH7" s="438"/>
      <c r="CI7" s="438"/>
      <c r="CJ7" s="438"/>
      <c r="CK7" s="438"/>
      <c r="CL7" s="438"/>
      <c r="CM7" s="438"/>
      <c r="CN7" s="438"/>
      <c r="CO7" s="438"/>
      <c r="CP7" s="438"/>
      <c r="CQ7" s="438"/>
      <c r="CR7" s="438"/>
      <c r="CS7" s="439"/>
      <c r="CT7" s="428">
        <v>3604532</v>
      </c>
      <c r="CU7" s="429"/>
      <c r="CV7" s="429"/>
      <c r="CW7" s="429"/>
      <c r="CX7" s="429"/>
      <c r="CY7" s="429"/>
      <c r="CZ7" s="429"/>
      <c r="DA7" s="430"/>
      <c r="DB7" s="428">
        <v>3581830</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108</v>
      </c>
      <c r="AN8" s="402"/>
      <c r="AO8" s="402"/>
      <c r="AP8" s="402"/>
      <c r="AQ8" s="402"/>
      <c r="AR8" s="402"/>
      <c r="AS8" s="402"/>
      <c r="AT8" s="403"/>
      <c r="AU8" s="485" t="s">
        <v>94</v>
      </c>
      <c r="AV8" s="486"/>
      <c r="AW8" s="486"/>
      <c r="AX8" s="486"/>
      <c r="AY8" s="408" t="s">
        <v>109</v>
      </c>
      <c r="AZ8" s="409"/>
      <c r="BA8" s="409"/>
      <c r="BB8" s="409"/>
      <c r="BC8" s="409"/>
      <c r="BD8" s="409"/>
      <c r="BE8" s="409"/>
      <c r="BF8" s="409"/>
      <c r="BG8" s="409"/>
      <c r="BH8" s="409"/>
      <c r="BI8" s="409"/>
      <c r="BJ8" s="409"/>
      <c r="BK8" s="409"/>
      <c r="BL8" s="409"/>
      <c r="BM8" s="410"/>
      <c r="BN8" s="428">
        <v>364044</v>
      </c>
      <c r="BO8" s="429"/>
      <c r="BP8" s="429"/>
      <c r="BQ8" s="429"/>
      <c r="BR8" s="429"/>
      <c r="BS8" s="429"/>
      <c r="BT8" s="429"/>
      <c r="BU8" s="430"/>
      <c r="BV8" s="428">
        <v>319132</v>
      </c>
      <c r="BW8" s="429"/>
      <c r="BX8" s="429"/>
      <c r="BY8" s="429"/>
      <c r="BZ8" s="429"/>
      <c r="CA8" s="429"/>
      <c r="CB8" s="429"/>
      <c r="CC8" s="430"/>
      <c r="CD8" s="437" t="s">
        <v>110</v>
      </c>
      <c r="CE8" s="438"/>
      <c r="CF8" s="438"/>
      <c r="CG8" s="438"/>
      <c r="CH8" s="438"/>
      <c r="CI8" s="438"/>
      <c r="CJ8" s="438"/>
      <c r="CK8" s="438"/>
      <c r="CL8" s="438"/>
      <c r="CM8" s="438"/>
      <c r="CN8" s="438"/>
      <c r="CO8" s="438"/>
      <c r="CP8" s="438"/>
      <c r="CQ8" s="438"/>
      <c r="CR8" s="438"/>
      <c r="CS8" s="439"/>
      <c r="CT8" s="541">
        <v>0.54</v>
      </c>
      <c r="CU8" s="542"/>
      <c r="CV8" s="542"/>
      <c r="CW8" s="542"/>
      <c r="CX8" s="542"/>
      <c r="CY8" s="542"/>
      <c r="CZ8" s="542"/>
      <c r="DA8" s="543"/>
      <c r="DB8" s="541">
        <v>0.54</v>
      </c>
      <c r="DC8" s="542"/>
      <c r="DD8" s="542"/>
      <c r="DE8" s="542"/>
      <c r="DF8" s="542"/>
      <c r="DG8" s="542"/>
      <c r="DH8" s="542"/>
      <c r="DI8" s="543"/>
      <c r="DJ8" s="186"/>
      <c r="DK8" s="186"/>
      <c r="DL8" s="186"/>
      <c r="DM8" s="186"/>
      <c r="DN8" s="186"/>
      <c r="DO8" s="186"/>
    </row>
    <row r="9" spans="1:119" ht="18.75" customHeight="1" thickBot="1" x14ac:dyDescent="0.2">
      <c r="A9" s="187"/>
      <c r="B9" s="570" t="s">
        <v>111</v>
      </c>
      <c r="C9" s="571"/>
      <c r="D9" s="571"/>
      <c r="E9" s="571"/>
      <c r="F9" s="571"/>
      <c r="G9" s="571"/>
      <c r="H9" s="571"/>
      <c r="I9" s="571"/>
      <c r="J9" s="571"/>
      <c r="K9" s="491"/>
      <c r="L9" s="572" t="s">
        <v>112</v>
      </c>
      <c r="M9" s="573"/>
      <c r="N9" s="573"/>
      <c r="O9" s="573"/>
      <c r="P9" s="573"/>
      <c r="Q9" s="574"/>
      <c r="R9" s="575">
        <v>14359</v>
      </c>
      <c r="S9" s="576"/>
      <c r="T9" s="576"/>
      <c r="U9" s="576"/>
      <c r="V9" s="577"/>
      <c r="W9" s="507" t="s">
        <v>113</v>
      </c>
      <c r="X9" s="508"/>
      <c r="Y9" s="508"/>
      <c r="Z9" s="508"/>
      <c r="AA9" s="508"/>
      <c r="AB9" s="508"/>
      <c r="AC9" s="508"/>
      <c r="AD9" s="508"/>
      <c r="AE9" s="508"/>
      <c r="AF9" s="508"/>
      <c r="AG9" s="508"/>
      <c r="AH9" s="508"/>
      <c r="AI9" s="508"/>
      <c r="AJ9" s="508"/>
      <c r="AK9" s="508"/>
      <c r="AL9" s="578"/>
      <c r="AM9" s="497" t="s">
        <v>114</v>
      </c>
      <c r="AN9" s="402"/>
      <c r="AO9" s="402"/>
      <c r="AP9" s="402"/>
      <c r="AQ9" s="402"/>
      <c r="AR9" s="402"/>
      <c r="AS9" s="402"/>
      <c r="AT9" s="403"/>
      <c r="AU9" s="485" t="s">
        <v>115</v>
      </c>
      <c r="AV9" s="486"/>
      <c r="AW9" s="486"/>
      <c r="AX9" s="486"/>
      <c r="AY9" s="408" t="s">
        <v>116</v>
      </c>
      <c r="AZ9" s="409"/>
      <c r="BA9" s="409"/>
      <c r="BB9" s="409"/>
      <c r="BC9" s="409"/>
      <c r="BD9" s="409"/>
      <c r="BE9" s="409"/>
      <c r="BF9" s="409"/>
      <c r="BG9" s="409"/>
      <c r="BH9" s="409"/>
      <c r="BI9" s="409"/>
      <c r="BJ9" s="409"/>
      <c r="BK9" s="409"/>
      <c r="BL9" s="409"/>
      <c r="BM9" s="410"/>
      <c r="BN9" s="428">
        <v>44912</v>
      </c>
      <c r="BO9" s="429"/>
      <c r="BP9" s="429"/>
      <c r="BQ9" s="429"/>
      <c r="BR9" s="429"/>
      <c r="BS9" s="429"/>
      <c r="BT9" s="429"/>
      <c r="BU9" s="430"/>
      <c r="BV9" s="428">
        <v>12379</v>
      </c>
      <c r="BW9" s="429"/>
      <c r="BX9" s="429"/>
      <c r="BY9" s="429"/>
      <c r="BZ9" s="429"/>
      <c r="CA9" s="429"/>
      <c r="CB9" s="429"/>
      <c r="CC9" s="430"/>
      <c r="CD9" s="437" t="s">
        <v>117</v>
      </c>
      <c r="CE9" s="438"/>
      <c r="CF9" s="438"/>
      <c r="CG9" s="438"/>
      <c r="CH9" s="438"/>
      <c r="CI9" s="438"/>
      <c r="CJ9" s="438"/>
      <c r="CK9" s="438"/>
      <c r="CL9" s="438"/>
      <c r="CM9" s="438"/>
      <c r="CN9" s="438"/>
      <c r="CO9" s="438"/>
      <c r="CP9" s="438"/>
      <c r="CQ9" s="438"/>
      <c r="CR9" s="438"/>
      <c r="CS9" s="439"/>
      <c r="CT9" s="398">
        <v>8.3000000000000007</v>
      </c>
      <c r="CU9" s="399"/>
      <c r="CV9" s="399"/>
      <c r="CW9" s="399"/>
      <c r="CX9" s="399"/>
      <c r="CY9" s="399"/>
      <c r="CZ9" s="399"/>
      <c r="DA9" s="400"/>
      <c r="DB9" s="398">
        <v>8.4</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118</v>
      </c>
      <c r="M10" s="402"/>
      <c r="N10" s="402"/>
      <c r="O10" s="402"/>
      <c r="P10" s="402"/>
      <c r="Q10" s="403"/>
      <c r="R10" s="404">
        <v>14752</v>
      </c>
      <c r="S10" s="405"/>
      <c r="T10" s="405"/>
      <c r="U10" s="405"/>
      <c r="V10" s="407"/>
      <c r="W10" s="579"/>
      <c r="X10" s="390"/>
      <c r="Y10" s="390"/>
      <c r="Z10" s="390"/>
      <c r="AA10" s="390"/>
      <c r="AB10" s="390"/>
      <c r="AC10" s="390"/>
      <c r="AD10" s="390"/>
      <c r="AE10" s="390"/>
      <c r="AF10" s="390"/>
      <c r="AG10" s="390"/>
      <c r="AH10" s="390"/>
      <c r="AI10" s="390"/>
      <c r="AJ10" s="390"/>
      <c r="AK10" s="390"/>
      <c r="AL10" s="580"/>
      <c r="AM10" s="497" t="s">
        <v>119</v>
      </c>
      <c r="AN10" s="402"/>
      <c r="AO10" s="402"/>
      <c r="AP10" s="402"/>
      <c r="AQ10" s="402"/>
      <c r="AR10" s="402"/>
      <c r="AS10" s="402"/>
      <c r="AT10" s="403"/>
      <c r="AU10" s="485" t="s">
        <v>94</v>
      </c>
      <c r="AV10" s="486"/>
      <c r="AW10" s="486"/>
      <c r="AX10" s="486"/>
      <c r="AY10" s="408" t="s">
        <v>120</v>
      </c>
      <c r="AZ10" s="409"/>
      <c r="BA10" s="409"/>
      <c r="BB10" s="409"/>
      <c r="BC10" s="409"/>
      <c r="BD10" s="409"/>
      <c r="BE10" s="409"/>
      <c r="BF10" s="409"/>
      <c r="BG10" s="409"/>
      <c r="BH10" s="409"/>
      <c r="BI10" s="409"/>
      <c r="BJ10" s="409"/>
      <c r="BK10" s="409"/>
      <c r="BL10" s="409"/>
      <c r="BM10" s="410"/>
      <c r="BN10" s="428">
        <v>159566</v>
      </c>
      <c r="BO10" s="429"/>
      <c r="BP10" s="429"/>
      <c r="BQ10" s="429"/>
      <c r="BR10" s="429"/>
      <c r="BS10" s="429"/>
      <c r="BT10" s="429"/>
      <c r="BU10" s="430"/>
      <c r="BV10" s="428">
        <v>218762</v>
      </c>
      <c r="BW10" s="429"/>
      <c r="BX10" s="429"/>
      <c r="BY10" s="429"/>
      <c r="BZ10" s="429"/>
      <c r="CA10" s="429"/>
      <c r="CB10" s="429"/>
      <c r="CC10" s="43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122</v>
      </c>
      <c r="M11" s="475"/>
      <c r="N11" s="475"/>
      <c r="O11" s="475"/>
      <c r="P11" s="475"/>
      <c r="Q11" s="476"/>
      <c r="R11" s="567" t="s">
        <v>123</v>
      </c>
      <c r="S11" s="568"/>
      <c r="T11" s="568"/>
      <c r="U11" s="568"/>
      <c r="V11" s="569"/>
      <c r="W11" s="579"/>
      <c r="X11" s="390"/>
      <c r="Y11" s="390"/>
      <c r="Z11" s="390"/>
      <c r="AA11" s="390"/>
      <c r="AB11" s="390"/>
      <c r="AC11" s="390"/>
      <c r="AD11" s="390"/>
      <c r="AE11" s="390"/>
      <c r="AF11" s="390"/>
      <c r="AG11" s="390"/>
      <c r="AH11" s="390"/>
      <c r="AI11" s="390"/>
      <c r="AJ11" s="390"/>
      <c r="AK11" s="390"/>
      <c r="AL11" s="580"/>
      <c r="AM11" s="497" t="s">
        <v>124</v>
      </c>
      <c r="AN11" s="402"/>
      <c r="AO11" s="402"/>
      <c r="AP11" s="402"/>
      <c r="AQ11" s="402"/>
      <c r="AR11" s="402"/>
      <c r="AS11" s="402"/>
      <c r="AT11" s="403"/>
      <c r="AU11" s="485" t="s">
        <v>125</v>
      </c>
      <c r="AV11" s="486"/>
      <c r="AW11" s="486"/>
      <c r="AX11" s="486"/>
      <c r="AY11" s="408" t="s">
        <v>126</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127</v>
      </c>
      <c r="CE11" s="438"/>
      <c r="CF11" s="438"/>
      <c r="CG11" s="438"/>
      <c r="CH11" s="438"/>
      <c r="CI11" s="438"/>
      <c r="CJ11" s="438"/>
      <c r="CK11" s="438"/>
      <c r="CL11" s="438"/>
      <c r="CM11" s="438"/>
      <c r="CN11" s="438"/>
      <c r="CO11" s="438"/>
      <c r="CP11" s="438"/>
      <c r="CQ11" s="438"/>
      <c r="CR11" s="438"/>
      <c r="CS11" s="439"/>
      <c r="CT11" s="541" t="s">
        <v>128</v>
      </c>
      <c r="CU11" s="542"/>
      <c r="CV11" s="542"/>
      <c r="CW11" s="542"/>
      <c r="CX11" s="542"/>
      <c r="CY11" s="542"/>
      <c r="CZ11" s="542"/>
      <c r="DA11" s="543"/>
      <c r="DB11" s="541" t="s">
        <v>129</v>
      </c>
      <c r="DC11" s="542"/>
      <c r="DD11" s="542"/>
      <c r="DE11" s="542"/>
      <c r="DF11" s="542"/>
      <c r="DG11" s="542"/>
      <c r="DH11" s="542"/>
      <c r="DI11" s="543"/>
      <c r="DJ11" s="186"/>
      <c r="DK11" s="186"/>
      <c r="DL11" s="186"/>
      <c r="DM11" s="186"/>
      <c r="DN11" s="186"/>
      <c r="DO11" s="186"/>
    </row>
    <row r="12" spans="1:119" ht="18.75" customHeight="1" x14ac:dyDescent="0.15">
      <c r="A12" s="187"/>
      <c r="B12" s="544" t="s">
        <v>130</v>
      </c>
      <c r="C12" s="545"/>
      <c r="D12" s="545"/>
      <c r="E12" s="545"/>
      <c r="F12" s="545"/>
      <c r="G12" s="545"/>
      <c r="H12" s="545"/>
      <c r="I12" s="545"/>
      <c r="J12" s="545"/>
      <c r="K12" s="546"/>
      <c r="L12" s="553" t="s">
        <v>131</v>
      </c>
      <c r="M12" s="554"/>
      <c r="N12" s="554"/>
      <c r="O12" s="554"/>
      <c r="P12" s="554"/>
      <c r="Q12" s="555"/>
      <c r="R12" s="556">
        <v>14133</v>
      </c>
      <c r="S12" s="557"/>
      <c r="T12" s="557"/>
      <c r="U12" s="557"/>
      <c r="V12" s="558"/>
      <c r="W12" s="559" t="s">
        <v>1</v>
      </c>
      <c r="X12" s="486"/>
      <c r="Y12" s="486"/>
      <c r="Z12" s="486"/>
      <c r="AA12" s="486"/>
      <c r="AB12" s="560"/>
      <c r="AC12" s="561" t="s">
        <v>132</v>
      </c>
      <c r="AD12" s="562"/>
      <c r="AE12" s="562"/>
      <c r="AF12" s="562"/>
      <c r="AG12" s="563"/>
      <c r="AH12" s="561" t="s">
        <v>133</v>
      </c>
      <c r="AI12" s="562"/>
      <c r="AJ12" s="562"/>
      <c r="AK12" s="562"/>
      <c r="AL12" s="564"/>
      <c r="AM12" s="497" t="s">
        <v>134</v>
      </c>
      <c r="AN12" s="402"/>
      <c r="AO12" s="402"/>
      <c r="AP12" s="402"/>
      <c r="AQ12" s="402"/>
      <c r="AR12" s="402"/>
      <c r="AS12" s="402"/>
      <c r="AT12" s="403"/>
      <c r="AU12" s="485" t="s">
        <v>135</v>
      </c>
      <c r="AV12" s="486"/>
      <c r="AW12" s="486"/>
      <c r="AX12" s="486"/>
      <c r="AY12" s="408" t="s">
        <v>136</v>
      </c>
      <c r="AZ12" s="409"/>
      <c r="BA12" s="409"/>
      <c r="BB12" s="409"/>
      <c r="BC12" s="409"/>
      <c r="BD12" s="409"/>
      <c r="BE12" s="409"/>
      <c r="BF12" s="409"/>
      <c r="BG12" s="409"/>
      <c r="BH12" s="409"/>
      <c r="BI12" s="409"/>
      <c r="BJ12" s="409"/>
      <c r="BK12" s="409"/>
      <c r="BL12" s="409"/>
      <c r="BM12" s="410"/>
      <c r="BN12" s="428">
        <v>175571</v>
      </c>
      <c r="BO12" s="429"/>
      <c r="BP12" s="429"/>
      <c r="BQ12" s="429"/>
      <c r="BR12" s="429"/>
      <c r="BS12" s="429"/>
      <c r="BT12" s="429"/>
      <c r="BU12" s="430"/>
      <c r="BV12" s="428">
        <v>237786</v>
      </c>
      <c r="BW12" s="429"/>
      <c r="BX12" s="429"/>
      <c r="BY12" s="429"/>
      <c r="BZ12" s="429"/>
      <c r="CA12" s="429"/>
      <c r="CB12" s="429"/>
      <c r="CC12" s="430"/>
      <c r="CD12" s="437" t="s">
        <v>137</v>
      </c>
      <c r="CE12" s="438"/>
      <c r="CF12" s="438"/>
      <c r="CG12" s="438"/>
      <c r="CH12" s="438"/>
      <c r="CI12" s="438"/>
      <c r="CJ12" s="438"/>
      <c r="CK12" s="438"/>
      <c r="CL12" s="438"/>
      <c r="CM12" s="438"/>
      <c r="CN12" s="438"/>
      <c r="CO12" s="438"/>
      <c r="CP12" s="438"/>
      <c r="CQ12" s="438"/>
      <c r="CR12" s="438"/>
      <c r="CS12" s="439"/>
      <c r="CT12" s="541" t="s">
        <v>138</v>
      </c>
      <c r="CU12" s="542"/>
      <c r="CV12" s="542"/>
      <c r="CW12" s="542"/>
      <c r="CX12" s="542"/>
      <c r="CY12" s="542"/>
      <c r="CZ12" s="542"/>
      <c r="DA12" s="543"/>
      <c r="DB12" s="541" t="s">
        <v>138</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139</v>
      </c>
      <c r="N13" s="529"/>
      <c r="O13" s="529"/>
      <c r="P13" s="529"/>
      <c r="Q13" s="530"/>
      <c r="R13" s="531">
        <v>14028</v>
      </c>
      <c r="S13" s="532"/>
      <c r="T13" s="532"/>
      <c r="U13" s="532"/>
      <c r="V13" s="533"/>
      <c r="W13" s="519" t="s">
        <v>140</v>
      </c>
      <c r="X13" s="441"/>
      <c r="Y13" s="441"/>
      <c r="Z13" s="441"/>
      <c r="AA13" s="441"/>
      <c r="AB13" s="442"/>
      <c r="AC13" s="404">
        <v>432</v>
      </c>
      <c r="AD13" s="405"/>
      <c r="AE13" s="405"/>
      <c r="AF13" s="405"/>
      <c r="AG13" s="406"/>
      <c r="AH13" s="404">
        <v>528</v>
      </c>
      <c r="AI13" s="405"/>
      <c r="AJ13" s="405"/>
      <c r="AK13" s="405"/>
      <c r="AL13" s="407"/>
      <c r="AM13" s="497" t="s">
        <v>141</v>
      </c>
      <c r="AN13" s="402"/>
      <c r="AO13" s="402"/>
      <c r="AP13" s="402"/>
      <c r="AQ13" s="402"/>
      <c r="AR13" s="402"/>
      <c r="AS13" s="402"/>
      <c r="AT13" s="403"/>
      <c r="AU13" s="485" t="s">
        <v>142</v>
      </c>
      <c r="AV13" s="486"/>
      <c r="AW13" s="486"/>
      <c r="AX13" s="486"/>
      <c r="AY13" s="408" t="s">
        <v>143</v>
      </c>
      <c r="AZ13" s="409"/>
      <c r="BA13" s="409"/>
      <c r="BB13" s="409"/>
      <c r="BC13" s="409"/>
      <c r="BD13" s="409"/>
      <c r="BE13" s="409"/>
      <c r="BF13" s="409"/>
      <c r="BG13" s="409"/>
      <c r="BH13" s="409"/>
      <c r="BI13" s="409"/>
      <c r="BJ13" s="409"/>
      <c r="BK13" s="409"/>
      <c r="BL13" s="409"/>
      <c r="BM13" s="410"/>
      <c r="BN13" s="428">
        <v>28907</v>
      </c>
      <c r="BO13" s="429"/>
      <c r="BP13" s="429"/>
      <c r="BQ13" s="429"/>
      <c r="BR13" s="429"/>
      <c r="BS13" s="429"/>
      <c r="BT13" s="429"/>
      <c r="BU13" s="430"/>
      <c r="BV13" s="428">
        <v>-6645</v>
      </c>
      <c r="BW13" s="429"/>
      <c r="BX13" s="429"/>
      <c r="BY13" s="429"/>
      <c r="BZ13" s="429"/>
      <c r="CA13" s="429"/>
      <c r="CB13" s="429"/>
      <c r="CC13" s="430"/>
      <c r="CD13" s="437" t="s">
        <v>144</v>
      </c>
      <c r="CE13" s="438"/>
      <c r="CF13" s="438"/>
      <c r="CG13" s="438"/>
      <c r="CH13" s="438"/>
      <c r="CI13" s="438"/>
      <c r="CJ13" s="438"/>
      <c r="CK13" s="438"/>
      <c r="CL13" s="438"/>
      <c r="CM13" s="438"/>
      <c r="CN13" s="438"/>
      <c r="CO13" s="438"/>
      <c r="CP13" s="438"/>
      <c r="CQ13" s="438"/>
      <c r="CR13" s="438"/>
      <c r="CS13" s="439"/>
      <c r="CT13" s="398">
        <v>9.1</v>
      </c>
      <c r="CU13" s="399"/>
      <c r="CV13" s="399"/>
      <c r="CW13" s="399"/>
      <c r="CX13" s="399"/>
      <c r="CY13" s="399"/>
      <c r="CZ13" s="399"/>
      <c r="DA13" s="400"/>
      <c r="DB13" s="398">
        <v>8.9</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145</v>
      </c>
      <c r="M14" s="565"/>
      <c r="N14" s="565"/>
      <c r="O14" s="565"/>
      <c r="P14" s="565"/>
      <c r="Q14" s="566"/>
      <c r="R14" s="531">
        <v>14412</v>
      </c>
      <c r="S14" s="532"/>
      <c r="T14" s="532"/>
      <c r="U14" s="532"/>
      <c r="V14" s="533"/>
      <c r="W14" s="534"/>
      <c r="X14" s="444"/>
      <c r="Y14" s="444"/>
      <c r="Z14" s="444"/>
      <c r="AA14" s="444"/>
      <c r="AB14" s="445"/>
      <c r="AC14" s="524">
        <v>6.7</v>
      </c>
      <c r="AD14" s="525"/>
      <c r="AE14" s="525"/>
      <c r="AF14" s="525"/>
      <c r="AG14" s="526"/>
      <c r="AH14" s="524">
        <v>8</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146</v>
      </c>
      <c r="CE14" s="435"/>
      <c r="CF14" s="435"/>
      <c r="CG14" s="435"/>
      <c r="CH14" s="435"/>
      <c r="CI14" s="435"/>
      <c r="CJ14" s="435"/>
      <c r="CK14" s="435"/>
      <c r="CL14" s="435"/>
      <c r="CM14" s="435"/>
      <c r="CN14" s="435"/>
      <c r="CO14" s="435"/>
      <c r="CP14" s="435"/>
      <c r="CQ14" s="435"/>
      <c r="CR14" s="435"/>
      <c r="CS14" s="436"/>
      <c r="CT14" s="535">
        <v>40.5</v>
      </c>
      <c r="CU14" s="536"/>
      <c r="CV14" s="536"/>
      <c r="CW14" s="536"/>
      <c r="CX14" s="536"/>
      <c r="CY14" s="536"/>
      <c r="CZ14" s="536"/>
      <c r="DA14" s="537"/>
      <c r="DB14" s="535">
        <v>37.299999999999997</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147</v>
      </c>
      <c r="N15" s="529"/>
      <c r="O15" s="529"/>
      <c r="P15" s="529"/>
      <c r="Q15" s="530"/>
      <c r="R15" s="531">
        <v>14306</v>
      </c>
      <c r="S15" s="532"/>
      <c r="T15" s="532"/>
      <c r="U15" s="532"/>
      <c r="V15" s="533"/>
      <c r="W15" s="519" t="s">
        <v>148</v>
      </c>
      <c r="X15" s="441"/>
      <c r="Y15" s="441"/>
      <c r="Z15" s="441"/>
      <c r="AA15" s="441"/>
      <c r="AB15" s="442"/>
      <c r="AC15" s="404">
        <v>1726</v>
      </c>
      <c r="AD15" s="405"/>
      <c r="AE15" s="405"/>
      <c r="AF15" s="405"/>
      <c r="AG15" s="406"/>
      <c r="AH15" s="404">
        <v>1844</v>
      </c>
      <c r="AI15" s="405"/>
      <c r="AJ15" s="405"/>
      <c r="AK15" s="405"/>
      <c r="AL15" s="407"/>
      <c r="AM15" s="497"/>
      <c r="AN15" s="402"/>
      <c r="AO15" s="402"/>
      <c r="AP15" s="402"/>
      <c r="AQ15" s="402"/>
      <c r="AR15" s="402"/>
      <c r="AS15" s="402"/>
      <c r="AT15" s="403"/>
      <c r="AU15" s="485"/>
      <c r="AV15" s="486"/>
      <c r="AW15" s="486"/>
      <c r="AX15" s="486"/>
      <c r="AY15" s="420" t="s">
        <v>149</v>
      </c>
      <c r="AZ15" s="421"/>
      <c r="BA15" s="421"/>
      <c r="BB15" s="421"/>
      <c r="BC15" s="421"/>
      <c r="BD15" s="421"/>
      <c r="BE15" s="421"/>
      <c r="BF15" s="421"/>
      <c r="BG15" s="421"/>
      <c r="BH15" s="421"/>
      <c r="BI15" s="421"/>
      <c r="BJ15" s="421"/>
      <c r="BK15" s="421"/>
      <c r="BL15" s="421"/>
      <c r="BM15" s="422"/>
      <c r="BN15" s="423">
        <v>1610359</v>
      </c>
      <c r="BO15" s="424"/>
      <c r="BP15" s="424"/>
      <c r="BQ15" s="424"/>
      <c r="BR15" s="424"/>
      <c r="BS15" s="424"/>
      <c r="BT15" s="424"/>
      <c r="BU15" s="425"/>
      <c r="BV15" s="423">
        <v>1603100</v>
      </c>
      <c r="BW15" s="424"/>
      <c r="BX15" s="424"/>
      <c r="BY15" s="424"/>
      <c r="BZ15" s="424"/>
      <c r="CA15" s="424"/>
      <c r="CB15" s="424"/>
      <c r="CC15" s="425"/>
      <c r="CD15" s="538" t="s">
        <v>150</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151</v>
      </c>
      <c r="M16" s="522"/>
      <c r="N16" s="522"/>
      <c r="O16" s="522"/>
      <c r="P16" s="522"/>
      <c r="Q16" s="523"/>
      <c r="R16" s="516" t="s">
        <v>152</v>
      </c>
      <c r="S16" s="517"/>
      <c r="T16" s="517"/>
      <c r="U16" s="517"/>
      <c r="V16" s="518"/>
      <c r="W16" s="534"/>
      <c r="X16" s="444"/>
      <c r="Y16" s="444"/>
      <c r="Z16" s="444"/>
      <c r="AA16" s="444"/>
      <c r="AB16" s="445"/>
      <c r="AC16" s="524">
        <v>26.7</v>
      </c>
      <c r="AD16" s="525"/>
      <c r="AE16" s="525"/>
      <c r="AF16" s="525"/>
      <c r="AG16" s="526"/>
      <c r="AH16" s="524">
        <v>28.1</v>
      </c>
      <c r="AI16" s="525"/>
      <c r="AJ16" s="525"/>
      <c r="AK16" s="525"/>
      <c r="AL16" s="527"/>
      <c r="AM16" s="497"/>
      <c r="AN16" s="402"/>
      <c r="AO16" s="402"/>
      <c r="AP16" s="402"/>
      <c r="AQ16" s="402"/>
      <c r="AR16" s="402"/>
      <c r="AS16" s="402"/>
      <c r="AT16" s="403"/>
      <c r="AU16" s="485"/>
      <c r="AV16" s="486"/>
      <c r="AW16" s="486"/>
      <c r="AX16" s="486"/>
      <c r="AY16" s="408" t="s">
        <v>153</v>
      </c>
      <c r="AZ16" s="409"/>
      <c r="BA16" s="409"/>
      <c r="BB16" s="409"/>
      <c r="BC16" s="409"/>
      <c r="BD16" s="409"/>
      <c r="BE16" s="409"/>
      <c r="BF16" s="409"/>
      <c r="BG16" s="409"/>
      <c r="BH16" s="409"/>
      <c r="BI16" s="409"/>
      <c r="BJ16" s="409"/>
      <c r="BK16" s="409"/>
      <c r="BL16" s="409"/>
      <c r="BM16" s="410"/>
      <c r="BN16" s="428">
        <v>2991485</v>
      </c>
      <c r="BO16" s="429"/>
      <c r="BP16" s="429"/>
      <c r="BQ16" s="429"/>
      <c r="BR16" s="429"/>
      <c r="BS16" s="429"/>
      <c r="BT16" s="429"/>
      <c r="BU16" s="430"/>
      <c r="BV16" s="428">
        <v>2950686</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154</v>
      </c>
      <c r="N17" s="514"/>
      <c r="O17" s="514"/>
      <c r="P17" s="514"/>
      <c r="Q17" s="515"/>
      <c r="R17" s="516" t="s">
        <v>155</v>
      </c>
      <c r="S17" s="517"/>
      <c r="T17" s="517"/>
      <c r="U17" s="517"/>
      <c r="V17" s="518"/>
      <c r="W17" s="519" t="s">
        <v>156</v>
      </c>
      <c r="X17" s="441"/>
      <c r="Y17" s="441"/>
      <c r="Z17" s="441"/>
      <c r="AA17" s="441"/>
      <c r="AB17" s="442"/>
      <c r="AC17" s="404">
        <v>4317</v>
      </c>
      <c r="AD17" s="405"/>
      <c r="AE17" s="405"/>
      <c r="AF17" s="405"/>
      <c r="AG17" s="406"/>
      <c r="AH17" s="404">
        <v>4197</v>
      </c>
      <c r="AI17" s="405"/>
      <c r="AJ17" s="405"/>
      <c r="AK17" s="405"/>
      <c r="AL17" s="407"/>
      <c r="AM17" s="497"/>
      <c r="AN17" s="402"/>
      <c r="AO17" s="402"/>
      <c r="AP17" s="402"/>
      <c r="AQ17" s="402"/>
      <c r="AR17" s="402"/>
      <c r="AS17" s="402"/>
      <c r="AT17" s="403"/>
      <c r="AU17" s="485"/>
      <c r="AV17" s="486"/>
      <c r="AW17" s="486"/>
      <c r="AX17" s="486"/>
      <c r="AY17" s="408" t="s">
        <v>157</v>
      </c>
      <c r="AZ17" s="409"/>
      <c r="BA17" s="409"/>
      <c r="BB17" s="409"/>
      <c r="BC17" s="409"/>
      <c r="BD17" s="409"/>
      <c r="BE17" s="409"/>
      <c r="BF17" s="409"/>
      <c r="BG17" s="409"/>
      <c r="BH17" s="409"/>
      <c r="BI17" s="409"/>
      <c r="BJ17" s="409"/>
      <c r="BK17" s="409"/>
      <c r="BL17" s="409"/>
      <c r="BM17" s="410"/>
      <c r="BN17" s="428">
        <v>2035972</v>
      </c>
      <c r="BO17" s="429"/>
      <c r="BP17" s="429"/>
      <c r="BQ17" s="429"/>
      <c r="BR17" s="429"/>
      <c r="BS17" s="429"/>
      <c r="BT17" s="429"/>
      <c r="BU17" s="430"/>
      <c r="BV17" s="428">
        <v>2025425</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158</v>
      </c>
      <c r="C18" s="491"/>
      <c r="D18" s="491"/>
      <c r="E18" s="492"/>
      <c r="F18" s="492"/>
      <c r="G18" s="492"/>
      <c r="H18" s="492"/>
      <c r="I18" s="492"/>
      <c r="J18" s="492"/>
      <c r="K18" s="492"/>
      <c r="L18" s="493">
        <v>28.25</v>
      </c>
      <c r="M18" s="493"/>
      <c r="N18" s="493"/>
      <c r="O18" s="493"/>
      <c r="P18" s="493"/>
      <c r="Q18" s="493"/>
      <c r="R18" s="494"/>
      <c r="S18" s="494"/>
      <c r="T18" s="494"/>
      <c r="U18" s="494"/>
      <c r="V18" s="495"/>
      <c r="W18" s="509"/>
      <c r="X18" s="510"/>
      <c r="Y18" s="510"/>
      <c r="Z18" s="510"/>
      <c r="AA18" s="510"/>
      <c r="AB18" s="520"/>
      <c r="AC18" s="392">
        <v>66.7</v>
      </c>
      <c r="AD18" s="393"/>
      <c r="AE18" s="393"/>
      <c r="AF18" s="393"/>
      <c r="AG18" s="496"/>
      <c r="AH18" s="392">
        <v>63.9</v>
      </c>
      <c r="AI18" s="393"/>
      <c r="AJ18" s="393"/>
      <c r="AK18" s="393"/>
      <c r="AL18" s="394"/>
      <c r="AM18" s="497"/>
      <c r="AN18" s="402"/>
      <c r="AO18" s="402"/>
      <c r="AP18" s="402"/>
      <c r="AQ18" s="402"/>
      <c r="AR18" s="402"/>
      <c r="AS18" s="402"/>
      <c r="AT18" s="403"/>
      <c r="AU18" s="485"/>
      <c r="AV18" s="486"/>
      <c r="AW18" s="486"/>
      <c r="AX18" s="486"/>
      <c r="AY18" s="408" t="s">
        <v>159</v>
      </c>
      <c r="AZ18" s="409"/>
      <c r="BA18" s="409"/>
      <c r="BB18" s="409"/>
      <c r="BC18" s="409"/>
      <c r="BD18" s="409"/>
      <c r="BE18" s="409"/>
      <c r="BF18" s="409"/>
      <c r="BG18" s="409"/>
      <c r="BH18" s="409"/>
      <c r="BI18" s="409"/>
      <c r="BJ18" s="409"/>
      <c r="BK18" s="409"/>
      <c r="BL18" s="409"/>
      <c r="BM18" s="410"/>
      <c r="BN18" s="428">
        <v>3285530</v>
      </c>
      <c r="BO18" s="429"/>
      <c r="BP18" s="429"/>
      <c r="BQ18" s="429"/>
      <c r="BR18" s="429"/>
      <c r="BS18" s="429"/>
      <c r="BT18" s="429"/>
      <c r="BU18" s="430"/>
      <c r="BV18" s="428">
        <v>3302591</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160</v>
      </c>
      <c r="C19" s="491"/>
      <c r="D19" s="491"/>
      <c r="E19" s="492"/>
      <c r="F19" s="492"/>
      <c r="G19" s="492"/>
      <c r="H19" s="492"/>
      <c r="I19" s="492"/>
      <c r="J19" s="492"/>
      <c r="K19" s="492"/>
      <c r="L19" s="498">
        <v>508</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161</v>
      </c>
      <c r="AZ19" s="409"/>
      <c r="BA19" s="409"/>
      <c r="BB19" s="409"/>
      <c r="BC19" s="409"/>
      <c r="BD19" s="409"/>
      <c r="BE19" s="409"/>
      <c r="BF19" s="409"/>
      <c r="BG19" s="409"/>
      <c r="BH19" s="409"/>
      <c r="BI19" s="409"/>
      <c r="BJ19" s="409"/>
      <c r="BK19" s="409"/>
      <c r="BL19" s="409"/>
      <c r="BM19" s="410"/>
      <c r="BN19" s="428">
        <v>5130123</v>
      </c>
      <c r="BO19" s="429"/>
      <c r="BP19" s="429"/>
      <c r="BQ19" s="429"/>
      <c r="BR19" s="429"/>
      <c r="BS19" s="429"/>
      <c r="BT19" s="429"/>
      <c r="BU19" s="430"/>
      <c r="BV19" s="428">
        <v>4852555</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162</v>
      </c>
      <c r="C20" s="491"/>
      <c r="D20" s="491"/>
      <c r="E20" s="492"/>
      <c r="F20" s="492"/>
      <c r="G20" s="492"/>
      <c r="H20" s="492"/>
      <c r="I20" s="492"/>
      <c r="J20" s="492"/>
      <c r="K20" s="492"/>
      <c r="L20" s="498">
        <v>5178</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163</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164</v>
      </c>
      <c r="C22" s="458"/>
      <c r="D22" s="459"/>
      <c r="E22" s="466" t="s">
        <v>1</v>
      </c>
      <c r="F22" s="441"/>
      <c r="G22" s="441"/>
      <c r="H22" s="441"/>
      <c r="I22" s="441"/>
      <c r="J22" s="441"/>
      <c r="K22" s="442"/>
      <c r="L22" s="466" t="s">
        <v>165</v>
      </c>
      <c r="M22" s="441"/>
      <c r="N22" s="441"/>
      <c r="O22" s="441"/>
      <c r="P22" s="442"/>
      <c r="Q22" s="451" t="s">
        <v>166</v>
      </c>
      <c r="R22" s="452"/>
      <c r="S22" s="452"/>
      <c r="T22" s="452"/>
      <c r="U22" s="452"/>
      <c r="V22" s="467"/>
      <c r="W22" s="469" t="s">
        <v>167</v>
      </c>
      <c r="X22" s="458"/>
      <c r="Y22" s="459"/>
      <c r="Z22" s="466" t="s">
        <v>1</v>
      </c>
      <c r="AA22" s="441"/>
      <c r="AB22" s="441"/>
      <c r="AC22" s="441"/>
      <c r="AD22" s="441"/>
      <c r="AE22" s="441"/>
      <c r="AF22" s="441"/>
      <c r="AG22" s="442"/>
      <c r="AH22" s="440" t="s">
        <v>168</v>
      </c>
      <c r="AI22" s="441"/>
      <c r="AJ22" s="441"/>
      <c r="AK22" s="441"/>
      <c r="AL22" s="442"/>
      <c r="AM22" s="440" t="s">
        <v>169</v>
      </c>
      <c r="AN22" s="446"/>
      <c r="AO22" s="446"/>
      <c r="AP22" s="446"/>
      <c r="AQ22" s="446"/>
      <c r="AR22" s="447"/>
      <c r="AS22" s="451" t="s">
        <v>166</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170</v>
      </c>
      <c r="AZ23" s="421"/>
      <c r="BA23" s="421"/>
      <c r="BB23" s="421"/>
      <c r="BC23" s="421"/>
      <c r="BD23" s="421"/>
      <c r="BE23" s="421"/>
      <c r="BF23" s="421"/>
      <c r="BG23" s="421"/>
      <c r="BH23" s="421"/>
      <c r="BI23" s="421"/>
      <c r="BJ23" s="421"/>
      <c r="BK23" s="421"/>
      <c r="BL23" s="421"/>
      <c r="BM23" s="422"/>
      <c r="BN23" s="428">
        <v>4605948</v>
      </c>
      <c r="BO23" s="429"/>
      <c r="BP23" s="429"/>
      <c r="BQ23" s="429"/>
      <c r="BR23" s="429"/>
      <c r="BS23" s="429"/>
      <c r="BT23" s="429"/>
      <c r="BU23" s="430"/>
      <c r="BV23" s="428">
        <v>4781296</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171</v>
      </c>
      <c r="F24" s="402"/>
      <c r="G24" s="402"/>
      <c r="H24" s="402"/>
      <c r="I24" s="402"/>
      <c r="J24" s="402"/>
      <c r="K24" s="403"/>
      <c r="L24" s="404">
        <v>1</v>
      </c>
      <c r="M24" s="405"/>
      <c r="N24" s="405"/>
      <c r="O24" s="405"/>
      <c r="P24" s="406"/>
      <c r="Q24" s="404">
        <v>7880</v>
      </c>
      <c r="R24" s="405"/>
      <c r="S24" s="405"/>
      <c r="T24" s="405"/>
      <c r="U24" s="405"/>
      <c r="V24" s="406"/>
      <c r="W24" s="470"/>
      <c r="X24" s="461"/>
      <c r="Y24" s="462"/>
      <c r="Z24" s="401" t="s">
        <v>172</v>
      </c>
      <c r="AA24" s="402"/>
      <c r="AB24" s="402"/>
      <c r="AC24" s="402"/>
      <c r="AD24" s="402"/>
      <c r="AE24" s="402"/>
      <c r="AF24" s="402"/>
      <c r="AG24" s="403"/>
      <c r="AH24" s="404">
        <v>133</v>
      </c>
      <c r="AI24" s="405"/>
      <c r="AJ24" s="405"/>
      <c r="AK24" s="405"/>
      <c r="AL24" s="406"/>
      <c r="AM24" s="404">
        <v>395143</v>
      </c>
      <c r="AN24" s="405"/>
      <c r="AO24" s="405"/>
      <c r="AP24" s="405"/>
      <c r="AQ24" s="405"/>
      <c r="AR24" s="406"/>
      <c r="AS24" s="404">
        <v>2971</v>
      </c>
      <c r="AT24" s="405"/>
      <c r="AU24" s="405"/>
      <c r="AV24" s="405"/>
      <c r="AW24" s="405"/>
      <c r="AX24" s="407"/>
      <c r="AY24" s="395" t="s">
        <v>173</v>
      </c>
      <c r="AZ24" s="396"/>
      <c r="BA24" s="396"/>
      <c r="BB24" s="396"/>
      <c r="BC24" s="396"/>
      <c r="BD24" s="396"/>
      <c r="BE24" s="396"/>
      <c r="BF24" s="396"/>
      <c r="BG24" s="396"/>
      <c r="BH24" s="396"/>
      <c r="BI24" s="396"/>
      <c r="BJ24" s="396"/>
      <c r="BK24" s="396"/>
      <c r="BL24" s="396"/>
      <c r="BM24" s="397"/>
      <c r="BN24" s="428">
        <v>3767598</v>
      </c>
      <c r="BO24" s="429"/>
      <c r="BP24" s="429"/>
      <c r="BQ24" s="429"/>
      <c r="BR24" s="429"/>
      <c r="BS24" s="429"/>
      <c r="BT24" s="429"/>
      <c r="BU24" s="430"/>
      <c r="BV24" s="428">
        <v>3908991</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174</v>
      </c>
      <c r="F25" s="402"/>
      <c r="G25" s="402"/>
      <c r="H25" s="402"/>
      <c r="I25" s="402"/>
      <c r="J25" s="402"/>
      <c r="K25" s="403"/>
      <c r="L25" s="404">
        <v>1</v>
      </c>
      <c r="M25" s="405"/>
      <c r="N25" s="405"/>
      <c r="O25" s="405"/>
      <c r="P25" s="406"/>
      <c r="Q25" s="404">
        <v>6390</v>
      </c>
      <c r="R25" s="405"/>
      <c r="S25" s="405"/>
      <c r="T25" s="405"/>
      <c r="U25" s="405"/>
      <c r="V25" s="406"/>
      <c r="W25" s="470"/>
      <c r="X25" s="461"/>
      <c r="Y25" s="462"/>
      <c r="Z25" s="401" t="s">
        <v>175</v>
      </c>
      <c r="AA25" s="402"/>
      <c r="AB25" s="402"/>
      <c r="AC25" s="402"/>
      <c r="AD25" s="402"/>
      <c r="AE25" s="402"/>
      <c r="AF25" s="402"/>
      <c r="AG25" s="403"/>
      <c r="AH25" s="404" t="s">
        <v>138</v>
      </c>
      <c r="AI25" s="405"/>
      <c r="AJ25" s="405"/>
      <c r="AK25" s="405"/>
      <c r="AL25" s="406"/>
      <c r="AM25" s="404" t="s">
        <v>138</v>
      </c>
      <c r="AN25" s="405"/>
      <c r="AO25" s="405"/>
      <c r="AP25" s="405"/>
      <c r="AQ25" s="405"/>
      <c r="AR25" s="406"/>
      <c r="AS25" s="404" t="s">
        <v>138</v>
      </c>
      <c r="AT25" s="405"/>
      <c r="AU25" s="405"/>
      <c r="AV25" s="405"/>
      <c r="AW25" s="405"/>
      <c r="AX25" s="407"/>
      <c r="AY25" s="420" t="s">
        <v>176</v>
      </c>
      <c r="AZ25" s="421"/>
      <c r="BA25" s="421"/>
      <c r="BB25" s="421"/>
      <c r="BC25" s="421"/>
      <c r="BD25" s="421"/>
      <c r="BE25" s="421"/>
      <c r="BF25" s="421"/>
      <c r="BG25" s="421"/>
      <c r="BH25" s="421"/>
      <c r="BI25" s="421"/>
      <c r="BJ25" s="421"/>
      <c r="BK25" s="421"/>
      <c r="BL25" s="421"/>
      <c r="BM25" s="422"/>
      <c r="BN25" s="423">
        <v>53027</v>
      </c>
      <c r="BO25" s="424"/>
      <c r="BP25" s="424"/>
      <c r="BQ25" s="424"/>
      <c r="BR25" s="424"/>
      <c r="BS25" s="424"/>
      <c r="BT25" s="424"/>
      <c r="BU25" s="425"/>
      <c r="BV25" s="423">
        <v>89922</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177</v>
      </c>
      <c r="F26" s="402"/>
      <c r="G26" s="402"/>
      <c r="H26" s="402"/>
      <c r="I26" s="402"/>
      <c r="J26" s="402"/>
      <c r="K26" s="403"/>
      <c r="L26" s="404">
        <v>1</v>
      </c>
      <c r="M26" s="405"/>
      <c r="N26" s="405"/>
      <c r="O26" s="405"/>
      <c r="P26" s="406"/>
      <c r="Q26" s="404">
        <v>5770</v>
      </c>
      <c r="R26" s="405"/>
      <c r="S26" s="405"/>
      <c r="T26" s="405"/>
      <c r="U26" s="405"/>
      <c r="V26" s="406"/>
      <c r="W26" s="470"/>
      <c r="X26" s="461"/>
      <c r="Y26" s="462"/>
      <c r="Z26" s="401" t="s">
        <v>178</v>
      </c>
      <c r="AA26" s="483"/>
      <c r="AB26" s="483"/>
      <c r="AC26" s="483"/>
      <c r="AD26" s="483"/>
      <c r="AE26" s="483"/>
      <c r="AF26" s="483"/>
      <c r="AG26" s="484"/>
      <c r="AH26" s="404">
        <v>5</v>
      </c>
      <c r="AI26" s="405"/>
      <c r="AJ26" s="405"/>
      <c r="AK26" s="405"/>
      <c r="AL26" s="406"/>
      <c r="AM26" s="404">
        <v>12425</v>
      </c>
      <c r="AN26" s="405"/>
      <c r="AO26" s="405"/>
      <c r="AP26" s="405"/>
      <c r="AQ26" s="405"/>
      <c r="AR26" s="406"/>
      <c r="AS26" s="404">
        <v>2485</v>
      </c>
      <c r="AT26" s="405"/>
      <c r="AU26" s="405"/>
      <c r="AV26" s="405"/>
      <c r="AW26" s="405"/>
      <c r="AX26" s="407"/>
      <c r="AY26" s="437" t="s">
        <v>179</v>
      </c>
      <c r="AZ26" s="438"/>
      <c r="BA26" s="438"/>
      <c r="BB26" s="438"/>
      <c r="BC26" s="438"/>
      <c r="BD26" s="438"/>
      <c r="BE26" s="438"/>
      <c r="BF26" s="438"/>
      <c r="BG26" s="438"/>
      <c r="BH26" s="438"/>
      <c r="BI26" s="438"/>
      <c r="BJ26" s="438"/>
      <c r="BK26" s="438"/>
      <c r="BL26" s="438"/>
      <c r="BM26" s="439"/>
      <c r="BN26" s="428" t="s">
        <v>138</v>
      </c>
      <c r="BO26" s="429"/>
      <c r="BP26" s="429"/>
      <c r="BQ26" s="429"/>
      <c r="BR26" s="429"/>
      <c r="BS26" s="429"/>
      <c r="BT26" s="429"/>
      <c r="BU26" s="430"/>
      <c r="BV26" s="428" t="s">
        <v>138</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180</v>
      </c>
      <c r="F27" s="402"/>
      <c r="G27" s="402"/>
      <c r="H27" s="402"/>
      <c r="I27" s="402"/>
      <c r="J27" s="402"/>
      <c r="K27" s="403"/>
      <c r="L27" s="404">
        <v>1</v>
      </c>
      <c r="M27" s="405"/>
      <c r="N27" s="405"/>
      <c r="O27" s="405"/>
      <c r="P27" s="406"/>
      <c r="Q27" s="404">
        <v>2850</v>
      </c>
      <c r="R27" s="405"/>
      <c r="S27" s="405"/>
      <c r="T27" s="405"/>
      <c r="U27" s="405"/>
      <c r="V27" s="406"/>
      <c r="W27" s="470"/>
      <c r="X27" s="461"/>
      <c r="Y27" s="462"/>
      <c r="Z27" s="401" t="s">
        <v>181</v>
      </c>
      <c r="AA27" s="402"/>
      <c r="AB27" s="402"/>
      <c r="AC27" s="402"/>
      <c r="AD27" s="402"/>
      <c r="AE27" s="402"/>
      <c r="AF27" s="402"/>
      <c r="AG27" s="403"/>
      <c r="AH27" s="404" t="s">
        <v>138</v>
      </c>
      <c r="AI27" s="405"/>
      <c r="AJ27" s="405"/>
      <c r="AK27" s="405"/>
      <c r="AL27" s="406"/>
      <c r="AM27" s="404" t="s">
        <v>138</v>
      </c>
      <c r="AN27" s="405"/>
      <c r="AO27" s="405"/>
      <c r="AP27" s="405"/>
      <c r="AQ27" s="405"/>
      <c r="AR27" s="406"/>
      <c r="AS27" s="404" t="s">
        <v>138</v>
      </c>
      <c r="AT27" s="405"/>
      <c r="AU27" s="405"/>
      <c r="AV27" s="405"/>
      <c r="AW27" s="405"/>
      <c r="AX27" s="407"/>
      <c r="AY27" s="434" t="s">
        <v>182</v>
      </c>
      <c r="AZ27" s="435"/>
      <c r="BA27" s="435"/>
      <c r="BB27" s="435"/>
      <c r="BC27" s="435"/>
      <c r="BD27" s="435"/>
      <c r="BE27" s="435"/>
      <c r="BF27" s="435"/>
      <c r="BG27" s="435"/>
      <c r="BH27" s="435"/>
      <c r="BI27" s="435"/>
      <c r="BJ27" s="435"/>
      <c r="BK27" s="435"/>
      <c r="BL27" s="435"/>
      <c r="BM27" s="436"/>
      <c r="BN27" s="431">
        <v>89624</v>
      </c>
      <c r="BO27" s="432"/>
      <c r="BP27" s="432"/>
      <c r="BQ27" s="432"/>
      <c r="BR27" s="432"/>
      <c r="BS27" s="432"/>
      <c r="BT27" s="432"/>
      <c r="BU27" s="433"/>
      <c r="BV27" s="431">
        <v>239890</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183</v>
      </c>
      <c r="F28" s="402"/>
      <c r="G28" s="402"/>
      <c r="H28" s="402"/>
      <c r="I28" s="402"/>
      <c r="J28" s="402"/>
      <c r="K28" s="403"/>
      <c r="L28" s="404">
        <v>1</v>
      </c>
      <c r="M28" s="405"/>
      <c r="N28" s="405"/>
      <c r="O28" s="405"/>
      <c r="P28" s="406"/>
      <c r="Q28" s="404">
        <v>2370</v>
      </c>
      <c r="R28" s="405"/>
      <c r="S28" s="405"/>
      <c r="T28" s="405"/>
      <c r="U28" s="405"/>
      <c r="V28" s="406"/>
      <c r="W28" s="470"/>
      <c r="X28" s="461"/>
      <c r="Y28" s="462"/>
      <c r="Z28" s="401" t="s">
        <v>184</v>
      </c>
      <c r="AA28" s="402"/>
      <c r="AB28" s="402"/>
      <c r="AC28" s="402"/>
      <c r="AD28" s="402"/>
      <c r="AE28" s="402"/>
      <c r="AF28" s="402"/>
      <c r="AG28" s="403"/>
      <c r="AH28" s="404" t="s">
        <v>138</v>
      </c>
      <c r="AI28" s="405"/>
      <c r="AJ28" s="405"/>
      <c r="AK28" s="405"/>
      <c r="AL28" s="406"/>
      <c r="AM28" s="404" t="s">
        <v>138</v>
      </c>
      <c r="AN28" s="405"/>
      <c r="AO28" s="405"/>
      <c r="AP28" s="405"/>
      <c r="AQ28" s="405"/>
      <c r="AR28" s="406"/>
      <c r="AS28" s="404" t="s">
        <v>138</v>
      </c>
      <c r="AT28" s="405"/>
      <c r="AU28" s="405"/>
      <c r="AV28" s="405"/>
      <c r="AW28" s="405"/>
      <c r="AX28" s="407"/>
      <c r="AY28" s="411" t="s">
        <v>185</v>
      </c>
      <c r="AZ28" s="412"/>
      <c r="BA28" s="412"/>
      <c r="BB28" s="413"/>
      <c r="BC28" s="420" t="s">
        <v>48</v>
      </c>
      <c r="BD28" s="421"/>
      <c r="BE28" s="421"/>
      <c r="BF28" s="421"/>
      <c r="BG28" s="421"/>
      <c r="BH28" s="421"/>
      <c r="BI28" s="421"/>
      <c r="BJ28" s="421"/>
      <c r="BK28" s="421"/>
      <c r="BL28" s="421"/>
      <c r="BM28" s="422"/>
      <c r="BN28" s="423">
        <v>716432</v>
      </c>
      <c r="BO28" s="424"/>
      <c r="BP28" s="424"/>
      <c r="BQ28" s="424"/>
      <c r="BR28" s="424"/>
      <c r="BS28" s="424"/>
      <c r="BT28" s="424"/>
      <c r="BU28" s="425"/>
      <c r="BV28" s="423">
        <v>732437</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186</v>
      </c>
      <c r="F29" s="402"/>
      <c r="G29" s="402"/>
      <c r="H29" s="402"/>
      <c r="I29" s="402"/>
      <c r="J29" s="402"/>
      <c r="K29" s="403"/>
      <c r="L29" s="404">
        <v>14</v>
      </c>
      <c r="M29" s="405"/>
      <c r="N29" s="405"/>
      <c r="O29" s="405"/>
      <c r="P29" s="406"/>
      <c r="Q29" s="404">
        <v>2140</v>
      </c>
      <c r="R29" s="405"/>
      <c r="S29" s="405"/>
      <c r="T29" s="405"/>
      <c r="U29" s="405"/>
      <c r="V29" s="406"/>
      <c r="W29" s="471"/>
      <c r="X29" s="472"/>
      <c r="Y29" s="473"/>
      <c r="Z29" s="401" t="s">
        <v>187</v>
      </c>
      <c r="AA29" s="402"/>
      <c r="AB29" s="402"/>
      <c r="AC29" s="402"/>
      <c r="AD29" s="402"/>
      <c r="AE29" s="402"/>
      <c r="AF29" s="402"/>
      <c r="AG29" s="403"/>
      <c r="AH29" s="404">
        <v>133</v>
      </c>
      <c r="AI29" s="405"/>
      <c r="AJ29" s="405"/>
      <c r="AK29" s="405"/>
      <c r="AL29" s="406"/>
      <c r="AM29" s="404">
        <v>395143</v>
      </c>
      <c r="AN29" s="405"/>
      <c r="AO29" s="405"/>
      <c r="AP29" s="405"/>
      <c r="AQ29" s="405"/>
      <c r="AR29" s="406"/>
      <c r="AS29" s="404">
        <v>2971</v>
      </c>
      <c r="AT29" s="405"/>
      <c r="AU29" s="405"/>
      <c r="AV29" s="405"/>
      <c r="AW29" s="405"/>
      <c r="AX29" s="407"/>
      <c r="AY29" s="414"/>
      <c r="AZ29" s="415"/>
      <c r="BA29" s="415"/>
      <c r="BB29" s="416"/>
      <c r="BC29" s="408" t="s">
        <v>188</v>
      </c>
      <c r="BD29" s="409"/>
      <c r="BE29" s="409"/>
      <c r="BF29" s="409"/>
      <c r="BG29" s="409"/>
      <c r="BH29" s="409"/>
      <c r="BI29" s="409"/>
      <c r="BJ29" s="409"/>
      <c r="BK29" s="409"/>
      <c r="BL29" s="409"/>
      <c r="BM29" s="410"/>
      <c r="BN29" s="428">
        <v>102362</v>
      </c>
      <c r="BO29" s="429"/>
      <c r="BP29" s="429"/>
      <c r="BQ29" s="429"/>
      <c r="BR29" s="429"/>
      <c r="BS29" s="429"/>
      <c r="BT29" s="429"/>
      <c r="BU29" s="430"/>
      <c r="BV29" s="428">
        <v>102352</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189</v>
      </c>
      <c r="X30" s="481"/>
      <c r="Y30" s="481"/>
      <c r="Z30" s="481"/>
      <c r="AA30" s="481"/>
      <c r="AB30" s="481"/>
      <c r="AC30" s="481"/>
      <c r="AD30" s="481"/>
      <c r="AE30" s="481"/>
      <c r="AF30" s="481"/>
      <c r="AG30" s="482"/>
      <c r="AH30" s="392">
        <v>100.3</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1356293</v>
      </c>
      <c r="BO30" s="432"/>
      <c r="BP30" s="432"/>
      <c r="BQ30" s="432"/>
      <c r="BR30" s="432"/>
      <c r="BS30" s="432"/>
      <c r="BT30" s="432"/>
      <c r="BU30" s="433"/>
      <c r="BV30" s="431">
        <v>1382348</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196</v>
      </c>
      <c r="D33" s="391"/>
      <c r="E33" s="390" t="s">
        <v>197</v>
      </c>
      <c r="F33" s="390"/>
      <c r="G33" s="390"/>
      <c r="H33" s="390"/>
      <c r="I33" s="390"/>
      <c r="J33" s="390"/>
      <c r="K33" s="390"/>
      <c r="L33" s="390"/>
      <c r="M33" s="390"/>
      <c r="N33" s="390"/>
      <c r="O33" s="390"/>
      <c r="P33" s="390"/>
      <c r="Q33" s="390"/>
      <c r="R33" s="390"/>
      <c r="S33" s="390"/>
      <c r="T33" s="216"/>
      <c r="U33" s="391" t="s">
        <v>198</v>
      </c>
      <c r="V33" s="391"/>
      <c r="W33" s="390" t="s">
        <v>197</v>
      </c>
      <c r="X33" s="390"/>
      <c r="Y33" s="390"/>
      <c r="Z33" s="390"/>
      <c r="AA33" s="390"/>
      <c r="AB33" s="390"/>
      <c r="AC33" s="390"/>
      <c r="AD33" s="390"/>
      <c r="AE33" s="390"/>
      <c r="AF33" s="390"/>
      <c r="AG33" s="390"/>
      <c r="AH33" s="390"/>
      <c r="AI33" s="390"/>
      <c r="AJ33" s="390"/>
      <c r="AK33" s="390"/>
      <c r="AL33" s="216"/>
      <c r="AM33" s="391" t="s">
        <v>196</v>
      </c>
      <c r="AN33" s="391"/>
      <c r="AO33" s="390" t="s">
        <v>197</v>
      </c>
      <c r="AP33" s="390"/>
      <c r="AQ33" s="390"/>
      <c r="AR33" s="390"/>
      <c r="AS33" s="390"/>
      <c r="AT33" s="390"/>
      <c r="AU33" s="390"/>
      <c r="AV33" s="390"/>
      <c r="AW33" s="390"/>
      <c r="AX33" s="390"/>
      <c r="AY33" s="390"/>
      <c r="AZ33" s="390"/>
      <c r="BA33" s="390"/>
      <c r="BB33" s="390"/>
      <c r="BC33" s="390"/>
      <c r="BD33" s="217"/>
      <c r="BE33" s="390" t="s">
        <v>199</v>
      </c>
      <c r="BF33" s="390"/>
      <c r="BG33" s="390" t="s">
        <v>200</v>
      </c>
      <c r="BH33" s="390"/>
      <c r="BI33" s="390"/>
      <c r="BJ33" s="390"/>
      <c r="BK33" s="390"/>
      <c r="BL33" s="390"/>
      <c r="BM33" s="390"/>
      <c r="BN33" s="390"/>
      <c r="BO33" s="390"/>
      <c r="BP33" s="390"/>
      <c r="BQ33" s="390"/>
      <c r="BR33" s="390"/>
      <c r="BS33" s="390"/>
      <c r="BT33" s="390"/>
      <c r="BU33" s="390"/>
      <c r="BV33" s="217"/>
      <c r="BW33" s="391" t="s">
        <v>199</v>
      </c>
      <c r="BX33" s="391"/>
      <c r="BY33" s="390" t="s">
        <v>201</v>
      </c>
      <c r="BZ33" s="390"/>
      <c r="CA33" s="390"/>
      <c r="CB33" s="390"/>
      <c r="CC33" s="390"/>
      <c r="CD33" s="390"/>
      <c r="CE33" s="390"/>
      <c r="CF33" s="390"/>
      <c r="CG33" s="390"/>
      <c r="CH33" s="390"/>
      <c r="CI33" s="390"/>
      <c r="CJ33" s="390"/>
      <c r="CK33" s="390"/>
      <c r="CL33" s="390"/>
      <c r="CM33" s="390"/>
      <c r="CN33" s="216"/>
      <c r="CO33" s="391" t="s">
        <v>196</v>
      </c>
      <c r="CP33" s="391"/>
      <c r="CQ33" s="390" t="s">
        <v>202</v>
      </c>
      <c r="CR33" s="390"/>
      <c r="CS33" s="390"/>
      <c r="CT33" s="390"/>
      <c r="CU33" s="390"/>
      <c r="CV33" s="390"/>
      <c r="CW33" s="390"/>
      <c r="CX33" s="390"/>
      <c r="CY33" s="390"/>
      <c r="CZ33" s="390"/>
      <c r="DA33" s="390"/>
      <c r="DB33" s="390"/>
      <c r="DC33" s="390"/>
      <c r="DD33" s="390"/>
      <c r="DE33" s="390"/>
      <c r="DF33" s="216"/>
      <c r="DG33" s="389" t="s">
        <v>203</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2</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t="str">
        <f>IF(AO34="","",MAX(C34:D43,U34:V43)+1)</f>
        <v/>
      </c>
      <c r="AN34" s="387"/>
      <c r="AO34" s="386"/>
      <c r="AP34" s="386"/>
      <c r="AQ34" s="386"/>
      <c r="AR34" s="386"/>
      <c r="AS34" s="386"/>
      <c r="AT34" s="386"/>
      <c r="AU34" s="386"/>
      <c r="AV34" s="386"/>
      <c r="AW34" s="386"/>
      <c r="AX34" s="386"/>
      <c r="AY34" s="386"/>
      <c r="AZ34" s="386"/>
      <c r="BA34" s="386"/>
      <c r="BB34" s="386"/>
      <c r="BC34" s="386"/>
      <c r="BD34" s="214"/>
      <c r="BE34" s="387">
        <f>IF(BG34="","",MAX(C34:D43,U34:V43,AM34:AN43)+1)</f>
        <v>5</v>
      </c>
      <c r="BF34" s="387"/>
      <c r="BG34" s="386" t="str">
        <f>IF('各会計、関係団体の財政状況及び健全化判断比率'!B31="","",'各会計、関係団体の財政状況及び健全化判断比率'!B31)</f>
        <v>公共下水道事業特別会計</v>
      </c>
      <c r="BH34" s="386"/>
      <c r="BI34" s="386"/>
      <c r="BJ34" s="386"/>
      <c r="BK34" s="386"/>
      <c r="BL34" s="386"/>
      <c r="BM34" s="386"/>
      <c r="BN34" s="386"/>
      <c r="BO34" s="386"/>
      <c r="BP34" s="386"/>
      <c r="BQ34" s="386"/>
      <c r="BR34" s="386"/>
      <c r="BS34" s="386"/>
      <c r="BT34" s="386"/>
      <c r="BU34" s="386"/>
      <c r="BV34" s="214"/>
      <c r="BW34" s="387">
        <f>IF(BY34="","",MAX(C34:D43,U34:V43,AM34:AN43,BE34:BF43)+1)</f>
        <v>6</v>
      </c>
      <c r="BX34" s="387"/>
      <c r="BY34" s="386" t="str">
        <f>IF('各会計、関係団体の財政状況及び健全化判断比率'!B68="","",'各会計、関係団体の財政状況及び健全化判断比率'!B68)</f>
        <v>千葉県市町村総合事務組合（一般会計）</v>
      </c>
      <c r="BZ34" s="386"/>
      <c r="CA34" s="386"/>
      <c r="CB34" s="386"/>
      <c r="CC34" s="386"/>
      <c r="CD34" s="386"/>
      <c r="CE34" s="386"/>
      <c r="CF34" s="386"/>
      <c r="CG34" s="386"/>
      <c r="CH34" s="386"/>
      <c r="CI34" s="386"/>
      <c r="CJ34" s="386"/>
      <c r="CK34" s="386"/>
      <c r="CL34" s="386"/>
      <c r="CM34" s="386"/>
      <c r="CN34" s="214"/>
      <c r="CO34" s="387" t="str">
        <f>IF(CQ34="","",MAX(C34:D43,U34:V43,AM34:AN43,BE34:BF43,BW34:BX43)+1)</f>
        <v/>
      </c>
      <c r="CP34" s="387"/>
      <c r="CQ34" s="386" t="str">
        <f>IF('各会計、関係団体の財政状況及び健全化判断比率'!BS7="","",'各会計、関係団体の財政状況及び健全化判断比率'!BS7)</f>
        <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4"/>
      <c r="U35" s="387">
        <f>IF(W35="","",U34+1)</f>
        <v>3</v>
      </c>
      <c r="V35" s="387"/>
      <c r="W35" s="386" t="str">
        <f>IF('各会計、関係団体の財政状況及び健全化判断比率'!B29="","",'各会計、関係団体の財政状況及び健全化判断比率'!B29)</f>
        <v>介護保険特別会計</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7</v>
      </c>
      <c r="BX35" s="387"/>
      <c r="BY35" s="386" t="str">
        <f>IF('各会計、関係団体の財政状況及び健全化判断比率'!B69="","",'各会計、関係団体の財政状況及び健全化判断比率'!B69)</f>
        <v>千葉県市町村総合事務組合（千葉県自治会館管理運営特別会計）</v>
      </c>
      <c r="BZ35" s="386"/>
      <c r="CA35" s="386"/>
      <c r="CB35" s="386"/>
      <c r="CC35" s="386"/>
      <c r="CD35" s="386"/>
      <c r="CE35" s="386"/>
      <c r="CF35" s="386"/>
      <c r="CG35" s="386"/>
      <c r="CH35" s="386"/>
      <c r="CI35" s="386"/>
      <c r="CJ35" s="386"/>
      <c r="CK35" s="386"/>
      <c r="CL35" s="386"/>
      <c r="CM35" s="386"/>
      <c r="CN35" s="214"/>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4</v>
      </c>
      <c r="V36" s="387"/>
      <c r="W36" s="386" t="str">
        <f>IF('各会計、関係団体の財政状況及び健全化判断比率'!B30="","",'各会計、関係団体の財政状況及び健全化判断比率'!B30)</f>
        <v>後期高齢者医療特別会計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8</v>
      </c>
      <c r="BX36" s="387"/>
      <c r="BY36" s="386" t="str">
        <f>IF('各会計、関係団体の財政状況及び健全化判断比率'!B70="","",'各会計、関係団体の財政状況及び健全化判断比率'!B70)</f>
        <v>千葉県市町村総合事務組合（千葉県自治研修センター特別会計）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9</v>
      </c>
      <c r="BX37" s="387"/>
      <c r="BY37" s="386" t="str">
        <f>IF('各会計、関係団体の財政状況及び健全化判断比率'!B71="","",'各会計、関係団体の財政状況及び健全化判断比率'!B71)</f>
        <v>千葉県市町村総合事務組合（千葉県市町村交通災害共済特別会計）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10</v>
      </c>
      <c r="BX38" s="387"/>
      <c r="BY38" s="386" t="str">
        <f>IF('各会計、関係団体の財政状況及び健全化判断比率'!B72="","",'各会計、関係団体の財政状況及び健全化判断比率'!B72)</f>
        <v>千葉県後期高齢者医療広域連合（一般会計）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11</v>
      </c>
      <c r="BX39" s="387"/>
      <c r="BY39" s="386" t="str">
        <f>IF('各会計、関係団体の財政状況及び健全化判断比率'!B73="","",'各会計、関係団体の財政状況及び健全化判断比率'!B73)</f>
        <v>千葉県後期高齢者医療広域連合（後期高齢者医療特別会計）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12</v>
      </c>
      <c r="BX40" s="387"/>
      <c r="BY40" s="386" t="str">
        <f>IF('各会計、関係団体の財政状況及び健全化判断比率'!B74="","",'各会計、関係団体の財政状況及び健全化判断比率'!B74)</f>
        <v>一宮聖苑組合</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13</v>
      </c>
      <c r="BX41" s="387"/>
      <c r="BY41" s="386" t="str">
        <f>IF('各会計、関係団体の財政状況及び健全化判断比率'!B75="","",'各会計、関係団体の財政状況及び健全化判断比率'!B75)</f>
        <v>長生郡市広域市町村圏組合（一般会計）</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f t="shared" si="2"/>
        <v>14</v>
      </c>
      <c r="BX42" s="387"/>
      <c r="BY42" s="386" t="str">
        <f>IF('各会計、関係団体の財政状況及び健全化判断比率'!B76="","",'各会計、関係団体の財政状況及び健全化判断比率'!B76)</f>
        <v>長生郡市広域市町村圏組合（水道事業会計）</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f t="shared" si="2"/>
        <v>15</v>
      </c>
      <c r="BX43" s="387"/>
      <c r="BY43" s="386" t="str">
        <f>IF('各会計、関係団体の財政状況及び健全化判断比率'!B77="","",'各会計、関係団体の財政状況及び健全化判断比率'!B77)</f>
        <v>長生郡市広域市町村圏組合（病院事業会計）</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lXYWXI/q6LWz06boBeQbDjSKcn7crmQ5bg+9UXfkz+fegEimj/fcgVvh6qaocadm73mMueZtK58afZLHLzuvnw==" saltValue="HBubjkk8aqd2n5ypoeoKP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10" t="s">
        <v>559</v>
      </c>
      <c r="D34" s="1210"/>
      <c r="E34" s="1211"/>
      <c r="F34" s="32">
        <v>7.55</v>
      </c>
      <c r="G34" s="33">
        <v>8.2100000000000009</v>
      </c>
      <c r="H34" s="33">
        <v>8.65</v>
      </c>
      <c r="I34" s="33">
        <v>8.9</v>
      </c>
      <c r="J34" s="34">
        <v>10.09</v>
      </c>
      <c r="K34" s="22"/>
      <c r="L34" s="22"/>
      <c r="M34" s="22"/>
      <c r="N34" s="22"/>
      <c r="O34" s="22"/>
      <c r="P34" s="22"/>
    </row>
    <row r="35" spans="1:16" ht="39" customHeight="1" x14ac:dyDescent="0.15">
      <c r="A35" s="22"/>
      <c r="B35" s="35"/>
      <c r="C35" s="1204" t="s">
        <v>560</v>
      </c>
      <c r="D35" s="1205"/>
      <c r="E35" s="1206"/>
      <c r="F35" s="36">
        <v>2.88</v>
      </c>
      <c r="G35" s="37">
        <v>4.29</v>
      </c>
      <c r="H35" s="37">
        <v>5.33</v>
      </c>
      <c r="I35" s="37">
        <v>2.58</v>
      </c>
      <c r="J35" s="38">
        <v>2.61</v>
      </c>
      <c r="K35" s="22"/>
      <c r="L35" s="22"/>
      <c r="M35" s="22"/>
      <c r="N35" s="22"/>
      <c r="O35" s="22"/>
      <c r="P35" s="22"/>
    </row>
    <row r="36" spans="1:16" ht="39" customHeight="1" x14ac:dyDescent="0.15">
      <c r="A36" s="22"/>
      <c r="B36" s="35"/>
      <c r="C36" s="1204" t="s">
        <v>561</v>
      </c>
      <c r="D36" s="1205"/>
      <c r="E36" s="1206"/>
      <c r="F36" s="36">
        <v>2.09</v>
      </c>
      <c r="G36" s="37">
        <v>3.25</v>
      </c>
      <c r="H36" s="37">
        <v>2.77</v>
      </c>
      <c r="I36" s="37">
        <v>2.37</v>
      </c>
      <c r="J36" s="38">
        <v>2.27</v>
      </c>
      <c r="K36" s="22"/>
      <c r="L36" s="22"/>
      <c r="M36" s="22"/>
      <c r="N36" s="22"/>
      <c r="O36" s="22"/>
      <c r="P36" s="22"/>
    </row>
    <row r="37" spans="1:16" ht="39" customHeight="1" x14ac:dyDescent="0.15">
      <c r="A37" s="22"/>
      <c r="B37" s="35"/>
      <c r="C37" s="1204" t="s">
        <v>562</v>
      </c>
      <c r="D37" s="1205"/>
      <c r="E37" s="1206"/>
      <c r="F37" s="36">
        <v>0.19</v>
      </c>
      <c r="G37" s="37">
        <v>0.08</v>
      </c>
      <c r="H37" s="37">
        <v>0.16</v>
      </c>
      <c r="I37" s="37">
        <v>0.15</v>
      </c>
      <c r="J37" s="38">
        <v>0.28000000000000003</v>
      </c>
      <c r="K37" s="22"/>
      <c r="L37" s="22"/>
      <c r="M37" s="22"/>
      <c r="N37" s="22"/>
      <c r="O37" s="22"/>
      <c r="P37" s="22"/>
    </row>
    <row r="38" spans="1:16" ht="39" customHeight="1" x14ac:dyDescent="0.15">
      <c r="A38" s="22"/>
      <c r="B38" s="35"/>
      <c r="C38" s="1204" t="s">
        <v>563</v>
      </c>
      <c r="D38" s="1205"/>
      <c r="E38" s="1206"/>
      <c r="F38" s="36">
        <v>0.02</v>
      </c>
      <c r="G38" s="37">
        <v>0.01</v>
      </c>
      <c r="H38" s="37">
        <v>0.03</v>
      </c>
      <c r="I38" s="37">
        <v>0.01</v>
      </c>
      <c r="J38" s="38">
        <v>0.02</v>
      </c>
      <c r="K38" s="22"/>
      <c r="L38" s="22"/>
      <c r="M38" s="22"/>
      <c r="N38" s="22"/>
      <c r="O38" s="22"/>
      <c r="P38" s="22"/>
    </row>
    <row r="39" spans="1:16" ht="39" customHeight="1" x14ac:dyDescent="0.15">
      <c r="A39" s="22"/>
      <c r="B39" s="35"/>
      <c r="C39" s="1204"/>
      <c r="D39" s="1205"/>
      <c r="E39" s="1206"/>
      <c r="F39" s="36"/>
      <c r="G39" s="37"/>
      <c r="H39" s="37"/>
      <c r="I39" s="37"/>
      <c r="J39" s="38"/>
      <c r="K39" s="22"/>
      <c r="L39" s="22"/>
      <c r="M39" s="22"/>
      <c r="N39" s="22"/>
      <c r="O39" s="22"/>
      <c r="P39" s="22"/>
    </row>
    <row r="40" spans="1:16" ht="39" customHeight="1" x14ac:dyDescent="0.15">
      <c r="A40" s="22"/>
      <c r="B40" s="35"/>
      <c r="C40" s="1204"/>
      <c r="D40" s="1205"/>
      <c r="E40" s="1206"/>
      <c r="F40" s="36"/>
      <c r="G40" s="37"/>
      <c r="H40" s="37"/>
      <c r="I40" s="37"/>
      <c r="J40" s="38"/>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564</v>
      </c>
      <c r="D42" s="1205"/>
      <c r="E42" s="1206"/>
      <c r="F42" s="36" t="s">
        <v>509</v>
      </c>
      <c r="G42" s="37" t="s">
        <v>509</v>
      </c>
      <c r="H42" s="37" t="s">
        <v>509</v>
      </c>
      <c r="I42" s="37" t="s">
        <v>509</v>
      </c>
      <c r="J42" s="38" t="s">
        <v>509</v>
      </c>
      <c r="K42" s="22"/>
      <c r="L42" s="22"/>
      <c r="M42" s="22"/>
      <c r="N42" s="22"/>
      <c r="O42" s="22"/>
      <c r="P42" s="22"/>
    </row>
    <row r="43" spans="1:16" ht="39" customHeight="1" thickBot="1" x14ac:dyDescent="0.2">
      <c r="A43" s="22"/>
      <c r="B43" s="40"/>
      <c r="C43" s="1207" t="s">
        <v>565</v>
      </c>
      <c r="D43" s="1208"/>
      <c r="E43" s="1209"/>
      <c r="F43" s="41" t="s">
        <v>509</v>
      </c>
      <c r="G43" s="42" t="s">
        <v>509</v>
      </c>
      <c r="H43" s="42" t="s">
        <v>509</v>
      </c>
      <c r="I43" s="42" t="s">
        <v>509</v>
      </c>
      <c r="J43" s="43" t="s">
        <v>509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gPXVnvABCuVI48a3ohmaWdnk6mrZe5iPnSLvuH7kpFbRNL9pfhbdmMxgxyobx3mihJsCz0RQQ9O4lmWWMDsyg==" saltValue="er8/ufMbepA/o/nbvfBwM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379</v>
      </c>
      <c r="L45" s="60">
        <v>415</v>
      </c>
      <c r="M45" s="60">
        <v>421</v>
      </c>
      <c r="N45" s="60">
        <v>409</v>
      </c>
      <c r="O45" s="61">
        <v>426</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509</v>
      </c>
      <c r="L46" s="64" t="s">
        <v>509</v>
      </c>
      <c r="M46" s="64" t="s">
        <v>509</v>
      </c>
      <c r="N46" s="64" t="s">
        <v>509</v>
      </c>
      <c r="O46" s="65" t="s">
        <v>509</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509</v>
      </c>
      <c r="L47" s="64" t="s">
        <v>509</v>
      </c>
      <c r="M47" s="64" t="s">
        <v>509</v>
      </c>
      <c r="N47" s="64" t="s">
        <v>509</v>
      </c>
      <c r="O47" s="65" t="s">
        <v>509</v>
      </c>
      <c r="P47" s="48"/>
      <c r="Q47" s="48"/>
      <c r="R47" s="48"/>
      <c r="S47" s="48"/>
      <c r="T47" s="48"/>
      <c r="U47" s="48"/>
    </row>
    <row r="48" spans="1:21" ht="30.75" customHeight="1" x14ac:dyDescent="0.15">
      <c r="A48" s="48"/>
      <c r="B48" s="1232"/>
      <c r="C48" s="1233"/>
      <c r="D48" s="62"/>
      <c r="E48" s="1214" t="s">
        <v>15</v>
      </c>
      <c r="F48" s="1214"/>
      <c r="G48" s="1214"/>
      <c r="H48" s="1214"/>
      <c r="I48" s="1214"/>
      <c r="J48" s="1215"/>
      <c r="K48" s="63">
        <v>264</v>
      </c>
      <c r="L48" s="64">
        <v>272</v>
      </c>
      <c r="M48" s="64">
        <v>282</v>
      </c>
      <c r="N48" s="64">
        <v>298</v>
      </c>
      <c r="O48" s="65">
        <v>311</v>
      </c>
      <c r="P48" s="48"/>
      <c r="Q48" s="48"/>
      <c r="R48" s="48"/>
      <c r="S48" s="48"/>
      <c r="T48" s="48"/>
      <c r="U48" s="48"/>
    </row>
    <row r="49" spans="1:21" ht="30.75" customHeight="1" x14ac:dyDescent="0.15">
      <c r="A49" s="48"/>
      <c r="B49" s="1232"/>
      <c r="C49" s="1233"/>
      <c r="D49" s="62"/>
      <c r="E49" s="1214" t="s">
        <v>16</v>
      </c>
      <c r="F49" s="1214"/>
      <c r="G49" s="1214"/>
      <c r="H49" s="1214"/>
      <c r="I49" s="1214"/>
      <c r="J49" s="1215"/>
      <c r="K49" s="63">
        <v>45</v>
      </c>
      <c r="L49" s="64">
        <v>44</v>
      </c>
      <c r="M49" s="64">
        <v>47</v>
      </c>
      <c r="N49" s="64">
        <v>54</v>
      </c>
      <c r="O49" s="65">
        <v>53</v>
      </c>
      <c r="P49" s="48"/>
      <c r="Q49" s="48"/>
      <c r="R49" s="48"/>
      <c r="S49" s="48"/>
      <c r="T49" s="48"/>
      <c r="U49" s="48"/>
    </row>
    <row r="50" spans="1:21" ht="30.75" customHeight="1" x14ac:dyDescent="0.15">
      <c r="A50" s="48"/>
      <c r="B50" s="1232"/>
      <c r="C50" s="1233"/>
      <c r="D50" s="62"/>
      <c r="E50" s="1214" t="s">
        <v>17</v>
      </c>
      <c r="F50" s="1214"/>
      <c r="G50" s="1214"/>
      <c r="H50" s="1214"/>
      <c r="I50" s="1214"/>
      <c r="J50" s="1215"/>
      <c r="K50" s="63" t="s">
        <v>509</v>
      </c>
      <c r="L50" s="64" t="s">
        <v>509</v>
      </c>
      <c r="M50" s="64" t="s">
        <v>509</v>
      </c>
      <c r="N50" s="64" t="s">
        <v>509</v>
      </c>
      <c r="O50" s="65" t="s">
        <v>509</v>
      </c>
      <c r="P50" s="48"/>
      <c r="Q50" s="48"/>
      <c r="R50" s="48"/>
      <c r="S50" s="48"/>
      <c r="T50" s="48"/>
      <c r="U50" s="48"/>
    </row>
    <row r="51" spans="1:21" ht="30.75" customHeight="1" x14ac:dyDescent="0.15">
      <c r="A51" s="48"/>
      <c r="B51" s="1234"/>
      <c r="C51" s="1235"/>
      <c r="D51" s="66"/>
      <c r="E51" s="1214" t="s">
        <v>18</v>
      </c>
      <c r="F51" s="1214"/>
      <c r="G51" s="1214"/>
      <c r="H51" s="1214"/>
      <c r="I51" s="1214"/>
      <c r="J51" s="1215"/>
      <c r="K51" s="63" t="s">
        <v>509</v>
      </c>
      <c r="L51" s="64" t="s">
        <v>509</v>
      </c>
      <c r="M51" s="64" t="s">
        <v>509</v>
      </c>
      <c r="N51" s="64" t="s">
        <v>509</v>
      </c>
      <c r="O51" s="65" t="s">
        <v>509</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454</v>
      </c>
      <c r="L52" s="64">
        <v>460</v>
      </c>
      <c r="M52" s="64">
        <v>475</v>
      </c>
      <c r="N52" s="64">
        <v>483</v>
      </c>
      <c r="O52" s="65">
        <v>493</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234</v>
      </c>
      <c r="L53" s="69">
        <v>271</v>
      </c>
      <c r="M53" s="69">
        <v>275</v>
      </c>
      <c r="N53" s="69">
        <v>278</v>
      </c>
      <c r="O53" s="70">
        <v>297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566</v>
      </c>
      <c r="P55" s="48"/>
      <c r="Q55" s="48"/>
      <c r="R55" s="48"/>
      <c r="S55" s="48"/>
      <c r="T55" s="48"/>
      <c r="U55" s="48"/>
    </row>
    <row r="56" spans="1:21" ht="31.5" customHeight="1" thickBot="1" x14ac:dyDescent="0.2">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x14ac:dyDescent="0.15">
      <c r="B57" s="1220" t="s">
        <v>25</v>
      </c>
      <c r="C57" s="1221"/>
      <c r="D57" s="1224" t="s">
        <v>26</v>
      </c>
      <c r="E57" s="1225"/>
      <c r="F57" s="1225"/>
      <c r="G57" s="1225"/>
      <c r="H57" s="1225"/>
      <c r="I57" s="1225"/>
      <c r="J57" s="1226"/>
      <c r="K57" s="83" t="s">
        <v>572</v>
      </c>
      <c r="L57" s="84" t="s">
        <v>572</v>
      </c>
      <c r="M57" s="84" t="s">
        <v>572</v>
      </c>
      <c r="N57" s="84" t="s">
        <v>572</v>
      </c>
      <c r="O57" s="85" t="s">
        <v>572</v>
      </c>
    </row>
    <row r="58" spans="1:21" ht="31.5" customHeight="1" thickBot="1" x14ac:dyDescent="0.2">
      <c r="B58" s="1222"/>
      <c r="C58" s="1223"/>
      <c r="D58" s="1227" t="s">
        <v>27</v>
      </c>
      <c r="E58" s="1228"/>
      <c r="F58" s="1228"/>
      <c r="G58" s="1228"/>
      <c r="H58" s="1228"/>
      <c r="I58" s="1228"/>
      <c r="J58" s="1229"/>
      <c r="K58" s="86" t="s">
        <v>589</v>
      </c>
      <c r="L58" s="87" t="s">
        <v>589</v>
      </c>
      <c r="M58" s="87" t="s">
        <v>589</v>
      </c>
      <c r="N58" s="87" t="s">
        <v>589</v>
      </c>
      <c r="O58" s="88" t="s">
        <v>589</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mZwNDN+Q0Sge0bkIR6Fna6tTJkN3bG4JZ/1F5KfoQk3PMr5qs/WPYTGhjBL/LxPqfXujfobSMs8DTmo0nhXA==" saltValue="kppF/0MQOxjZv6RSFIzCJ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550</v>
      </c>
      <c r="J40" s="100" t="s">
        <v>551</v>
      </c>
      <c r="K40" s="100" t="s">
        <v>552</v>
      </c>
      <c r="L40" s="100" t="s">
        <v>553</v>
      </c>
      <c r="M40" s="101" t="s">
        <v>554</v>
      </c>
    </row>
    <row r="41" spans="2:13" ht="27.75" customHeight="1" x14ac:dyDescent="0.15">
      <c r="B41" s="1250" t="s">
        <v>30</v>
      </c>
      <c r="C41" s="1251"/>
      <c r="D41" s="102"/>
      <c r="E41" s="1252" t="s">
        <v>31</v>
      </c>
      <c r="F41" s="1252"/>
      <c r="G41" s="1252"/>
      <c r="H41" s="1253"/>
      <c r="I41" s="103">
        <v>5054</v>
      </c>
      <c r="J41" s="104">
        <v>4901</v>
      </c>
      <c r="K41" s="104">
        <v>4851</v>
      </c>
      <c r="L41" s="104">
        <v>4781</v>
      </c>
      <c r="M41" s="105">
        <v>4606</v>
      </c>
    </row>
    <row r="42" spans="2:13" ht="27.75" customHeight="1" x14ac:dyDescent="0.15">
      <c r="B42" s="1240"/>
      <c r="C42" s="1241"/>
      <c r="D42" s="106"/>
      <c r="E42" s="1244" t="s">
        <v>32</v>
      </c>
      <c r="F42" s="1244"/>
      <c r="G42" s="1244"/>
      <c r="H42" s="1245"/>
      <c r="I42" s="107" t="s">
        <v>509</v>
      </c>
      <c r="J42" s="108" t="s">
        <v>509</v>
      </c>
      <c r="K42" s="108" t="s">
        <v>509</v>
      </c>
      <c r="L42" s="108" t="s">
        <v>509</v>
      </c>
      <c r="M42" s="109" t="s">
        <v>509</v>
      </c>
    </row>
    <row r="43" spans="2:13" ht="27.75" customHeight="1" x14ac:dyDescent="0.15">
      <c r="B43" s="1240"/>
      <c r="C43" s="1241"/>
      <c r="D43" s="106"/>
      <c r="E43" s="1244" t="s">
        <v>33</v>
      </c>
      <c r="F43" s="1244"/>
      <c r="G43" s="1244"/>
      <c r="H43" s="1245"/>
      <c r="I43" s="107">
        <v>3749</v>
      </c>
      <c r="J43" s="108">
        <v>3751</v>
      </c>
      <c r="K43" s="108">
        <v>3624</v>
      </c>
      <c r="L43" s="108">
        <v>3582</v>
      </c>
      <c r="M43" s="109">
        <v>3687</v>
      </c>
    </row>
    <row r="44" spans="2:13" ht="27.75" customHeight="1" x14ac:dyDescent="0.15">
      <c r="B44" s="1240"/>
      <c r="C44" s="1241"/>
      <c r="D44" s="106"/>
      <c r="E44" s="1244" t="s">
        <v>34</v>
      </c>
      <c r="F44" s="1244"/>
      <c r="G44" s="1244"/>
      <c r="H44" s="1245"/>
      <c r="I44" s="107">
        <v>347</v>
      </c>
      <c r="J44" s="108">
        <v>381</v>
      </c>
      <c r="K44" s="108">
        <v>392</v>
      </c>
      <c r="L44" s="108">
        <v>383</v>
      </c>
      <c r="M44" s="109">
        <v>377</v>
      </c>
    </row>
    <row r="45" spans="2:13" ht="27.75" customHeight="1" x14ac:dyDescent="0.15">
      <c r="B45" s="1240"/>
      <c r="C45" s="1241"/>
      <c r="D45" s="106"/>
      <c r="E45" s="1244" t="s">
        <v>35</v>
      </c>
      <c r="F45" s="1244"/>
      <c r="G45" s="1244"/>
      <c r="H45" s="1245"/>
      <c r="I45" s="107">
        <v>1079</v>
      </c>
      <c r="J45" s="108">
        <v>1074</v>
      </c>
      <c r="K45" s="108">
        <v>1023</v>
      </c>
      <c r="L45" s="108">
        <v>958</v>
      </c>
      <c r="M45" s="109">
        <v>931</v>
      </c>
    </row>
    <row r="46" spans="2:13" ht="27.75" customHeight="1" x14ac:dyDescent="0.15">
      <c r="B46" s="1240"/>
      <c r="C46" s="1241"/>
      <c r="D46" s="110"/>
      <c r="E46" s="1244" t="s">
        <v>36</v>
      </c>
      <c r="F46" s="1244"/>
      <c r="G46" s="1244"/>
      <c r="H46" s="1245"/>
      <c r="I46" s="107" t="s">
        <v>509</v>
      </c>
      <c r="J46" s="108" t="s">
        <v>509</v>
      </c>
      <c r="K46" s="108" t="s">
        <v>509</v>
      </c>
      <c r="L46" s="108" t="s">
        <v>509</v>
      </c>
      <c r="M46" s="109" t="s">
        <v>509</v>
      </c>
    </row>
    <row r="47" spans="2:13" ht="27.75" customHeight="1" x14ac:dyDescent="0.15">
      <c r="B47" s="1240"/>
      <c r="C47" s="1241"/>
      <c r="D47" s="111"/>
      <c r="E47" s="1254" t="s">
        <v>37</v>
      </c>
      <c r="F47" s="1255"/>
      <c r="G47" s="1255"/>
      <c r="H47" s="1256"/>
      <c r="I47" s="107" t="s">
        <v>509</v>
      </c>
      <c r="J47" s="108" t="s">
        <v>509</v>
      </c>
      <c r="K47" s="108" t="s">
        <v>509</v>
      </c>
      <c r="L47" s="108" t="s">
        <v>509</v>
      </c>
      <c r="M47" s="109" t="s">
        <v>509</v>
      </c>
    </row>
    <row r="48" spans="2:13" ht="27.75" customHeight="1" x14ac:dyDescent="0.15">
      <c r="B48" s="1240"/>
      <c r="C48" s="1241"/>
      <c r="D48" s="106"/>
      <c r="E48" s="1244" t="s">
        <v>38</v>
      </c>
      <c r="F48" s="1244"/>
      <c r="G48" s="1244"/>
      <c r="H48" s="1245"/>
      <c r="I48" s="107" t="s">
        <v>509</v>
      </c>
      <c r="J48" s="108" t="s">
        <v>509</v>
      </c>
      <c r="K48" s="108" t="s">
        <v>509</v>
      </c>
      <c r="L48" s="108" t="s">
        <v>509</v>
      </c>
      <c r="M48" s="109" t="s">
        <v>509</v>
      </c>
    </row>
    <row r="49" spans="2:13" ht="27.75" customHeight="1" x14ac:dyDescent="0.15">
      <c r="B49" s="1242"/>
      <c r="C49" s="1243"/>
      <c r="D49" s="106"/>
      <c r="E49" s="1244" t="s">
        <v>39</v>
      </c>
      <c r="F49" s="1244"/>
      <c r="G49" s="1244"/>
      <c r="H49" s="1245"/>
      <c r="I49" s="107" t="s">
        <v>509</v>
      </c>
      <c r="J49" s="108" t="s">
        <v>509</v>
      </c>
      <c r="K49" s="108" t="s">
        <v>509</v>
      </c>
      <c r="L49" s="108" t="s">
        <v>509</v>
      </c>
      <c r="M49" s="109" t="s">
        <v>509</v>
      </c>
    </row>
    <row r="50" spans="2:13" ht="27.75" customHeight="1" x14ac:dyDescent="0.15">
      <c r="B50" s="1238" t="s">
        <v>40</v>
      </c>
      <c r="C50" s="1239"/>
      <c r="D50" s="112"/>
      <c r="E50" s="1244" t="s">
        <v>41</v>
      </c>
      <c r="F50" s="1244"/>
      <c r="G50" s="1244"/>
      <c r="H50" s="1245"/>
      <c r="I50" s="107">
        <v>2423</v>
      </c>
      <c r="J50" s="108">
        <v>2450</v>
      </c>
      <c r="K50" s="108">
        <v>2517</v>
      </c>
      <c r="L50" s="108">
        <v>2645</v>
      </c>
      <c r="M50" s="109">
        <v>2543</v>
      </c>
    </row>
    <row r="51" spans="2:13" ht="27.75" customHeight="1" x14ac:dyDescent="0.15">
      <c r="B51" s="1240"/>
      <c r="C51" s="1241"/>
      <c r="D51" s="106"/>
      <c r="E51" s="1244" t="s">
        <v>42</v>
      </c>
      <c r="F51" s="1244"/>
      <c r="G51" s="1244"/>
      <c r="H51" s="1245"/>
      <c r="I51" s="107" t="s">
        <v>509</v>
      </c>
      <c r="J51" s="108" t="s">
        <v>509</v>
      </c>
      <c r="K51" s="108" t="s">
        <v>509</v>
      </c>
      <c r="L51" s="108" t="s">
        <v>509</v>
      </c>
      <c r="M51" s="109" t="s">
        <v>509</v>
      </c>
    </row>
    <row r="52" spans="2:13" ht="27.75" customHeight="1" x14ac:dyDescent="0.15">
      <c r="B52" s="1242"/>
      <c r="C52" s="1243"/>
      <c r="D52" s="106"/>
      <c r="E52" s="1244" t="s">
        <v>43</v>
      </c>
      <c r="F52" s="1244"/>
      <c r="G52" s="1244"/>
      <c r="H52" s="1245"/>
      <c r="I52" s="107">
        <v>5890</v>
      </c>
      <c r="J52" s="108">
        <v>5840</v>
      </c>
      <c r="K52" s="108">
        <v>5867</v>
      </c>
      <c r="L52" s="108">
        <v>5902</v>
      </c>
      <c r="M52" s="109">
        <v>5796</v>
      </c>
    </row>
    <row r="53" spans="2:13" ht="27.75" customHeight="1" thickBot="1" x14ac:dyDescent="0.2">
      <c r="B53" s="1246" t="s">
        <v>44</v>
      </c>
      <c r="C53" s="1247"/>
      <c r="D53" s="113"/>
      <c r="E53" s="1248" t="s">
        <v>45</v>
      </c>
      <c r="F53" s="1248"/>
      <c r="G53" s="1248"/>
      <c r="H53" s="1249"/>
      <c r="I53" s="114">
        <v>1916</v>
      </c>
      <c r="J53" s="115">
        <v>1818</v>
      </c>
      <c r="K53" s="115">
        <v>1506</v>
      </c>
      <c r="L53" s="115">
        <v>1158</v>
      </c>
      <c r="M53" s="116">
        <v>1261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kiMG9pHPPqkRyyzVfefsNbQc7l1lfU07539PioCzy6vVsDsWcNYqD1NKCV+SazEUFu2NbSDbTWqEE9XyDphcg==" saltValue="ZdV2hRjNP+4tQndRR95GO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552</v>
      </c>
      <c r="G54" s="125" t="s">
        <v>553</v>
      </c>
      <c r="H54" s="126" t="s">
        <v>554</v>
      </c>
    </row>
    <row r="55" spans="2:8" ht="52.5" customHeight="1" x14ac:dyDescent="0.15">
      <c r="B55" s="127"/>
      <c r="C55" s="1265" t="s">
        <v>48</v>
      </c>
      <c r="D55" s="1265"/>
      <c r="E55" s="1266"/>
      <c r="F55" s="128">
        <v>751</v>
      </c>
      <c r="G55" s="128">
        <v>732</v>
      </c>
      <c r="H55" s="129">
        <v>716</v>
      </c>
    </row>
    <row r="56" spans="2:8" ht="52.5" customHeight="1" x14ac:dyDescent="0.15">
      <c r="B56" s="130"/>
      <c r="C56" s="1267" t="s">
        <v>49</v>
      </c>
      <c r="D56" s="1267"/>
      <c r="E56" s="1268"/>
      <c r="F56" s="131">
        <v>102</v>
      </c>
      <c r="G56" s="131">
        <v>102</v>
      </c>
      <c r="H56" s="132">
        <v>102</v>
      </c>
    </row>
    <row r="57" spans="2:8" ht="53.25" customHeight="1" x14ac:dyDescent="0.15">
      <c r="B57" s="130"/>
      <c r="C57" s="1269" t="s">
        <v>50</v>
      </c>
      <c r="D57" s="1269"/>
      <c r="E57" s="1270"/>
      <c r="F57" s="133">
        <v>1183</v>
      </c>
      <c r="G57" s="133">
        <v>1382</v>
      </c>
      <c r="H57" s="134">
        <v>1356</v>
      </c>
    </row>
    <row r="58" spans="2:8" ht="45.75" customHeight="1" x14ac:dyDescent="0.15">
      <c r="B58" s="135"/>
      <c r="C58" s="1257" t="s">
        <v>584</v>
      </c>
      <c r="D58" s="1258"/>
      <c r="E58" s="1259"/>
      <c r="F58" s="136">
        <v>230</v>
      </c>
      <c r="G58" s="136">
        <v>429</v>
      </c>
      <c r="H58" s="137">
        <v>513</v>
      </c>
    </row>
    <row r="59" spans="2:8" ht="45.75" customHeight="1" x14ac:dyDescent="0.15">
      <c r="B59" s="135"/>
      <c r="C59" s="1257" t="s">
        <v>585</v>
      </c>
      <c r="D59" s="1258"/>
      <c r="E59" s="1259"/>
      <c r="F59" s="136">
        <v>491</v>
      </c>
      <c r="G59" s="136">
        <v>483</v>
      </c>
      <c r="H59" s="137">
        <v>464</v>
      </c>
    </row>
    <row r="60" spans="2:8" ht="45.75" customHeight="1" x14ac:dyDescent="0.15">
      <c r="B60" s="135"/>
      <c r="C60" s="1257" t="s">
        <v>586</v>
      </c>
      <c r="D60" s="1258"/>
      <c r="E60" s="1259"/>
      <c r="F60" s="136">
        <v>335</v>
      </c>
      <c r="G60" s="136">
        <v>335</v>
      </c>
      <c r="H60" s="137">
        <v>230</v>
      </c>
    </row>
    <row r="61" spans="2:8" ht="45.75" customHeight="1" x14ac:dyDescent="0.15">
      <c r="B61" s="135"/>
      <c r="C61" s="1257" t="s">
        <v>587</v>
      </c>
      <c r="D61" s="1258"/>
      <c r="E61" s="1259"/>
      <c r="F61" s="136">
        <v>131</v>
      </c>
      <c r="G61" s="136">
        <v>131</v>
      </c>
      <c r="H61" s="137">
        <v>131</v>
      </c>
    </row>
    <row r="62" spans="2:8" ht="45.75" customHeight="1" thickBot="1" x14ac:dyDescent="0.2">
      <c r="B62" s="138"/>
      <c r="C62" s="1260" t="s">
        <v>588</v>
      </c>
      <c r="D62" s="1261"/>
      <c r="E62" s="1262"/>
      <c r="F62" s="139">
        <v>2</v>
      </c>
      <c r="G62" s="139">
        <v>4</v>
      </c>
      <c r="H62" s="140">
        <v>18</v>
      </c>
    </row>
    <row r="63" spans="2:8" ht="52.5" customHeight="1" thickBot="1" x14ac:dyDescent="0.2">
      <c r="B63" s="141"/>
      <c r="C63" s="1263" t="s">
        <v>51</v>
      </c>
      <c r="D63" s="1263"/>
      <c r="E63" s="1264"/>
      <c r="F63" s="142">
        <v>2037</v>
      </c>
      <c r="G63" s="142">
        <v>2217</v>
      </c>
      <c r="H63" s="143">
        <v>2175</v>
      </c>
    </row>
    <row r="64" spans="2:8" ht="15" customHeight="1" x14ac:dyDescent="0.15"/>
  </sheetData>
  <sheetProtection algorithmName="SHA-512" hashValue="jT/+8wgRo8Ccki2RDVz0PBhh9r6gUuHiS3e0RLIxFoxac6U70UozCYS5PVQM+amKdx1p9b2lpeGbzMvuQHG5eg==" saltValue="KQfAtgafLGZnlAmRMenoR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AA43" sqref="AA43"/>
    </sheetView>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590</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590</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591</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592</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593</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594</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550</v>
      </c>
      <c r="BQ50" s="1305"/>
      <c r="BR50" s="1305"/>
      <c r="BS50" s="1305"/>
      <c r="BT50" s="1305"/>
      <c r="BU50" s="1305"/>
      <c r="BV50" s="1305"/>
      <c r="BW50" s="1305"/>
      <c r="BX50" s="1305" t="s">
        <v>551</v>
      </c>
      <c r="BY50" s="1305"/>
      <c r="BZ50" s="1305"/>
      <c r="CA50" s="1305"/>
      <c r="CB50" s="1305"/>
      <c r="CC50" s="1305"/>
      <c r="CD50" s="1305"/>
      <c r="CE50" s="1305"/>
      <c r="CF50" s="1305" t="s">
        <v>552</v>
      </c>
      <c r="CG50" s="1305"/>
      <c r="CH50" s="1305"/>
      <c r="CI50" s="1305"/>
      <c r="CJ50" s="1305"/>
      <c r="CK50" s="1305"/>
      <c r="CL50" s="1305"/>
      <c r="CM50" s="1305"/>
      <c r="CN50" s="1305" t="s">
        <v>553</v>
      </c>
      <c r="CO50" s="1305"/>
      <c r="CP50" s="1305"/>
      <c r="CQ50" s="1305"/>
      <c r="CR50" s="1305"/>
      <c r="CS50" s="1305"/>
      <c r="CT50" s="1305"/>
      <c r="CU50" s="1305"/>
      <c r="CV50" s="1305" t="s">
        <v>554</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595</v>
      </c>
      <c r="AO51" s="1309"/>
      <c r="AP51" s="1309"/>
      <c r="AQ51" s="1309"/>
      <c r="AR51" s="1309"/>
      <c r="AS51" s="1309"/>
      <c r="AT51" s="1309"/>
      <c r="AU51" s="1309"/>
      <c r="AV51" s="1309"/>
      <c r="AW51" s="1309"/>
      <c r="AX51" s="1309"/>
      <c r="AY51" s="1309"/>
      <c r="AZ51" s="1309"/>
      <c r="BA51" s="1309"/>
      <c r="BB51" s="1309" t="s">
        <v>596</v>
      </c>
      <c r="BC51" s="1309"/>
      <c r="BD51" s="1309"/>
      <c r="BE51" s="1309"/>
      <c r="BF51" s="1309"/>
      <c r="BG51" s="1309"/>
      <c r="BH51" s="1309"/>
      <c r="BI51" s="1309"/>
      <c r="BJ51" s="1309"/>
      <c r="BK51" s="1309"/>
      <c r="BL51" s="1309"/>
      <c r="BM51" s="1309"/>
      <c r="BN51" s="1309"/>
      <c r="BO51" s="1309"/>
      <c r="BP51" s="1310">
        <v>61.8</v>
      </c>
      <c r="BQ51" s="1310"/>
      <c r="BR51" s="1310"/>
      <c r="BS51" s="1310"/>
      <c r="BT51" s="1310"/>
      <c r="BU51" s="1310"/>
      <c r="BV51" s="1310"/>
      <c r="BW51" s="1310"/>
      <c r="BX51" s="1310">
        <v>59.3</v>
      </c>
      <c r="BY51" s="1310"/>
      <c r="BZ51" s="1310"/>
      <c r="CA51" s="1310"/>
      <c r="CB51" s="1310"/>
      <c r="CC51" s="1310"/>
      <c r="CD51" s="1310"/>
      <c r="CE51" s="1310"/>
      <c r="CF51" s="1310">
        <v>49</v>
      </c>
      <c r="CG51" s="1310"/>
      <c r="CH51" s="1310"/>
      <c r="CI51" s="1310"/>
      <c r="CJ51" s="1310"/>
      <c r="CK51" s="1310"/>
      <c r="CL51" s="1310"/>
      <c r="CM51" s="1310"/>
      <c r="CN51" s="1310">
        <v>37.299999999999997</v>
      </c>
      <c r="CO51" s="1310"/>
      <c r="CP51" s="1310"/>
      <c r="CQ51" s="1310"/>
      <c r="CR51" s="1310"/>
      <c r="CS51" s="1310"/>
      <c r="CT51" s="1310"/>
      <c r="CU51" s="1310"/>
      <c r="CV51" s="1310">
        <v>40.5</v>
      </c>
      <c r="CW51" s="1310"/>
      <c r="CX51" s="1310"/>
      <c r="CY51" s="1310"/>
      <c r="CZ51" s="1310"/>
      <c r="DA51" s="1310"/>
      <c r="DB51" s="1310"/>
      <c r="DC51" s="1310"/>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597</v>
      </c>
      <c r="BC53" s="1309"/>
      <c r="BD53" s="1309"/>
      <c r="BE53" s="1309"/>
      <c r="BF53" s="1309"/>
      <c r="BG53" s="1309"/>
      <c r="BH53" s="1309"/>
      <c r="BI53" s="1309"/>
      <c r="BJ53" s="1309"/>
      <c r="BK53" s="1309"/>
      <c r="BL53" s="1309"/>
      <c r="BM53" s="1309"/>
      <c r="BN53" s="1309"/>
      <c r="BO53" s="1309"/>
      <c r="BP53" s="1310">
        <v>39.700000000000003</v>
      </c>
      <c r="BQ53" s="1310"/>
      <c r="BR53" s="1310"/>
      <c r="BS53" s="1310"/>
      <c r="BT53" s="1310"/>
      <c r="BU53" s="1310"/>
      <c r="BV53" s="1310"/>
      <c r="BW53" s="1310"/>
      <c r="BX53" s="1310">
        <v>42.5</v>
      </c>
      <c r="BY53" s="1310"/>
      <c r="BZ53" s="1310"/>
      <c r="CA53" s="1310"/>
      <c r="CB53" s="1310"/>
      <c r="CC53" s="1310"/>
      <c r="CD53" s="1310"/>
      <c r="CE53" s="1310"/>
      <c r="CF53" s="1310">
        <v>53.2</v>
      </c>
      <c r="CG53" s="1310"/>
      <c r="CH53" s="1310"/>
      <c r="CI53" s="1310"/>
      <c r="CJ53" s="1310"/>
      <c r="CK53" s="1310"/>
      <c r="CL53" s="1310"/>
      <c r="CM53" s="1310"/>
      <c r="CN53" s="1310">
        <v>55</v>
      </c>
      <c r="CO53" s="1310"/>
      <c r="CP53" s="1310"/>
      <c r="CQ53" s="1310"/>
      <c r="CR53" s="1310"/>
      <c r="CS53" s="1310"/>
      <c r="CT53" s="1310"/>
      <c r="CU53" s="1310"/>
      <c r="CV53" s="1310">
        <v>56.5</v>
      </c>
      <c r="CW53" s="1310"/>
      <c r="CX53" s="1310"/>
      <c r="CY53" s="1310"/>
      <c r="CZ53" s="1310"/>
      <c r="DA53" s="1310"/>
      <c r="DB53" s="1310"/>
      <c r="DC53" s="1310"/>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8"/>
      <c r="B55" s="1280"/>
      <c r="G55" s="1299"/>
      <c r="H55" s="1299"/>
      <c r="I55" s="1299"/>
      <c r="J55" s="1299"/>
      <c r="K55" s="1308"/>
      <c r="L55" s="1308"/>
      <c r="M55" s="1308"/>
      <c r="N55" s="1308"/>
      <c r="AN55" s="1305" t="s">
        <v>598</v>
      </c>
      <c r="AO55" s="1305"/>
      <c r="AP55" s="1305"/>
      <c r="AQ55" s="1305"/>
      <c r="AR55" s="1305"/>
      <c r="AS55" s="1305"/>
      <c r="AT55" s="1305"/>
      <c r="AU55" s="1305"/>
      <c r="AV55" s="1305"/>
      <c r="AW55" s="1305"/>
      <c r="AX55" s="1305"/>
      <c r="AY55" s="1305"/>
      <c r="AZ55" s="1305"/>
      <c r="BA55" s="1305"/>
      <c r="BB55" s="1309" t="s">
        <v>596</v>
      </c>
      <c r="BC55" s="1309"/>
      <c r="BD55" s="1309"/>
      <c r="BE55" s="1309"/>
      <c r="BF55" s="1309"/>
      <c r="BG55" s="1309"/>
      <c r="BH55" s="1309"/>
      <c r="BI55" s="1309"/>
      <c r="BJ55" s="1309"/>
      <c r="BK55" s="1309"/>
      <c r="BL55" s="1309"/>
      <c r="BM55" s="1309"/>
      <c r="BN55" s="1309"/>
      <c r="BO55" s="1309"/>
      <c r="BP55" s="1310">
        <v>13.1</v>
      </c>
      <c r="BQ55" s="1310"/>
      <c r="BR55" s="1310"/>
      <c r="BS55" s="1310"/>
      <c r="BT55" s="1310"/>
      <c r="BU55" s="1310"/>
      <c r="BV55" s="1310"/>
      <c r="BW55" s="1310"/>
      <c r="BX55" s="1310">
        <v>0</v>
      </c>
      <c r="BY55" s="1310"/>
      <c r="BZ55" s="1310"/>
      <c r="CA55" s="1310"/>
      <c r="CB55" s="1310"/>
      <c r="CC55" s="1310"/>
      <c r="CD55" s="1310"/>
      <c r="CE55" s="1310"/>
      <c r="CF55" s="1310">
        <v>0</v>
      </c>
      <c r="CG55" s="1310"/>
      <c r="CH55" s="1310"/>
      <c r="CI55" s="1310"/>
      <c r="CJ55" s="1310"/>
      <c r="CK55" s="1310"/>
      <c r="CL55" s="1310"/>
      <c r="CM55" s="1310"/>
      <c r="CN55" s="1310">
        <v>0</v>
      </c>
      <c r="CO55" s="1310"/>
      <c r="CP55" s="1310"/>
      <c r="CQ55" s="1310"/>
      <c r="CR55" s="1310"/>
      <c r="CS55" s="1310"/>
      <c r="CT55" s="1310"/>
      <c r="CU55" s="1310"/>
      <c r="CV55" s="1310">
        <v>3.1</v>
      </c>
      <c r="CW55" s="1310"/>
      <c r="CX55" s="1310"/>
      <c r="CY55" s="1310"/>
      <c r="CZ55" s="1310"/>
      <c r="DA55" s="1310"/>
      <c r="DB55" s="1310"/>
      <c r="DC55" s="1310"/>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x14ac:dyDescent="0.15">
      <c r="B57" s="1311"/>
      <c r="G57" s="1299"/>
      <c r="H57" s="1299"/>
      <c r="I57" s="1312"/>
      <c r="J57" s="1312"/>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597</v>
      </c>
      <c r="BC57" s="1309"/>
      <c r="BD57" s="1309"/>
      <c r="BE57" s="1309"/>
      <c r="BF57" s="1309"/>
      <c r="BG57" s="1309"/>
      <c r="BH57" s="1309"/>
      <c r="BI57" s="1309"/>
      <c r="BJ57" s="1309"/>
      <c r="BK57" s="1309"/>
      <c r="BL57" s="1309"/>
      <c r="BM57" s="1309"/>
      <c r="BN57" s="1309"/>
      <c r="BO57" s="1309"/>
      <c r="BP57" s="1310">
        <v>53.4</v>
      </c>
      <c r="BQ57" s="1310"/>
      <c r="BR57" s="1310"/>
      <c r="BS57" s="1310"/>
      <c r="BT57" s="1310"/>
      <c r="BU57" s="1310"/>
      <c r="BV57" s="1310"/>
      <c r="BW57" s="1310"/>
      <c r="BX57" s="1310">
        <v>52.1</v>
      </c>
      <c r="BY57" s="1310"/>
      <c r="BZ57" s="1310"/>
      <c r="CA57" s="1310"/>
      <c r="CB57" s="1310"/>
      <c r="CC57" s="1310"/>
      <c r="CD57" s="1310"/>
      <c r="CE57" s="1310"/>
      <c r="CF57" s="1310">
        <v>59.1</v>
      </c>
      <c r="CG57" s="1310"/>
      <c r="CH57" s="1310"/>
      <c r="CI57" s="1310"/>
      <c r="CJ57" s="1310"/>
      <c r="CK57" s="1310"/>
      <c r="CL57" s="1310"/>
      <c r="CM57" s="1310"/>
      <c r="CN57" s="1310">
        <v>59.8</v>
      </c>
      <c r="CO57" s="1310"/>
      <c r="CP57" s="1310"/>
      <c r="CQ57" s="1310"/>
      <c r="CR57" s="1310"/>
      <c r="CS57" s="1310"/>
      <c r="CT57" s="1310"/>
      <c r="CU57" s="1310"/>
      <c r="CV57" s="1310">
        <v>59.7</v>
      </c>
      <c r="CW57" s="1310"/>
      <c r="CX57" s="1310"/>
      <c r="CY57" s="1310"/>
      <c r="CZ57" s="1310"/>
      <c r="DA57" s="1310"/>
      <c r="DB57" s="1310"/>
      <c r="DC57" s="1310"/>
      <c r="DD57" s="1313"/>
      <c r="DE57" s="1311"/>
    </row>
    <row r="58" spans="1:109" s="1288" customFormat="1" x14ac:dyDescent="0.15">
      <c r="A58" s="1273"/>
      <c r="B58" s="1311"/>
      <c r="G58" s="1299"/>
      <c r="H58" s="1299"/>
      <c r="I58" s="1312"/>
      <c r="J58" s="1312"/>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8" customFormat="1" x14ac:dyDescent="0.15">
      <c r="A59" s="1273"/>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8" customFormat="1" x14ac:dyDescent="0.15">
      <c r="A60" s="1273"/>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8" customFormat="1" x14ac:dyDescent="0.15">
      <c r="A61" s="1273"/>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19" t="s">
        <v>599</v>
      </c>
    </row>
    <row r="64" spans="1:109" x14ac:dyDescent="0.15">
      <c r="B64" s="1280"/>
      <c r="G64" s="1287"/>
      <c r="I64" s="1320"/>
      <c r="J64" s="1320"/>
      <c r="K64" s="1320"/>
      <c r="L64" s="1320"/>
      <c r="M64" s="1320"/>
      <c r="N64" s="1321"/>
      <c r="AM64" s="1287"/>
      <c r="AN64" s="1287" t="s">
        <v>592</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600</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2"/>
      <c r="I70" s="1322"/>
      <c r="J70" s="1323"/>
      <c r="K70" s="1323"/>
      <c r="L70" s="1324"/>
      <c r="M70" s="1323"/>
      <c r="N70" s="1324"/>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5"/>
      <c r="I71" s="1326"/>
      <c r="J71" s="1323"/>
      <c r="K71" s="1323"/>
      <c r="L71" s="1324"/>
      <c r="M71" s="1323"/>
      <c r="N71" s="1324"/>
      <c r="AM71" s="1325"/>
      <c r="AN71" s="1273" t="s">
        <v>594</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550</v>
      </c>
      <c r="BQ72" s="1305"/>
      <c r="BR72" s="1305"/>
      <c r="BS72" s="1305"/>
      <c r="BT72" s="1305"/>
      <c r="BU72" s="1305"/>
      <c r="BV72" s="1305"/>
      <c r="BW72" s="1305"/>
      <c r="BX72" s="1305" t="s">
        <v>551</v>
      </c>
      <c r="BY72" s="1305"/>
      <c r="BZ72" s="1305"/>
      <c r="CA72" s="1305"/>
      <c r="CB72" s="1305"/>
      <c r="CC72" s="1305"/>
      <c r="CD72" s="1305"/>
      <c r="CE72" s="1305"/>
      <c r="CF72" s="1305" t="s">
        <v>552</v>
      </c>
      <c r="CG72" s="1305"/>
      <c r="CH72" s="1305"/>
      <c r="CI72" s="1305"/>
      <c r="CJ72" s="1305"/>
      <c r="CK72" s="1305"/>
      <c r="CL72" s="1305"/>
      <c r="CM72" s="1305"/>
      <c r="CN72" s="1305" t="s">
        <v>553</v>
      </c>
      <c r="CO72" s="1305"/>
      <c r="CP72" s="1305"/>
      <c r="CQ72" s="1305"/>
      <c r="CR72" s="1305"/>
      <c r="CS72" s="1305"/>
      <c r="CT72" s="1305"/>
      <c r="CU72" s="1305"/>
      <c r="CV72" s="1305" t="s">
        <v>554</v>
      </c>
      <c r="CW72" s="1305"/>
      <c r="CX72" s="1305"/>
      <c r="CY72" s="1305"/>
      <c r="CZ72" s="1305"/>
      <c r="DA72" s="1305"/>
      <c r="DB72" s="1305"/>
      <c r="DC72" s="1305"/>
    </row>
    <row r="73" spans="2:107" x14ac:dyDescent="0.15">
      <c r="B73" s="1280"/>
      <c r="G73" s="1306"/>
      <c r="H73" s="1306"/>
      <c r="I73" s="1306"/>
      <c r="J73" s="1306"/>
      <c r="K73" s="1327"/>
      <c r="L73" s="1327"/>
      <c r="M73" s="1327"/>
      <c r="N73" s="1327"/>
      <c r="AM73" s="1298"/>
      <c r="AN73" s="1309" t="s">
        <v>595</v>
      </c>
      <c r="AO73" s="1309"/>
      <c r="AP73" s="1309"/>
      <c r="AQ73" s="1309"/>
      <c r="AR73" s="1309"/>
      <c r="AS73" s="1309"/>
      <c r="AT73" s="1309"/>
      <c r="AU73" s="1309"/>
      <c r="AV73" s="1309"/>
      <c r="AW73" s="1309"/>
      <c r="AX73" s="1309"/>
      <c r="AY73" s="1309"/>
      <c r="AZ73" s="1309"/>
      <c r="BA73" s="1309"/>
      <c r="BB73" s="1309" t="s">
        <v>596</v>
      </c>
      <c r="BC73" s="1309"/>
      <c r="BD73" s="1309"/>
      <c r="BE73" s="1309"/>
      <c r="BF73" s="1309"/>
      <c r="BG73" s="1309"/>
      <c r="BH73" s="1309"/>
      <c r="BI73" s="1309"/>
      <c r="BJ73" s="1309"/>
      <c r="BK73" s="1309"/>
      <c r="BL73" s="1309"/>
      <c r="BM73" s="1309"/>
      <c r="BN73" s="1309"/>
      <c r="BO73" s="1309"/>
      <c r="BP73" s="1310">
        <v>61.8</v>
      </c>
      <c r="BQ73" s="1310"/>
      <c r="BR73" s="1310"/>
      <c r="BS73" s="1310"/>
      <c r="BT73" s="1310"/>
      <c r="BU73" s="1310"/>
      <c r="BV73" s="1310"/>
      <c r="BW73" s="1310"/>
      <c r="BX73" s="1310">
        <v>59.3</v>
      </c>
      <c r="BY73" s="1310"/>
      <c r="BZ73" s="1310"/>
      <c r="CA73" s="1310"/>
      <c r="CB73" s="1310"/>
      <c r="CC73" s="1310"/>
      <c r="CD73" s="1310"/>
      <c r="CE73" s="1310"/>
      <c r="CF73" s="1310">
        <v>49</v>
      </c>
      <c r="CG73" s="1310"/>
      <c r="CH73" s="1310"/>
      <c r="CI73" s="1310"/>
      <c r="CJ73" s="1310"/>
      <c r="CK73" s="1310"/>
      <c r="CL73" s="1310"/>
      <c r="CM73" s="1310"/>
      <c r="CN73" s="1310">
        <v>37.299999999999997</v>
      </c>
      <c r="CO73" s="1310"/>
      <c r="CP73" s="1310"/>
      <c r="CQ73" s="1310"/>
      <c r="CR73" s="1310"/>
      <c r="CS73" s="1310"/>
      <c r="CT73" s="1310"/>
      <c r="CU73" s="1310"/>
      <c r="CV73" s="1310">
        <v>40.5</v>
      </c>
      <c r="CW73" s="1310"/>
      <c r="CX73" s="1310"/>
      <c r="CY73" s="1310"/>
      <c r="CZ73" s="1310"/>
      <c r="DA73" s="1310"/>
      <c r="DB73" s="1310"/>
      <c r="DC73" s="1310"/>
    </row>
    <row r="74" spans="2:107" x14ac:dyDescent="0.15">
      <c r="B74" s="1280"/>
      <c r="G74" s="1306"/>
      <c r="H74" s="1306"/>
      <c r="I74" s="1306"/>
      <c r="J74" s="1306"/>
      <c r="K74" s="1327"/>
      <c r="L74" s="1327"/>
      <c r="M74" s="1327"/>
      <c r="N74" s="1327"/>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601</v>
      </c>
      <c r="BC75" s="1309"/>
      <c r="BD75" s="1309"/>
      <c r="BE75" s="1309"/>
      <c r="BF75" s="1309"/>
      <c r="BG75" s="1309"/>
      <c r="BH75" s="1309"/>
      <c r="BI75" s="1309"/>
      <c r="BJ75" s="1309"/>
      <c r="BK75" s="1309"/>
      <c r="BL75" s="1309"/>
      <c r="BM75" s="1309"/>
      <c r="BN75" s="1309"/>
      <c r="BO75" s="1309"/>
      <c r="BP75" s="1310">
        <v>7.4</v>
      </c>
      <c r="BQ75" s="1310"/>
      <c r="BR75" s="1310"/>
      <c r="BS75" s="1310"/>
      <c r="BT75" s="1310"/>
      <c r="BU75" s="1310"/>
      <c r="BV75" s="1310"/>
      <c r="BW75" s="1310"/>
      <c r="BX75" s="1310">
        <v>8</v>
      </c>
      <c r="BY75" s="1310"/>
      <c r="BZ75" s="1310"/>
      <c r="CA75" s="1310"/>
      <c r="CB75" s="1310"/>
      <c r="CC75" s="1310"/>
      <c r="CD75" s="1310"/>
      <c r="CE75" s="1310"/>
      <c r="CF75" s="1310">
        <v>8.4</v>
      </c>
      <c r="CG75" s="1310"/>
      <c r="CH75" s="1310"/>
      <c r="CI75" s="1310"/>
      <c r="CJ75" s="1310"/>
      <c r="CK75" s="1310"/>
      <c r="CL75" s="1310"/>
      <c r="CM75" s="1310"/>
      <c r="CN75" s="1310">
        <v>8.9</v>
      </c>
      <c r="CO75" s="1310"/>
      <c r="CP75" s="1310"/>
      <c r="CQ75" s="1310"/>
      <c r="CR75" s="1310"/>
      <c r="CS75" s="1310"/>
      <c r="CT75" s="1310"/>
      <c r="CU75" s="1310"/>
      <c r="CV75" s="1310">
        <v>9.1</v>
      </c>
      <c r="CW75" s="1310"/>
      <c r="CX75" s="1310"/>
      <c r="CY75" s="1310"/>
      <c r="CZ75" s="1310"/>
      <c r="DA75" s="1310"/>
      <c r="DB75" s="1310"/>
      <c r="DC75" s="1310"/>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80"/>
      <c r="G77" s="1299"/>
      <c r="H77" s="1299"/>
      <c r="I77" s="1299"/>
      <c r="J77" s="1299"/>
      <c r="K77" s="1327"/>
      <c r="L77" s="1327"/>
      <c r="M77" s="1327"/>
      <c r="N77" s="1327"/>
      <c r="AN77" s="1305" t="s">
        <v>598</v>
      </c>
      <c r="AO77" s="1305"/>
      <c r="AP77" s="1305"/>
      <c r="AQ77" s="1305"/>
      <c r="AR77" s="1305"/>
      <c r="AS77" s="1305"/>
      <c r="AT77" s="1305"/>
      <c r="AU77" s="1305"/>
      <c r="AV77" s="1305"/>
      <c r="AW77" s="1305"/>
      <c r="AX77" s="1305"/>
      <c r="AY77" s="1305"/>
      <c r="AZ77" s="1305"/>
      <c r="BA77" s="1305"/>
      <c r="BB77" s="1309" t="s">
        <v>596</v>
      </c>
      <c r="BC77" s="1309"/>
      <c r="BD77" s="1309"/>
      <c r="BE77" s="1309"/>
      <c r="BF77" s="1309"/>
      <c r="BG77" s="1309"/>
      <c r="BH77" s="1309"/>
      <c r="BI77" s="1309"/>
      <c r="BJ77" s="1309"/>
      <c r="BK77" s="1309"/>
      <c r="BL77" s="1309"/>
      <c r="BM77" s="1309"/>
      <c r="BN77" s="1309"/>
      <c r="BO77" s="1309"/>
      <c r="BP77" s="1310">
        <v>13.1</v>
      </c>
      <c r="BQ77" s="1310"/>
      <c r="BR77" s="1310"/>
      <c r="BS77" s="1310"/>
      <c r="BT77" s="1310"/>
      <c r="BU77" s="1310"/>
      <c r="BV77" s="1310"/>
      <c r="BW77" s="1310"/>
      <c r="BX77" s="1310">
        <v>0</v>
      </c>
      <c r="BY77" s="1310"/>
      <c r="BZ77" s="1310"/>
      <c r="CA77" s="1310"/>
      <c r="CB77" s="1310"/>
      <c r="CC77" s="1310"/>
      <c r="CD77" s="1310"/>
      <c r="CE77" s="1310"/>
      <c r="CF77" s="1310">
        <v>0</v>
      </c>
      <c r="CG77" s="1310"/>
      <c r="CH77" s="1310"/>
      <c r="CI77" s="1310"/>
      <c r="CJ77" s="1310"/>
      <c r="CK77" s="1310"/>
      <c r="CL77" s="1310"/>
      <c r="CM77" s="1310"/>
      <c r="CN77" s="1310">
        <v>0</v>
      </c>
      <c r="CO77" s="1310"/>
      <c r="CP77" s="1310"/>
      <c r="CQ77" s="1310"/>
      <c r="CR77" s="1310"/>
      <c r="CS77" s="1310"/>
      <c r="CT77" s="1310"/>
      <c r="CU77" s="1310"/>
      <c r="CV77" s="1310">
        <v>3.1</v>
      </c>
      <c r="CW77" s="1310"/>
      <c r="CX77" s="1310"/>
      <c r="CY77" s="1310"/>
      <c r="CZ77" s="1310"/>
      <c r="DA77" s="1310"/>
      <c r="DB77" s="1310"/>
      <c r="DC77" s="1310"/>
    </row>
    <row r="78" spans="2:107" x14ac:dyDescent="0.15">
      <c r="B78" s="1280"/>
      <c r="G78" s="1299"/>
      <c r="H78" s="1299"/>
      <c r="I78" s="1299"/>
      <c r="J78" s="1299"/>
      <c r="K78" s="1327"/>
      <c r="L78" s="1327"/>
      <c r="M78" s="1327"/>
      <c r="N78" s="1327"/>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80"/>
      <c r="G79" s="1299"/>
      <c r="H79" s="1299"/>
      <c r="I79" s="1312"/>
      <c r="J79" s="1312"/>
      <c r="K79" s="1328"/>
      <c r="L79" s="1328"/>
      <c r="M79" s="1328"/>
      <c r="N79" s="1328"/>
      <c r="AN79" s="1305"/>
      <c r="AO79" s="1305"/>
      <c r="AP79" s="1305"/>
      <c r="AQ79" s="1305"/>
      <c r="AR79" s="1305"/>
      <c r="AS79" s="1305"/>
      <c r="AT79" s="1305"/>
      <c r="AU79" s="1305"/>
      <c r="AV79" s="1305"/>
      <c r="AW79" s="1305"/>
      <c r="AX79" s="1305"/>
      <c r="AY79" s="1305"/>
      <c r="AZ79" s="1305"/>
      <c r="BA79" s="1305"/>
      <c r="BB79" s="1309" t="s">
        <v>601</v>
      </c>
      <c r="BC79" s="1309"/>
      <c r="BD79" s="1309"/>
      <c r="BE79" s="1309"/>
      <c r="BF79" s="1309"/>
      <c r="BG79" s="1309"/>
      <c r="BH79" s="1309"/>
      <c r="BI79" s="1309"/>
      <c r="BJ79" s="1309"/>
      <c r="BK79" s="1309"/>
      <c r="BL79" s="1309"/>
      <c r="BM79" s="1309"/>
      <c r="BN79" s="1309"/>
      <c r="BO79" s="1309"/>
      <c r="BP79" s="1310">
        <v>8.9</v>
      </c>
      <c r="BQ79" s="1310"/>
      <c r="BR79" s="1310"/>
      <c r="BS79" s="1310"/>
      <c r="BT79" s="1310"/>
      <c r="BU79" s="1310"/>
      <c r="BV79" s="1310"/>
      <c r="BW79" s="1310"/>
      <c r="BX79" s="1310">
        <v>7.9</v>
      </c>
      <c r="BY79" s="1310"/>
      <c r="BZ79" s="1310"/>
      <c r="CA79" s="1310"/>
      <c r="CB79" s="1310"/>
      <c r="CC79" s="1310"/>
      <c r="CD79" s="1310"/>
      <c r="CE79" s="1310"/>
      <c r="CF79" s="1310">
        <v>7.9</v>
      </c>
      <c r="CG79" s="1310"/>
      <c r="CH79" s="1310"/>
      <c r="CI79" s="1310"/>
      <c r="CJ79" s="1310"/>
      <c r="CK79" s="1310"/>
      <c r="CL79" s="1310"/>
      <c r="CM79" s="1310"/>
      <c r="CN79" s="1310">
        <v>7.8</v>
      </c>
      <c r="CO79" s="1310"/>
      <c r="CP79" s="1310"/>
      <c r="CQ79" s="1310"/>
      <c r="CR79" s="1310"/>
      <c r="CS79" s="1310"/>
      <c r="CT79" s="1310"/>
      <c r="CU79" s="1310"/>
      <c r="CV79" s="1310">
        <v>7.9</v>
      </c>
      <c r="CW79" s="1310"/>
      <c r="CX79" s="1310"/>
      <c r="CY79" s="1310"/>
      <c r="CZ79" s="1310"/>
      <c r="DA79" s="1310"/>
      <c r="DB79" s="1310"/>
      <c r="DC79" s="1310"/>
    </row>
    <row r="80" spans="2:107" x14ac:dyDescent="0.15">
      <c r="B80" s="1280"/>
      <c r="G80" s="1299"/>
      <c r="H80" s="1299"/>
      <c r="I80" s="1312"/>
      <c r="J80" s="1312"/>
      <c r="K80" s="1328"/>
      <c r="L80" s="1328"/>
      <c r="M80" s="1328"/>
      <c r="N80" s="1328"/>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80"/>
    </row>
    <row r="82" spans="2:109" ht="17.25" x14ac:dyDescent="0.15">
      <c r="B82" s="1280"/>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0"/>
      <c r="AQ87" s="1330"/>
      <c r="BC87" s="1330"/>
      <c r="BO87" s="1330"/>
      <c r="CA87" s="1330"/>
      <c r="CM87" s="1330"/>
      <c r="CY87" s="1330"/>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w4masx2+4FgAsuwVwg6c96AQ5MNSyAyexCRZCXFIJ9BGsrr9dSN8WIsS/mI2jtJI4xsgwig+Q2Rccow3sX7qog==" saltValue="WS/zKvyO5WyIYzdRr6eZ5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AA43" sqref="AA43"/>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548</v>
      </c>
    </row>
  </sheetData>
  <sheetProtection algorithmName="SHA-512" hashValue="Xi4LUkTkfLIUErXFsMpj/MHz6PCh2WCAfMIM9gOBF61DUMz9VYGVU80zdNaZuAIxG2+NMdLDTVRvbMjI0JNTGQ==" saltValue="R1OzZZZxWAynJwPa0W6eD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AA43" sqref="AA43"/>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602</v>
      </c>
    </row>
  </sheetData>
  <sheetProtection algorithmName="SHA-512" hashValue="92VUtmzS3iPpw1n+/U6sSySrphpyazbWbuDPJsEZdNq39iqxa+sklkZlpGKuVuXN75cGwwhI9Y22+6eFtGLI+g==" saltValue="Xmxx1XoTgqrI+2Klq8evw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547</v>
      </c>
      <c r="G2" s="157"/>
      <c r="H2" s="158"/>
    </row>
    <row r="3" spans="1:8" x14ac:dyDescent="0.15">
      <c r="A3" s="154" t="s">
        <v>540</v>
      </c>
      <c r="B3" s="159"/>
      <c r="C3" s="160"/>
      <c r="D3" s="161">
        <v>76263</v>
      </c>
      <c r="E3" s="162"/>
      <c r="F3" s="163">
        <v>75972</v>
      </c>
      <c r="G3" s="164"/>
      <c r="H3" s="165"/>
    </row>
    <row r="4" spans="1:8" x14ac:dyDescent="0.15">
      <c r="A4" s="166"/>
      <c r="B4" s="167"/>
      <c r="C4" s="168"/>
      <c r="D4" s="169">
        <v>26197</v>
      </c>
      <c r="E4" s="170"/>
      <c r="F4" s="171">
        <v>40712</v>
      </c>
      <c r="G4" s="172"/>
      <c r="H4" s="173"/>
    </row>
    <row r="5" spans="1:8" x14ac:dyDescent="0.15">
      <c r="A5" s="154" t="s">
        <v>542</v>
      </c>
      <c r="B5" s="159"/>
      <c r="C5" s="160"/>
      <c r="D5" s="161">
        <v>33988</v>
      </c>
      <c r="E5" s="162"/>
      <c r="F5" s="163">
        <v>79466</v>
      </c>
      <c r="G5" s="164"/>
      <c r="H5" s="165"/>
    </row>
    <row r="6" spans="1:8" x14ac:dyDescent="0.15">
      <c r="A6" s="166"/>
      <c r="B6" s="167"/>
      <c r="C6" s="168"/>
      <c r="D6" s="169">
        <v>20926</v>
      </c>
      <c r="E6" s="170"/>
      <c r="F6" s="171">
        <v>44645</v>
      </c>
      <c r="G6" s="172"/>
      <c r="H6" s="173"/>
    </row>
    <row r="7" spans="1:8" x14ac:dyDescent="0.15">
      <c r="A7" s="154" t="s">
        <v>543</v>
      </c>
      <c r="B7" s="159"/>
      <c r="C7" s="160"/>
      <c r="D7" s="161">
        <v>23728</v>
      </c>
      <c r="E7" s="162"/>
      <c r="F7" s="163">
        <v>90072</v>
      </c>
      <c r="G7" s="164"/>
      <c r="H7" s="165"/>
    </row>
    <row r="8" spans="1:8" x14ac:dyDescent="0.15">
      <c r="A8" s="166"/>
      <c r="B8" s="167"/>
      <c r="C8" s="168"/>
      <c r="D8" s="169">
        <v>18373</v>
      </c>
      <c r="E8" s="170"/>
      <c r="F8" s="171">
        <v>46083</v>
      </c>
      <c r="G8" s="172"/>
      <c r="H8" s="173"/>
    </row>
    <row r="9" spans="1:8" x14ac:dyDescent="0.15">
      <c r="A9" s="154" t="s">
        <v>544</v>
      </c>
      <c r="B9" s="159"/>
      <c r="C9" s="160"/>
      <c r="D9" s="161">
        <v>23512</v>
      </c>
      <c r="E9" s="162"/>
      <c r="F9" s="163">
        <v>88328</v>
      </c>
      <c r="G9" s="164"/>
      <c r="H9" s="165"/>
    </row>
    <row r="10" spans="1:8" x14ac:dyDescent="0.15">
      <c r="A10" s="166"/>
      <c r="B10" s="167"/>
      <c r="C10" s="168"/>
      <c r="D10" s="169">
        <v>9823</v>
      </c>
      <c r="E10" s="170"/>
      <c r="F10" s="171">
        <v>49013</v>
      </c>
      <c r="G10" s="172"/>
      <c r="H10" s="173"/>
    </row>
    <row r="11" spans="1:8" x14ac:dyDescent="0.15">
      <c r="A11" s="154" t="s">
        <v>545</v>
      </c>
      <c r="B11" s="159"/>
      <c r="C11" s="160"/>
      <c r="D11" s="161">
        <v>39435</v>
      </c>
      <c r="E11" s="162"/>
      <c r="F11" s="163">
        <v>103390</v>
      </c>
      <c r="G11" s="164"/>
      <c r="H11" s="165"/>
    </row>
    <row r="12" spans="1:8" x14ac:dyDescent="0.15">
      <c r="A12" s="166"/>
      <c r="B12" s="167"/>
      <c r="C12" s="174"/>
      <c r="D12" s="169">
        <v>27384</v>
      </c>
      <c r="E12" s="170"/>
      <c r="F12" s="171">
        <v>51269</v>
      </c>
      <c r="G12" s="172"/>
      <c r="H12" s="173"/>
    </row>
    <row r="13" spans="1:8" x14ac:dyDescent="0.15">
      <c r="A13" s="154"/>
      <c r="B13" s="159"/>
      <c r="C13" s="175"/>
      <c r="D13" s="176">
        <v>39385</v>
      </c>
      <c r="E13" s="177"/>
      <c r="F13" s="178">
        <v>87446</v>
      </c>
      <c r="G13" s="179"/>
      <c r="H13" s="165"/>
    </row>
    <row r="14" spans="1:8" x14ac:dyDescent="0.15">
      <c r="A14" s="166"/>
      <c r="B14" s="167"/>
      <c r="C14" s="168"/>
      <c r="D14" s="169">
        <v>20541</v>
      </c>
      <c r="E14" s="170"/>
      <c r="F14" s="171">
        <v>46344</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7.56</v>
      </c>
      <c r="C19" s="180">
        <f>ROUND(VALUE(SUBSTITUTE(実質収支比率等に係る経年分析!G$48,"▲","-")),2)</f>
        <v>8.2200000000000006</v>
      </c>
      <c r="D19" s="180">
        <f>ROUND(VALUE(SUBSTITUTE(実質収支比率等に係る経年分析!H$48,"▲","-")),2)</f>
        <v>8.65</v>
      </c>
      <c r="E19" s="180">
        <f>ROUND(VALUE(SUBSTITUTE(実質収支比率等に係る経年分析!I$48,"▲","-")),2)</f>
        <v>8.91</v>
      </c>
      <c r="F19" s="180">
        <f>ROUND(VALUE(SUBSTITUTE(実質収支比率等に係る経年分析!J$48,"▲","-")),2)</f>
        <v>10.1</v>
      </c>
    </row>
    <row r="20" spans="1:11" x14ac:dyDescent="0.15">
      <c r="A20" s="180" t="s">
        <v>55</v>
      </c>
      <c r="B20" s="180">
        <f>ROUND(VALUE(SUBSTITUTE(実質収支比率等に係る経年分析!F$47,"▲","-")),2)</f>
        <v>25.27</v>
      </c>
      <c r="C20" s="180">
        <f>ROUND(VALUE(SUBSTITUTE(実質収支比率等に係る経年分析!G$47,"▲","-")),2)</f>
        <v>24.7</v>
      </c>
      <c r="D20" s="180">
        <f>ROUND(VALUE(SUBSTITUTE(実質収支比率等に係る経年分析!H$47,"▲","-")),2)</f>
        <v>21.2</v>
      </c>
      <c r="E20" s="180">
        <f>ROUND(VALUE(SUBSTITUTE(実質収支比率等に係る経年分析!I$47,"▲","-")),2)</f>
        <v>20.45</v>
      </c>
      <c r="F20" s="180">
        <f>ROUND(VALUE(SUBSTITUTE(実質収支比率等に係る経年分析!J$47,"▲","-")),2)</f>
        <v>19.88</v>
      </c>
    </row>
    <row r="21" spans="1:11" x14ac:dyDescent="0.15">
      <c r="A21" s="180" t="s">
        <v>56</v>
      </c>
      <c r="B21" s="180">
        <f>IF(ISNUMBER(VALUE(SUBSTITUTE(実質収支比率等に係る経年分析!F$49,"▲","-"))),ROUND(VALUE(SUBSTITUTE(実質収支比率等に係る経年分析!F$49,"▲","-")),2),NA())</f>
        <v>-6.39</v>
      </c>
      <c r="C21" s="180">
        <f>IF(ISNUMBER(VALUE(SUBSTITUTE(実質収支比率等に係る経年分析!G$49,"▲","-"))),ROUND(VALUE(SUBSTITUTE(実質収支比率等に係る経年分析!G$49,"▲","-")),2),NA())</f>
        <v>-0.17</v>
      </c>
      <c r="D21" s="180">
        <f>IF(ISNUMBER(VALUE(SUBSTITUTE(実質収支比率等に係る経年分析!H$49,"▲","-"))),ROUND(VALUE(SUBSTITUTE(実質収支比率等に係る経年分析!H$49,"▲","-")),2),NA())</f>
        <v>-2.86</v>
      </c>
      <c r="E21" s="180">
        <f>IF(ISNUMBER(VALUE(SUBSTITUTE(実質収支比率等に係る経年分析!I$49,"▲","-"))),ROUND(VALUE(SUBSTITUTE(実質収支比率等に係る経年分析!I$49,"▲","-")),2),NA())</f>
        <v>-0.19</v>
      </c>
      <c r="F21" s="180">
        <f>IF(ISNUMBER(VALUE(SUBSTITUTE(実質収支比率等に係る経年分析!J$49,"▲","-"))),ROUND(VALUE(SUBSTITUTE(実質収支比率等に係る経年分析!J$49,"▲","-")),2),NA())</f>
        <v>0.8</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0.02</v>
      </c>
    </row>
    <row r="33" spans="1:16" x14ac:dyDescent="0.15">
      <c r="A33" s="181" t="str">
        <f>IF(連結実質赤字比率に係る赤字・黒字の構成分析!C$37="",NA(),連結実質赤字比率に係る赤字・黒字の構成分析!C$37)</f>
        <v>公共下水道事業特別会計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0.28000000000000003</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2.09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3.25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2.77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2.37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2.27</v>
      </c>
    </row>
    <row r="35" spans="1:16" x14ac:dyDescent="0.15">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2.88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4.29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5.33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2.58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2.61</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7.55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8.2100000000000009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8.65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10.09</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454</v>
      </c>
      <c r="E42" s="182"/>
      <c r="F42" s="182"/>
      <c r="G42" s="182">
        <f>'実質公債費比率（分子）の構造'!L$52</f>
        <v>460</v>
      </c>
      <c r="H42" s="182"/>
      <c r="I42" s="182"/>
      <c r="J42" s="182">
        <f>'実質公債費比率（分子）の構造'!M$52</f>
        <v>475</v>
      </c>
      <c r="K42" s="182"/>
      <c r="L42" s="182"/>
      <c r="M42" s="182">
        <f>'実質公債費比率（分子）の構造'!N$52</f>
        <v>483</v>
      </c>
      <c r="N42" s="182"/>
      <c r="O42" s="182"/>
      <c r="P42" s="182">
        <f>'実質公債費比率（分子）の構造'!O$52</f>
        <v>493</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45</v>
      </c>
      <c r="C45" s="182"/>
      <c r="D45" s="182"/>
      <c r="E45" s="182">
        <f>'実質公債費比率（分子）の構造'!L$49</f>
        <v>44</v>
      </c>
      <c r="F45" s="182"/>
      <c r="G45" s="182"/>
      <c r="H45" s="182">
        <f>'実質公債費比率（分子）の構造'!M$49</f>
        <v>47</v>
      </c>
      <c r="I45" s="182"/>
      <c r="J45" s="182"/>
      <c r="K45" s="182">
        <f>'実質公債費比率（分子）の構造'!N$49</f>
        <v>54</v>
      </c>
      <c r="L45" s="182"/>
      <c r="M45" s="182"/>
      <c r="N45" s="182">
        <f>'実質公債費比率（分子）の構造'!O$49</f>
        <v>53</v>
      </c>
      <c r="O45" s="182"/>
      <c r="P45" s="182"/>
    </row>
    <row r="46" spans="1:16" x14ac:dyDescent="0.15">
      <c r="A46" s="182" t="s">
        <v>67</v>
      </c>
      <c r="B46" s="182">
        <f>'実質公債費比率（分子）の構造'!K$48</f>
        <v>264</v>
      </c>
      <c r="C46" s="182"/>
      <c r="D46" s="182"/>
      <c r="E46" s="182">
        <f>'実質公債費比率（分子）の構造'!L$48</f>
        <v>272</v>
      </c>
      <c r="F46" s="182"/>
      <c r="G46" s="182"/>
      <c r="H46" s="182">
        <f>'実質公債費比率（分子）の構造'!M$48</f>
        <v>282</v>
      </c>
      <c r="I46" s="182"/>
      <c r="J46" s="182"/>
      <c r="K46" s="182">
        <f>'実質公債費比率（分子）の構造'!N$48</f>
        <v>298</v>
      </c>
      <c r="L46" s="182"/>
      <c r="M46" s="182"/>
      <c r="N46" s="182">
        <f>'実質公債費比率（分子）の構造'!O$48</f>
        <v>311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379</v>
      </c>
      <c r="C49" s="182"/>
      <c r="D49" s="182"/>
      <c r="E49" s="182">
        <f>'実質公債費比率（分子）の構造'!L$45</f>
        <v>415</v>
      </c>
      <c r="F49" s="182"/>
      <c r="G49" s="182"/>
      <c r="H49" s="182">
        <f>'実質公債費比率（分子）の構造'!M$45</f>
        <v>421</v>
      </c>
      <c r="I49" s="182"/>
      <c r="J49" s="182"/>
      <c r="K49" s="182">
        <f>'実質公債費比率（分子）の構造'!N$45</f>
        <v>409</v>
      </c>
      <c r="L49" s="182"/>
      <c r="M49" s="182"/>
      <c r="N49" s="182">
        <f>'実質公債費比率（分子）の構造'!O$45</f>
        <v>426</v>
      </c>
      <c r="O49" s="182"/>
      <c r="P49" s="182"/>
    </row>
    <row r="50" spans="1:16" x14ac:dyDescent="0.15">
      <c r="A50" s="182" t="s">
        <v>71</v>
      </c>
      <c r="B50" s="182" t="e">
        <f>NA()</f>
        <v>#N/A</v>
      </c>
      <c r="C50" s="182">
        <f>IF(ISNUMBER('実質公債費比率（分子）の構造'!K$53),'実質公債費比率（分子）の構造'!K$53,NA())</f>
        <v>234</v>
      </c>
      <c r="D50" s="182" t="e">
        <f>NA()</f>
        <v>#N/A</v>
      </c>
      <c r="E50" s="182" t="e">
        <f>NA()</f>
        <v>#N/A</v>
      </c>
      <c r="F50" s="182">
        <f>IF(ISNUMBER('実質公債費比率（分子）の構造'!L$53),'実質公債費比率（分子）の構造'!L$53,NA())</f>
        <v>271</v>
      </c>
      <c r="G50" s="182" t="e">
        <f>NA()</f>
        <v>#N/A</v>
      </c>
      <c r="H50" s="182" t="e">
        <f>NA()</f>
        <v>#N/A</v>
      </c>
      <c r="I50" s="182">
        <f>IF(ISNUMBER('実質公債費比率（分子）の構造'!M$53),'実質公債費比率（分子）の構造'!M$53,NA())</f>
        <v>275</v>
      </c>
      <c r="J50" s="182" t="e">
        <f>NA()</f>
        <v>#N/A</v>
      </c>
      <c r="K50" s="182" t="e">
        <f>NA()</f>
        <v>#N/A</v>
      </c>
      <c r="L50" s="182">
        <f>IF(ISNUMBER('実質公債費比率（分子）の構造'!N$53),'実質公債費比率（分子）の構造'!N$53,NA())</f>
        <v>278</v>
      </c>
      <c r="M50" s="182" t="e">
        <f>NA()</f>
        <v>#N/A</v>
      </c>
      <c r="N50" s="182" t="e">
        <f>NA()</f>
        <v>#N/A</v>
      </c>
      <c r="O50" s="182">
        <f>IF(ISNUMBER('実質公債費比率（分子）の構造'!O$53),'実質公債費比率（分子）の構造'!O$53,NA())</f>
        <v>297</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5890</v>
      </c>
      <c r="E56" s="181"/>
      <c r="F56" s="181"/>
      <c r="G56" s="181">
        <f>'将来負担比率（分子）の構造'!J$52</f>
        <v>5840</v>
      </c>
      <c r="H56" s="181"/>
      <c r="I56" s="181"/>
      <c r="J56" s="181">
        <f>'将来負担比率（分子）の構造'!K$52</f>
        <v>5867</v>
      </c>
      <c r="K56" s="181"/>
      <c r="L56" s="181"/>
      <c r="M56" s="181">
        <f>'将来負担比率（分子）の構造'!L$52</f>
        <v>5902</v>
      </c>
      <c r="N56" s="181"/>
      <c r="O56" s="181"/>
      <c r="P56" s="181">
        <f>'将来負担比率（分子）の構造'!M$52</f>
        <v>5796</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2423</v>
      </c>
      <c r="E58" s="181"/>
      <c r="F58" s="181"/>
      <c r="G58" s="181">
        <f>'将来負担比率（分子）の構造'!J$50</f>
        <v>2450</v>
      </c>
      <c r="H58" s="181"/>
      <c r="I58" s="181"/>
      <c r="J58" s="181">
        <f>'将来負担比率（分子）の構造'!K$50</f>
        <v>2517</v>
      </c>
      <c r="K58" s="181"/>
      <c r="L58" s="181"/>
      <c r="M58" s="181">
        <f>'将来負担比率（分子）の構造'!L$50</f>
        <v>2645</v>
      </c>
      <c r="N58" s="181"/>
      <c r="O58" s="181"/>
      <c r="P58" s="181">
        <f>'将来負担比率（分子）の構造'!M$50</f>
        <v>2543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1079</v>
      </c>
      <c r="C62" s="181"/>
      <c r="D62" s="181"/>
      <c r="E62" s="181">
        <f>'将来負担比率（分子）の構造'!J$45</f>
        <v>1074</v>
      </c>
      <c r="F62" s="181"/>
      <c r="G62" s="181"/>
      <c r="H62" s="181">
        <f>'将来負担比率（分子）の構造'!K$45</f>
        <v>1023</v>
      </c>
      <c r="I62" s="181"/>
      <c r="J62" s="181"/>
      <c r="K62" s="181">
        <f>'将来負担比率（分子）の構造'!L$45</f>
        <v>958</v>
      </c>
      <c r="L62" s="181"/>
      <c r="M62" s="181"/>
      <c r="N62" s="181">
        <f>'将来負担比率（分子）の構造'!M$45</f>
        <v>931</v>
      </c>
      <c r="O62" s="181"/>
      <c r="P62" s="181"/>
    </row>
    <row r="63" spans="1:16" x14ac:dyDescent="0.15">
      <c r="A63" s="181" t="s">
        <v>34</v>
      </c>
      <c r="B63" s="181">
        <f>'将来負担比率（分子）の構造'!I$44</f>
        <v>347</v>
      </c>
      <c r="C63" s="181"/>
      <c r="D63" s="181"/>
      <c r="E63" s="181">
        <f>'将来負担比率（分子）の構造'!J$44</f>
        <v>381</v>
      </c>
      <c r="F63" s="181"/>
      <c r="G63" s="181"/>
      <c r="H63" s="181">
        <f>'将来負担比率（分子）の構造'!K$44</f>
        <v>392</v>
      </c>
      <c r="I63" s="181"/>
      <c r="J63" s="181"/>
      <c r="K63" s="181">
        <f>'将来負担比率（分子）の構造'!L$44</f>
        <v>383</v>
      </c>
      <c r="L63" s="181"/>
      <c r="M63" s="181"/>
      <c r="N63" s="181">
        <f>'将来負担比率（分子）の構造'!M$44</f>
        <v>377</v>
      </c>
      <c r="O63" s="181"/>
      <c r="P63" s="181"/>
    </row>
    <row r="64" spans="1:16" x14ac:dyDescent="0.15">
      <c r="A64" s="181" t="s">
        <v>33</v>
      </c>
      <c r="B64" s="181">
        <f>'将来負担比率（分子）の構造'!I$43</f>
        <v>3749</v>
      </c>
      <c r="C64" s="181"/>
      <c r="D64" s="181"/>
      <c r="E64" s="181">
        <f>'将来負担比率（分子）の構造'!J$43</f>
        <v>3751</v>
      </c>
      <c r="F64" s="181"/>
      <c r="G64" s="181"/>
      <c r="H64" s="181">
        <f>'将来負担比率（分子）の構造'!K$43</f>
        <v>3624</v>
      </c>
      <c r="I64" s="181"/>
      <c r="J64" s="181"/>
      <c r="K64" s="181">
        <f>'将来負担比率（分子）の構造'!L$43</f>
        <v>3582</v>
      </c>
      <c r="L64" s="181"/>
      <c r="M64" s="181"/>
      <c r="N64" s="181">
        <f>'将来負担比率（分子）の構造'!M$43</f>
        <v>3687</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5054</v>
      </c>
      <c r="C66" s="181"/>
      <c r="D66" s="181"/>
      <c r="E66" s="181">
        <f>'将来負担比率（分子）の構造'!J$41</f>
        <v>4901</v>
      </c>
      <c r="F66" s="181"/>
      <c r="G66" s="181"/>
      <c r="H66" s="181">
        <f>'将来負担比率（分子）の構造'!K$41</f>
        <v>4851</v>
      </c>
      <c r="I66" s="181"/>
      <c r="J66" s="181"/>
      <c r="K66" s="181">
        <f>'将来負担比率（分子）の構造'!L$41</f>
        <v>4781</v>
      </c>
      <c r="L66" s="181"/>
      <c r="M66" s="181"/>
      <c r="N66" s="181">
        <f>'将来負担比率（分子）の構造'!M$41</f>
        <v>4606</v>
      </c>
      <c r="O66" s="181"/>
      <c r="P66" s="181"/>
    </row>
    <row r="67" spans="1:16" x14ac:dyDescent="0.15">
      <c r="A67" s="181" t="s">
        <v>75</v>
      </c>
      <c r="B67" s="181" t="e">
        <f>NA()</f>
        <v>#N/A</v>
      </c>
      <c r="C67" s="181">
        <f>IF(ISNUMBER('将来負担比率（分子）の構造'!I$53), IF('将来負担比率（分子）の構造'!I$53 &lt; 0, 0, '将来負担比率（分子）の構造'!I$53), NA())</f>
        <v>1916</v>
      </c>
      <c r="D67" s="181" t="e">
        <f>NA()</f>
        <v>#N/A</v>
      </c>
      <c r="E67" s="181" t="e">
        <f>NA()</f>
        <v>#N/A</v>
      </c>
      <c r="F67" s="181">
        <f>IF(ISNUMBER('将来負担比率（分子）の構造'!J$53), IF('将来負担比率（分子）の構造'!J$53 &lt; 0, 0, '将来負担比率（分子）の構造'!J$53), NA())</f>
        <v>1818</v>
      </c>
      <c r="G67" s="181" t="e">
        <f>NA()</f>
        <v>#N/A</v>
      </c>
      <c r="H67" s="181" t="e">
        <f>NA()</f>
        <v>#N/A</v>
      </c>
      <c r="I67" s="181">
        <f>IF(ISNUMBER('将来負担比率（分子）の構造'!K$53), IF('将来負担比率（分子）の構造'!K$53 &lt; 0, 0, '将来負担比率（分子）の構造'!K$53), NA())</f>
        <v>1506</v>
      </c>
      <c r="J67" s="181" t="e">
        <f>NA()</f>
        <v>#N/A</v>
      </c>
      <c r="K67" s="181" t="e">
        <f>NA()</f>
        <v>#N/A</v>
      </c>
      <c r="L67" s="181">
        <f>IF(ISNUMBER('将来負担比率（分子）の構造'!L$53), IF('将来負担比率（分子）の構造'!L$53 &lt; 0, 0, '将来負担比率（分子）の構造'!L$53), NA())</f>
        <v>1158</v>
      </c>
      <c r="M67" s="181" t="e">
        <f>NA()</f>
        <v>#N/A</v>
      </c>
      <c r="N67" s="181" t="e">
        <f>NA()</f>
        <v>#N/A</v>
      </c>
      <c r="O67" s="181">
        <f>IF(ISNUMBER('将来負担比率（分子）の構造'!M$53), IF('将来負担比率（分子）の構造'!M$53 &lt; 0, 0, '将来負担比率（分子）の構造'!M$53), NA())</f>
        <v>1261</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751</v>
      </c>
      <c r="C72" s="185">
        <f>基金残高に係る経年分析!G55</f>
        <v>732</v>
      </c>
      <c r="D72" s="185">
        <f>基金残高に係る経年分析!H55</f>
        <v>716</v>
      </c>
    </row>
    <row r="73" spans="1:16" x14ac:dyDescent="0.15">
      <c r="A73" s="184" t="s">
        <v>78</v>
      </c>
      <c r="B73" s="185">
        <f>基金残高に係る経年分析!F56</f>
        <v>102</v>
      </c>
      <c r="C73" s="185">
        <f>基金残高に係る経年分析!G56</f>
        <v>102</v>
      </c>
      <c r="D73" s="185">
        <f>基金残高に係る経年分析!H56</f>
        <v>102</v>
      </c>
    </row>
    <row r="74" spans="1:16" x14ac:dyDescent="0.15">
      <c r="A74" s="184" t="s">
        <v>79</v>
      </c>
      <c r="B74" s="185">
        <f>基金残高に係る経年分析!F57</f>
        <v>1183</v>
      </c>
      <c r="C74" s="185">
        <f>基金残高に係る経年分析!G57</f>
        <v>1382</v>
      </c>
      <c r="D74" s="185">
        <f>基金残高に係る経年分析!H57</f>
        <v>1356</v>
      </c>
    </row>
  </sheetData>
  <sheetProtection algorithmName="SHA-512" hashValue="82WRG3udK00A2ZcAcBJ9NMzqX2+uIe001tPOnNrfbvMRhoDXcmkk/g6v4IXHI2ghRdTkn0UZhtqA0uF0yW52Hg==" saltValue="VoBaahGM8uJmrnIR1dg5L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212</v>
      </c>
      <c r="DI1" s="760"/>
      <c r="DJ1" s="760"/>
      <c r="DK1" s="760"/>
      <c r="DL1" s="760"/>
      <c r="DM1" s="760"/>
      <c r="DN1" s="761"/>
      <c r="DO1" s="226"/>
      <c r="DP1" s="759" t="s">
        <v>213</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215</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216</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217</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218</v>
      </c>
      <c r="S4" s="702"/>
      <c r="T4" s="702"/>
      <c r="U4" s="702"/>
      <c r="V4" s="702"/>
      <c r="W4" s="702"/>
      <c r="X4" s="702"/>
      <c r="Y4" s="703"/>
      <c r="Z4" s="701" t="s">
        <v>219</v>
      </c>
      <c r="AA4" s="702"/>
      <c r="AB4" s="702"/>
      <c r="AC4" s="703"/>
      <c r="AD4" s="701" t="s">
        <v>220</v>
      </c>
      <c r="AE4" s="702"/>
      <c r="AF4" s="702"/>
      <c r="AG4" s="702"/>
      <c r="AH4" s="702"/>
      <c r="AI4" s="702"/>
      <c r="AJ4" s="702"/>
      <c r="AK4" s="703"/>
      <c r="AL4" s="701" t="s">
        <v>219</v>
      </c>
      <c r="AM4" s="702"/>
      <c r="AN4" s="702"/>
      <c r="AO4" s="703"/>
      <c r="AP4" s="762" t="s">
        <v>221</v>
      </c>
      <c r="AQ4" s="762"/>
      <c r="AR4" s="762"/>
      <c r="AS4" s="762"/>
      <c r="AT4" s="762"/>
      <c r="AU4" s="762"/>
      <c r="AV4" s="762"/>
      <c r="AW4" s="762"/>
      <c r="AX4" s="762"/>
      <c r="AY4" s="762"/>
      <c r="AZ4" s="762"/>
      <c r="BA4" s="762"/>
      <c r="BB4" s="762"/>
      <c r="BC4" s="762"/>
      <c r="BD4" s="762"/>
      <c r="BE4" s="762"/>
      <c r="BF4" s="762"/>
      <c r="BG4" s="762" t="s">
        <v>222</v>
      </c>
      <c r="BH4" s="762"/>
      <c r="BI4" s="762"/>
      <c r="BJ4" s="762"/>
      <c r="BK4" s="762"/>
      <c r="BL4" s="762"/>
      <c r="BM4" s="762"/>
      <c r="BN4" s="762"/>
      <c r="BO4" s="762" t="s">
        <v>219</v>
      </c>
      <c r="BP4" s="762"/>
      <c r="BQ4" s="762"/>
      <c r="BR4" s="762"/>
      <c r="BS4" s="762" t="s">
        <v>223</v>
      </c>
      <c r="BT4" s="762"/>
      <c r="BU4" s="762"/>
      <c r="BV4" s="762"/>
      <c r="BW4" s="762"/>
      <c r="BX4" s="762"/>
      <c r="BY4" s="762"/>
      <c r="BZ4" s="762"/>
      <c r="CA4" s="762"/>
      <c r="CB4" s="762"/>
      <c r="CD4" s="744" t="s">
        <v>224</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225</v>
      </c>
      <c r="C5" s="707"/>
      <c r="D5" s="707"/>
      <c r="E5" s="707"/>
      <c r="F5" s="707"/>
      <c r="G5" s="707"/>
      <c r="H5" s="707"/>
      <c r="I5" s="707"/>
      <c r="J5" s="707"/>
      <c r="K5" s="707"/>
      <c r="L5" s="707"/>
      <c r="M5" s="707"/>
      <c r="N5" s="707"/>
      <c r="O5" s="707"/>
      <c r="P5" s="707"/>
      <c r="Q5" s="708"/>
      <c r="R5" s="695">
        <v>1682712</v>
      </c>
      <c r="S5" s="696"/>
      <c r="T5" s="696"/>
      <c r="U5" s="696"/>
      <c r="V5" s="696"/>
      <c r="W5" s="696"/>
      <c r="X5" s="696"/>
      <c r="Y5" s="739"/>
      <c r="Z5" s="757">
        <v>25</v>
      </c>
      <c r="AA5" s="757"/>
      <c r="AB5" s="757"/>
      <c r="AC5" s="757"/>
      <c r="AD5" s="758">
        <v>1682712</v>
      </c>
      <c r="AE5" s="758"/>
      <c r="AF5" s="758"/>
      <c r="AG5" s="758"/>
      <c r="AH5" s="758"/>
      <c r="AI5" s="758"/>
      <c r="AJ5" s="758"/>
      <c r="AK5" s="758"/>
      <c r="AL5" s="740">
        <v>47.3</v>
      </c>
      <c r="AM5" s="711"/>
      <c r="AN5" s="711"/>
      <c r="AO5" s="741"/>
      <c r="AP5" s="706" t="s">
        <v>226</v>
      </c>
      <c r="AQ5" s="707"/>
      <c r="AR5" s="707"/>
      <c r="AS5" s="707"/>
      <c r="AT5" s="707"/>
      <c r="AU5" s="707"/>
      <c r="AV5" s="707"/>
      <c r="AW5" s="707"/>
      <c r="AX5" s="707"/>
      <c r="AY5" s="707"/>
      <c r="AZ5" s="707"/>
      <c r="BA5" s="707"/>
      <c r="BB5" s="707"/>
      <c r="BC5" s="707"/>
      <c r="BD5" s="707"/>
      <c r="BE5" s="707"/>
      <c r="BF5" s="708"/>
      <c r="BG5" s="640">
        <v>1680941</v>
      </c>
      <c r="BH5" s="641"/>
      <c r="BI5" s="641"/>
      <c r="BJ5" s="641"/>
      <c r="BK5" s="641"/>
      <c r="BL5" s="641"/>
      <c r="BM5" s="641"/>
      <c r="BN5" s="642"/>
      <c r="BO5" s="677">
        <v>99.9</v>
      </c>
      <c r="BP5" s="677"/>
      <c r="BQ5" s="677"/>
      <c r="BR5" s="677"/>
      <c r="BS5" s="678" t="s">
        <v>129</v>
      </c>
      <c r="BT5" s="678"/>
      <c r="BU5" s="678"/>
      <c r="BV5" s="678"/>
      <c r="BW5" s="678"/>
      <c r="BX5" s="678"/>
      <c r="BY5" s="678"/>
      <c r="BZ5" s="678"/>
      <c r="CA5" s="678"/>
      <c r="CB5" s="737"/>
      <c r="CD5" s="744" t="s">
        <v>221</v>
      </c>
      <c r="CE5" s="745"/>
      <c r="CF5" s="745"/>
      <c r="CG5" s="745"/>
      <c r="CH5" s="745"/>
      <c r="CI5" s="745"/>
      <c r="CJ5" s="745"/>
      <c r="CK5" s="745"/>
      <c r="CL5" s="745"/>
      <c r="CM5" s="745"/>
      <c r="CN5" s="745"/>
      <c r="CO5" s="745"/>
      <c r="CP5" s="745"/>
      <c r="CQ5" s="746"/>
      <c r="CR5" s="744" t="s">
        <v>227</v>
      </c>
      <c r="CS5" s="745"/>
      <c r="CT5" s="745"/>
      <c r="CU5" s="745"/>
      <c r="CV5" s="745"/>
      <c r="CW5" s="745"/>
      <c r="CX5" s="745"/>
      <c r="CY5" s="746"/>
      <c r="CZ5" s="744" t="s">
        <v>219</v>
      </c>
      <c r="DA5" s="745"/>
      <c r="DB5" s="745"/>
      <c r="DC5" s="746"/>
      <c r="DD5" s="744" t="s">
        <v>228</v>
      </c>
      <c r="DE5" s="745"/>
      <c r="DF5" s="745"/>
      <c r="DG5" s="745"/>
      <c r="DH5" s="745"/>
      <c r="DI5" s="745"/>
      <c r="DJ5" s="745"/>
      <c r="DK5" s="745"/>
      <c r="DL5" s="745"/>
      <c r="DM5" s="745"/>
      <c r="DN5" s="745"/>
      <c r="DO5" s="745"/>
      <c r="DP5" s="746"/>
      <c r="DQ5" s="744" t="s">
        <v>229</v>
      </c>
      <c r="DR5" s="745"/>
      <c r="DS5" s="745"/>
      <c r="DT5" s="745"/>
      <c r="DU5" s="745"/>
      <c r="DV5" s="745"/>
      <c r="DW5" s="745"/>
      <c r="DX5" s="745"/>
      <c r="DY5" s="745"/>
      <c r="DZ5" s="745"/>
      <c r="EA5" s="745"/>
      <c r="EB5" s="745"/>
      <c r="EC5" s="746"/>
    </row>
    <row r="6" spans="2:143" ht="11.25" customHeight="1" x14ac:dyDescent="0.15">
      <c r="B6" s="637" t="s">
        <v>230</v>
      </c>
      <c r="C6" s="638"/>
      <c r="D6" s="638"/>
      <c r="E6" s="638"/>
      <c r="F6" s="638"/>
      <c r="G6" s="638"/>
      <c r="H6" s="638"/>
      <c r="I6" s="638"/>
      <c r="J6" s="638"/>
      <c r="K6" s="638"/>
      <c r="L6" s="638"/>
      <c r="M6" s="638"/>
      <c r="N6" s="638"/>
      <c r="O6" s="638"/>
      <c r="P6" s="638"/>
      <c r="Q6" s="639"/>
      <c r="R6" s="640">
        <v>78292</v>
      </c>
      <c r="S6" s="641"/>
      <c r="T6" s="641"/>
      <c r="U6" s="641"/>
      <c r="V6" s="641"/>
      <c r="W6" s="641"/>
      <c r="X6" s="641"/>
      <c r="Y6" s="642"/>
      <c r="Z6" s="677">
        <v>1.2</v>
      </c>
      <c r="AA6" s="677"/>
      <c r="AB6" s="677"/>
      <c r="AC6" s="677"/>
      <c r="AD6" s="678">
        <v>78292</v>
      </c>
      <c r="AE6" s="678"/>
      <c r="AF6" s="678"/>
      <c r="AG6" s="678"/>
      <c r="AH6" s="678"/>
      <c r="AI6" s="678"/>
      <c r="AJ6" s="678"/>
      <c r="AK6" s="678"/>
      <c r="AL6" s="643">
        <v>2.2000000000000002</v>
      </c>
      <c r="AM6" s="644"/>
      <c r="AN6" s="644"/>
      <c r="AO6" s="679"/>
      <c r="AP6" s="637" t="s">
        <v>231</v>
      </c>
      <c r="AQ6" s="638"/>
      <c r="AR6" s="638"/>
      <c r="AS6" s="638"/>
      <c r="AT6" s="638"/>
      <c r="AU6" s="638"/>
      <c r="AV6" s="638"/>
      <c r="AW6" s="638"/>
      <c r="AX6" s="638"/>
      <c r="AY6" s="638"/>
      <c r="AZ6" s="638"/>
      <c r="BA6" s="638"/>
      <c r="BB6" s="638"/>
      <c r="BC6" s="638"/>
      <c r="BD6" s="638"/>
      <c r="BE6" s="638"/>
      <c r="BF6" s="639"/>
      <c r="BG6" s="640">
        <v>1680941</v>
      </c>
      <c r="BH6" s="641"/>
      <c r="BI6" s="641"/>
      <c r="BJ6" s="641"/>
      <c r="BK6" s="641"/>
      <c r="BL6" s="641"/>
      <c r="BM6" s="641"/>
      <c r="BN6" s="642"/>
      <c r="BO6" s="677">
        <v>99.9</v>
      </c>
      <c r="BP6" s="677"/>
      <c r="BQ6" s="677"/>
      <c r="BR6" s="677"/>
      <c r="BS6" s="678" t="s">
        <v>129</v>
      </c>
      <c r="BT6" s="678"/>
      <c r="BU6" s="678"/>
      <c r="BV6" s="678"/>
      <c r="BW6" s="678"/>
      <c r="BX6" s="678"/>
      <c r="BY6" s="678"/>
      <c r="BZ6" s="678"/>
      <c r="CA6" s="678"/>
      <c r="CB6" s="737"/>
      <c r="CD6" s="698" t="s">
        <v>232</v>
      </c>
      <c r="CE6" s="699"/>
      <c r="CF6" s="699"/>
      <c r="CG6" s="699"/>
      <c r="CH6" s="699"/>
      <c r="CI6" s="699"/>
      <c r="CJ6" s="699"/>
      <c r="CK6" s="699"/>
      <c r="CL6" s="699"/>
      <c r="CM6" s="699"/>
      <c r="CN6" s="699"/>
      <c r="CO6" s="699"/>
      <c r="CP6" s="699"/>
      <c r="CQ6" s="700"/>
      <c r="CR6" s="640">
        <v>93500</v>
      </c>
      <c r="CS6" s="641"/>
      <c r="CT6" s="641"/>
      <c r="CU6" s="641"/>
      <c r="CV6" s="641"/>
      <c r="CW6" s="641"/>
      <c r="CX6" s="641"/>
      <c r="CY6" s="642"/>
      <c r="CZ6" s="740">
        <v>1.5</v>
      </c>
      <c r="DA6" s="711"/>
      <c r="DB6" s="711"/>
      <c r="DC6" s="743"/>
      <c r="DD6" s="646" t="s">
        <v>233</v>
      </c>
      <c r="DE6" s="641"/>
      <c r="DF6" s="641"/>
      <c r="DG6" s="641"/>
      <c r="DH6" s="641"/>
      <c r="DI6" s="641"/>
      <c r="DJ6" s="641"/>
      <c r="DK6" s="641"/>
      <c r="DL6" s="641"/>
      <c r="DM6" s="641"/>
      <c r="DN6" s="641"/>
      <c r="DO6" s="641"/>
      <c r="DP6" s="642"/>
      <c r="DQ6" s="646">
        <v>93500</v>
      </c>
      <c r="DR6" s="641"/>
      <c r="DS6" s="641"/>
      <c r="DT6" s="641"/>
      <c r="DU6" s="641"/>
      <c r="DV6" s="641"/>
      <c r="DW6" s="641"/>
      <c r="DX6" s="641"/>
      <c r="DY6" s="641"/>
      <c r="DZ6" s="641"/>
      <c r="EA6" s="641"/>
      <c r="EB6" s="641"/>
      <c r="EC6" s="684"/>
    </row>
    <row r="7" spans="2:143" ht="11.25" customHeight="1" x14ac:dyDescent="0.15">
      <c r="B7" s="637" t="s">
        <v>234</v>
      </c>
      <c r="C7" s="638"/>
      <c r="D7" s="638"/>
      <c r="E7" s="638"/>
      <c r="F7" s="638"/>
      <c r="G7" s="638"/>
      <c r="H7" s="638"/>
      <c r="I7" s="638"/>
      <c r="J7" s="638"/>
      <c r="K7" s="638"/>
      <c r="L7" s="638"/>
      <c r="M7" s="638"/>
      <c r="N7" s="638"/>
      <c r="O7" s="638"/>
      <c r="P7" s="638"/>
      <c r="Q7" s="639"/>
      <c r="R7" s="640">
        <v>1130</v>
      </c>
      <c r="S7" s="641"/>
      <c r="T7" s="641"/>
      <c r="U7" s="641"/>
      <c r="V7" s="641"/>
      <c r="W7" s="641"/>
      <c r="X7" s="641"/>
      <c r="Y7" s="642"/>
      <c r="Z7" s="677">
        <v>0</v>
      </c>
      <c r="AA7" s="677"/>
      <c r="AB7" s="677"/>
      <c r="AC7" s="677"/>
      <c r="AD7" s="678">
        <v>1130</v>
      </c>
      <c r="AE7" s="678"/>
      <c r="AF7" s="678"/>
      <c r="AG7" s="678"/>
      <c r="AH7" s="678"/>
      <c r="AI7" s="678"/>
      <c r="AJ7" s="678"/>
      <c r="AK7" s="678"/>
      <c r="AL7" s="643">
        <v>0</v>
      </c>
      <c r="AM7" s="644"/>
      <c r="AN7" s="644"/>
      <c r="AO7" s="679"/>
      <c r="AP7" s="637" t="s">
        <v>235</v>
      </c>
      <c r="AQ7" s="638"/>
      <c r="AR7" s="638"/>
      <c r="AS7" s="638"/>
      <c r="AT7" s="638"/>
      <c r="AU7" s="638"/>
      <c r="AV7" s="638"/>
      <c r="AW7" s="638"/>
      <c r="AX7" s="638"/>
      <c r="AY7" s="638"/>
      <c r="AZ7" s="638"/>
      <c r="BA7" s="638"/>
      <c r="BB7" s="638"/>
      <c r="BC7" s="638"/>
      <c r="BD7" s="638"/>
      <c r="BE7" s="638"/>
      <c r="BF7" s="639"/>
      <c r="BG7" s="640">
        <v>688016</v>
      </c>
      <c r="BH7" s="641"/>
      <c r="BI7" s="641"/>
      <c r="BJ7" s="641"/>
      <c r="BK7" s="641"/>
      <c r="BL7" s="641"/>
      <c r="BM7" s="641"/>
      <c r="BN7" s="642"/>
      <c r="BO7" s="677">
        <v>40.9</v>
      </c>
      <c r="BP7" s="677"/>
      <c r="BQ7" s="677"/>
      <c r="BR7" s="677"/>
      <c r="BS7" s="678" t="s">
        <v>233</v>
      </c>
      <c r="BT7" s="678"/>
      <c r="BU7" s="678"/>
      <c r="BV7" s="678"/>
      <c r="BW7" s="678"/>
      <c r="BX7" s="678"/>
      <c r="BY7" s="678"/>
      <c r="BZ7" s="678"/>
      <c r="CA7" s="678"/>
      <c r="CB7" s="737"/>
      <c r="CD7" s="673" t="s">
        <v>236</v>
      </c>
      <c r="CE7" s="674"/>
      <c r="CF7" s="674"/>
      <c r="CG7" s="674"/>
      <c r="CH7" s="674"/>
      <c r="CI7" s="674"/>
      <c r="CJ7" s="674"/>
      <c r="CK7" s="674"/>
      <c r="CL7" s="674"/>
      <c r="CM7" s="674"/>
      <c r="CN7" s="674"/>
      <c r="CO7" s="674"/>
      <c r="CP7" s="674"/>
      <c r="CQ7" s="675"/>
      <c r="CR7" s="640">
        <v>1780634</v>
      </c>
      <c r="CS7" s="641"/>
      <c r="CT7" s="641"/>
      <c r="CU7" s="641"/>
      <c r="CV7" s="641"/>
      <c r="CW7" s="641"/>
      <c r="CX7" s="641"/>
      <c r="CY7" s="642"/>
      <c r="CZ7" s="677">
        <v>28.5</v>
      </c>
      <c r="DA7" s="677"/>
      <c r="DB7" s="677"/>
      <c r="DC7" s="677"/>
      <c r="DD7" s="646">
        <v>18266</v>
      </c>
      <c r="DE7" s="641"/>
      <c r="DF7" s="641"/>
      <c r="DG7" s="641"/>
      <c r="DH7" s="641"/>
      <c r="DI7" s="641"/>
      <c r="DJ7" s="641"/>
      <c r="DK7" s="641"/>
      <c r="DL7" s="641"/>
      <c r="DM7" s="641"/>
      <c r="DN7" s="641"/>
      <c r="DO7" s="641"/>
      <c r="DP7" s="642"/>
      <c r="DQ7" s="646">
        <v>1355252</v>
      </c>
      <c r="DR7" s="641"/>
      <c r="DS7" s="641"/>
      <c r="DT7" s="641"/>
      <c r="DU7" s="641"/>
      <c r="DV7" s="641"/>
      <c r="DW7" s="641"/>
      <c r="DX7" s="641"/>
      <c r="DY7" s="641"/>
      <c r="DZ7" s="641"/>
      <c r="EA7" s="641"/>
      <c r="EB7" s="641"/>
      <c r="EC7" s="684"/>
    </row>
    <row r="8" spans="2:143" ht="11.25" customHeight="1" x14ac:dyDescent="0.15">
      <c r="B8" s="637" t="s">
        <v>237</v>
      </c>
      <c r="C8" s="638"/>
      <c r="D8" s="638"/>
      <c r="E8" s="638"/>
      <c r="F8" s="638"/>
      <c r="G8" s="638"/>
      <c r="H8" s="638"/>
      <c r="I8" s="638"/>
      <c r="J8" s="638"/>
      <c r="K8" s="638"/>
      <c r="L8" s="638"/>
      <c r="M8" s="638"/>
      <c r="N8" s="638"/>
      <c r="O8" s="638"/>
      <c r="P8" s="638"/>
      <c r="Q8" s="639"/>
      <c r="R8" s="640">
        <v>7862</v>
      </c>
      <c r="S8" s="641"/>
      <c r="T8" s="641"/>
      <c r="U8" s="641"/>
      <c r="V8" s="641"/>
      <c r="W8" s="641"/>
      <c r="X8" s="641"/>
      <c r="Y8" s="642"/>
      <c r="Z8" s="677">
        <v>0.1</v>
      </c>
      <c r="AA8" s="677"/>
      <c r="AB8" s="677"/>
      <c r="AC8" s="677"/>
      <c r="AD8" s="678">
        <v>7862</v>
      </c>
      <c r="AE8" s="678"/>
      <c r="AF8" s="678"/>
      <c r="AG8" s="678"/>
      <c r="AH8" s="678"/>
      <c r="AI8" s="678"/>
      <c r="AJ8" s="678"/>
      <c r="AK8" s="678"/>
      <c r="AL8" s="643">
        <v>0.2</v>
      </c>
      <c r="AM8" s="644"/>
      <c r="AN8" s="644"/>
      <c r="AO8" s="679"/>
      <c r="AP8" s="637" t="s">
        <v>238</v>
      </c>
      <c r="AQ8" s="638"/>
      <c r="AR8" s="638"/>
      <c r="AS8" s="638"/>
      <c r="AT8" s="638"/>
      <c r="AU8" s="638"/>
      <c r="AV8" s="638"/>
      <c r="AW8" s="638"/>
      <c r="AX8" s="638"/>
      <c r="AY8" s="638"/>
      <c r="AZ8" s="638"/>
      <c r="BA8" s="638"/>
      <c r="BB8" s="638"/>
      <c r="BC8" s="638"/>
      <c r="BD8" s="638"/>
      <c r="BE8" s="638"/>
      <c r="BF8" s="639"/>
      <c r="BG8" s="640">
        <v>27145</v>
      </c>
      <c r="BH8" s="641"/>
      <c r="BI8" s="641"/>
      <c r="BJ8" s="641"/>
      <c r="BK8" s="641"/>
      <c r="BL8" s="641"/>
      <c r="BM8" s="641"/>
      <c r="BN8" s="642"/>
      <c r="BO8" s="677">
        <v>1.6</v>
      </c>
      <c r="BP8" s="677"/>
      <c r="BQ8" s="677"/>
      <c r="BR8" s="677"/>
      <c r="BS8" s="646" t="s">
        <v>129</v>
      </c>
      <c r="BT8" s="641"/>
      <c r="BU8" s="641"/>
      <c r="BV8" s="641"/>
      <c r="BW8" s="641"/>
      <c r="BX8" s="641"/>
      <c r="BY8" s="641"/>
      <c r="BZ8" s="641"/>
      <c r="CA8" s="641"/>
      <c r="CB8" s="684"/>
      <c r="CD8" s="673" t="s">
        <v>239</v>
      </c>
      <c r="CE8" s="674"/>
      <c r="CF8" s="674"/>
      <c r="CG8" s="674"/>
      <c r="CH8" s="674"/>
      <c r="CI8" s="674"/>
      <c r="CJ8" s="674"/>
      <c r="CK8" s="674"/>
      <c r="CL8" s="674"/>
      <c r="CM8" s="674"/>
      <c r="CN8" s="674"/>
      <c r="CO8" s="674"/>
      <c r="CP8" s="674"/>
      <c r="CQ8" s="675"/>
      <c r="CR8" s="640">
        <v>1572307</v>
      </c>
      <c r="CS8" s="641"/>
      <c r="CT8" s="641"/>
      <c r="CU8" s="641"/>
      <c r="CV8" s="641"/>
      <c r="CW8" s="641"/>
      <c r="CX8" s="641"/>
      <c r="CY8" s="642"/>
      <c r="CZ8" s="677">
        <v>25.1</v>
      </c>
      <c r="DA8" s="677"/>
      <c r="DB8" s="677"/>
      <c r="DC8" s="677"/>
      <c r="DD8" s="646">
        <v>8484</v>
      </c>
      <c r="DE8" s="641"/>
      <c r="DF8" s="641"/>
      <c r="DG8" s="641"/>
      <c r="DH8" s="641"/>
      <c r="DI8" s="641"/>
      <c r="DJ8" s="641"/>
      <c r="DK8" s="641"/>
      <c r="DL8" s="641"/>
      <c r="DM8" s="641"/>
      <c r="DN8" s="641"/>
      <c r="DO8" s="641"/>
      <c r="DP8" s="642"/>
      <c r="DQ8" s="646">
        <v>987981</v>
      </c>
      <c r="DR8" s="641"/>
      <c r="DS8" s="641"/>
      <c r="DT8" s="641"/>
      <c r="DU8" s="641"/>
      <c r="DV8" s="641"/>
      <c r="DW8" s="641"/>
      <c r="DX8" s="641"/>
      <c r="DY8" s="641"/>
      <c r="DZ8" s="641"/>
      <c r="EA8" s="641"/>
      <c r="EB8" s="641"/>
      <c r="EC8" s="684"/>
    </row>
    <row r="9" spans="2:143" ht="11.25" customHeight="1" x14ac:dyDescent="0.15">
      <c r="B9" s="637" t="s">
        <v>240</v>
      </c>
      <c r="C9" s="638"/>
      <c r="D9" s="638"/>
      <c r="E9" s="638"/>
      <c r="F9" s="638"/>
      <c r="G9" s="638"/>
      <c r="H9" s="638"/>
      <c r="I9" s="638"/>
      <c r="J9" s="638"/>
      <c r="K9" s="638"/>
      <c r="L9" s="638"/>
      <c r="M9" s="638"/>
      <c r="N9" s="638"/>
      <c r="O9" s="638"/>
      <c r="P9" s="638"/>
      <c r="Q9" s="639"/>
      <c r="R9" s="640">
        <v>5167</v>
      </c>
      <c r="S9" s="641"/>
      <c r="T9" s="641"/>
      <c r="U9" s="641"/>
      <c r="V9" s="641"/>
      <c r="W9" s="641"/>
      <c r="X9" s="641"/>
      <c r="Y9" s="642"/>
      <c r="Z9" s="677">
        <v>0.1</v>
      </c>
      <c r="AA9" s="677"/>
      <c r="AB9" s="677"/>
      <c r="AC9" s="677"/>
      <c r="AD9" s="678">
        <v>5167</v>
      </c>
      <c r="AE9" s="678"/>
      <c r="AF9" s="678"/>
      <c r="AG9" s="678"/>
      <c r="AH9" s="678"/>
      <c r="AI9" s="678"/>
      <c r="AJ9" s="678"/>
      <c r="AK9" s="678"/>
      <c r="AL9" s="643">
        <v>0.1</v>
      </c>
      <c r="AM9" s="644"/>
      <c r="AN9" s="644"/>
      <c r="AO9" s="679"/>
      <c r="AP9" s="637" t="s">
        <v>241</v>
      </c>
      <c r="AQ9" s="638"/>
      <c r="AR9" s="638"/>
      <c r="AS9" s="638"/>
      <c r="AT9" s="638"/>
      <c r="AU9" s="638"/>
      <c r="AV9" s="638"/>
      <c r="AW9" s="638"/>
      <c r="AX9" s="638"/>
      <c r="AY9" s="638"/>
      <c r="AZ9" s="638"/>
      <c r="BA9" s="638"/>
      <c r="BB9" s="638"/>
      <c r="BC9" s="638"/>
      <c r="BD9" s="638"/>
      <c r="BE9" s="638"/>
      <c r="BF9" s="639"/>
      <c r="BG9" s="640">
        <v>598308</v>
      </c>
      <c r="BH9" s="641"/>
      <c r="BI9" s="641"/>
      <c r="BJ9" s="641"/>
      <c r="BK9" s="641"/>
      <c r="BL9" s="641"/>
      <c r="BM9" s="641"/>
      <c r="BN9" s="642"/>
      <c r="BO9" s="677">
        <v>35.6</v>
      </c>
      <c r="BP9" s="677"/>
      <c r="BQ9" s="677"/>
      <c r="BR9" s="677"/>
      <c r="BS9" s="646" t="s">
        <v>233</v>
      </c>
      <c r="BT9" s="641"/>
      <c r="BU9" s="641"/>
      <c r="BV9" s="641"/>
      <c r="BW9" s="641"/>
      <c r="BX9" s="641"/>
      <c r="BY9" s="641"/>
      <c r="BZ9" s="641"/>
      <c r="CA9" s="641"/>
      <c r="CB9" s="684"/>
      <c r="CD9" s="673" t="s">
        <v>242</v>
      </c>
      <c r="CE9" s="674"/>
      <c r="CF9" s="674"/>
      <c r="CG9" s="674"/>
      <c r="CH9" s="674"/>
      <c r="CI9" s="674"/>
      <c r="CJ9" s="674"/>
      <c r="CK9" s="674"/>
      <c r="CL9" s="674"/>
      <c r="CM9" s="674"/>
      <c r="CN9" s="674"/>
      <c r="CO9" s="674"/>
      <c r="CP9" s="674"/>
      <c r="CQ9" s="675"/>
      <c r="CR9" s="640">
        <v>440850</v>
      </c>
      <c r="CS9" s="641"/>
      <c r="CT9" s="641"/>
      <c r="CU9" s="641"/>
      <c r="CV9" s="641"/>
      <c r="CW9" s="641"/>
      <c r="CX9" s="641"/>
      <c r="CY9" s="642"/>
      <c r="CZ9" s="677">
        <v>7</v>
      </c>
      <c r="DA9" s="677"/>
      <c r="DB9" s="677"/>
      <c r="DC9" s="677"/>
      <c r="DD9" s="646">
        <v>8661</v>
      </c>
      <c r="DE9" s="641"/>
      <c r="DF9" s="641"/>
      <c r="DG9" s="641"/>
      <c r="DH9" s="641"/>
      <c r="DI9" s="641"/>
      <c r="DJ9" s="641"/>
      <c r="DK9" s="641"/>
      <c r="DL9" s="641"/>
      <c r="DM9" s="641"/>
      <c r="DN9" s="641"/>
      <c r="DO9" s="641"/>
      <c r="DP9" s="642"/>
      <c r="DQ9" s="646">
        <v>406758</v>
      </c>
      <c r="DR9" s="641"/>
      <c r="DS9" s="641"/>
      <c r="DT9" s="641"/>
      <c r="DU9" s="641"/>
      <c r="DV9" s="641"/>
      <c r="DW9" s="641"/>
      <c r="DX9" s="641"/>
      <c r="DY9" s="641"/>
      <c r="DZ9" s="641"/>
      <c r="EA9" s="641"/>
      <c r="EB9" s="641"/>
      <c r="EC9" s="684"/>
    </row>
    <row r="10" spans="2:143" ht="11.25" customHeight="1" x14ac:dyDescent="0.15">
      <c r="B10" s="637" t="s">
        <v>243</v>
      </c>
      <c r="C10" s="638"/>
      <c r="D10" s="638"/>
      <c r="E10" s="638"/>
      <c r="F10" s="638"/>
      <c r="G10" s="638"/>
      <c r="H10" s="638"/>
      <c r="I10" s="638"/>
      <c r="J10" s="638"/>
      <c r="K10" s="638"/>
      <c r="L10" s="638"/>
      <c r="M10" s="638"/>
      <c r="N10" s="638"/>
      <c r="O10" s="638"/>
      <c r="P10" s="638"/>
      <c r="Q10" s="639"/>
      <c r="R10" s="640" t="s">
        <v>233</v>
      </c>
      <c r="S10" s="641"/>
      <c r="T10" s="641"/>
      <c r="U10" s="641"/>
      <c r="V10" s="641"/>
      <c r="W10" s="641"/>
      <c r="X10" s="641"/>
      <c r="Y10" s="642"/>
      <c r="Z10" s="677" t="s">
        <v>129</v>
      </c>
      <c r="AA10" s="677"/>
      <c r="AB10" s="677"/>
      <c r="AC10" s="677"/>
      <c r="AD10" s="678" t="s">
        <v>233</v>
      </c>
      <c r="AE10" s="678"/>
      <c r="AF10" s="678"/>
      <c r="AG10" s="678"/>
      <c r="AH10" s="678"/>
      <c r="AI10" s="678"/>
      <c r="AJ10" s="678"/>
      <c r="AK10" s="678"/>
      <c r="AL10" s="643" t="s">
        <v>129</v>
      </c>
      <c r="AM10" s="644"/>
      <c r="AN10" s="644"/>
      <c r="AO10" s="679"/>
      <c r="AP10" s="637" t="s">
        <v>244</v>
      </c>
      <c r="AQ10" s="638"/>
      <c r="AR10" s="638"/>
      <c r="AS10" s="638"/>
      <c r="AT10" s="638"/>
      <c r="AU10" s="638"/>
      <c r="AV10" s="638"/>
      <c r="AW10" s="638"/>
      <c r="AX10" s="638"/>
      <c r="AY10" s="638"/>
      <c r="AZ10" s="638"/>
      <c r="BA10" s="638"/>
      <c r="BB10" s="638"/>
      <c r="BC10" s="638"/>
      <c r="BD10" s="638"/>
      <c r="BE10" s="638"/>
      <c r="BF10" s="639"/>
      <c r="BG10" s="640">
        <v>29506</v>
      </c>
      <c r="BH10" s="641"/>
      <c r="BI10" s="641"/>
      <c r="BJ10" s="641"/>
      <c r="BK10" s="641"/>
      <c r="BL10" s="641"/>
      <c r="BM10" s="641"/>
      <c r="BN10" s="642"/>
      <c r="BO10" s="677">
        <v>1.8</v>
      </c>
      <c r="BP10" s="677"/>
      <c r="BQ10" s="677"/>
      <c r="BR10" s="677"/>
      <c r="BS10" s="646" t="s">
        <v>129</v>
      </c>
      <c r="BT10" s="641"/>
      <c r="BU10" s="641"/>
      <c r="BV10" s="641"/>
      <c r="BW10" s="641"/>
      <c r="BX10" s="641"/>
      <c r="BY10" s="641"/>
      <c r="BZ10" s="641"/>
      <c r="CA10" s="641"/>
      <c r="CB10" s="684"/>
      <c r="CD10" s="673" t="s">
        <v>245</v>
      </c>
      <c r="CE10" s="674"/>
      <c r="CF10" s="674"/>
      <c r="CG10" s="674"/>
      <c r="CH10" s="674"/>
      <c r="CI10" s="674"/>
      <c r="CJ10" s="674"/>
      <c r="CK10" s="674"/>
      <c r="CL10" s="674"/>
      <c r="CM10" s="674"/>
      <c r="CN10" s="674"/>
      <c r="CO10" s="674"/>
      <c r="CP10" s="674"/>
      <c r="CQ10" s="675"/>
      <c r="CR10" s="640" t="s">
        <v>233</v>
      </c>
      <c r="CS10" s="641"/>
      <c r="CT10" s="641"/>
      <c r="CU10" s="641"/>
      <c r="CV10" s="641"/>
      <c r="CW10" s="641"/>
      <c r="CX10" s="641"/>
      <c r="CY10" s="642"/>
      <c r="CZ10" s="677" t="s">
        <v>233</v>
      </c>
      <c r="DA10" s="677"/>
      <c r="DB10" s="677"/>
      <c r="DC10" s="677"/>
      <c r="DD10" s="646" t="s">
        <v>233</v>
      </c>
      <c r="DE10" s="641"/>
      <c r="DF10" s="641"/>
      <c r="DG10" s="641"/>
      <c r="DH10" s="641"/>
      <c r="DI10" s="641"/>
      <c r="DJ10" s="641"/>
      <c r="DK10" s="641"/>
      <c r="DL10" s="641"/>
      <c r="DM10" s="641"/>
      <c r="DN10" s="641"/>
      <c r="DO10" s="641"/>
      <c r="DP10" s="642"/>
      <c r="DQ10" s="646" t="s">
        <v>233</v>
      </c>
      <c r="DR10" s="641"/>
      <c r="DS10" s="641"/>
      <c r="DT10" s="641"/>
      <c r="DU10" s="641"/>
      <c r="DV10" s="641"/>
      <c r="DW10" s="641"/>
      <c r="DX10" s="641"/>
      <c r="DY10" s="641"/>
      <c r="DZ10" s="641"/>
      <c r="EA10" s="641"/>
      <c r="EB10" s="641"/>
      <c r="EC10" s="684"/>
    </row>
    <row r="11" spans="2:143" ht="11.25" customHeight="1" x14ac:dyDescent="0.15">
      <c r="B11" s="637" t="s">
        <v>246</v>
      </c>
      <c r="C11" s="638"/>
      <c r="D11" s="638"/>
      <c r="E11" s="638"/>
      <c r="F11" s="638"/>
      <c r="G11" s="638"/>
      <c r="H11" s="638"/>
      <c r="I11" s="638"/>
      <c r="J11" s="638"/>
      <c r="K11" s="638"/>
      <c r="L11" s="638"/>
      <c r="M11" s="638"/>
      <c r="N11" s="638"/>
      <c r="O11" s="638"/>
      <c r="P11" s="638"/>
      <c r="Q11" s="639"/>
      <c r="R11" s="640">
        <v>241010</v>
      </c>
      <c r="S11" s="641"/>
      <c r="T11" s="641"/>
      <c r="U11" s="641"/>
      <c r="V11" s="641"/>
      <c r="W11" s="641"/>
      <c r="X11" s="641"/>
      <c r="Y11" s="642"/>
      <c r="Z11" s="643">
        <v>3.6</v>
      </c>
      <c r="AA11" s="644"/>
      <c r="AB11" s="644"/>
      <c r="AC11" s="645"/>
      <c r="AD11" s="646">
        <v>241010</v>
      </c>
      <c r="AE11" s="641"/>
      <c r="AF11" s="641"/>
      <c r="AG11" s="641"/>
      <c r="AH11" s="641"/>
      <c r="AI11" s="641"/>
      <c r="AJ11" s="641"/>
      <c r="AK11" s="642"/>
      <c r="AL11" s="643">
        <v>6.8</v>
      </c>
      <c r="AM11" s="644"/>
      <c r="AN11" s="644"/>
      <c r="AO11" s="679"/>
      <c r="AP11" s="637" t="s">
        <v>247</v>
      </c>
      <c r="AQ11" s="638"/>
      <c r="AR11" s="638"/>
      <c r="AS11" s="638"/>
      <c r="AT11" s="638"/>
      <c r="AU11" s="638"/>
      <c r="AV11" s="638"/>
      <c r="AW11" s="638"/>
      <c r="AX11" s="638"/>
      <c r="AY11" s="638"/>
      <c r="AZ11" s="638"/>
      <c r="BA11" s="638"/>
      <c r="BB11" s="638"/>
      <c r="BC11" s="638"/>
      <c r="BD11" s="638"/>
      <c r="BE11" s="638"/>
      <c r="BF11" s="639"/>
      <c r="BG11" s="640">
        <v>33057</v>
      </c>
      <c r="BH11" s="641"/>
      <c r="BI11" s="641"/>
      <c r="BJ11" s="641"/>
      <c r="BK11" s="641"/>
      <c r="BL11" s="641"/>
      <c r="BM11" s="641"/>
      <c r="BN11" s="642"/>
      <c r="BO11" s="677">
        <v>2</v>
      </c>
      <c r="BP11" s="677"/>
      <c r="BQ11" s="677"/>
      <c r="BR11" s="677"/>
      <c r="BS11" s="646" t="s">
        <v>233</v>
      </c>
      <c r="BT11" s="641"/>
      <c r="BU11" s="641"/>
      <c r="BV11" s="641"/>
      <c r="BW11" s="641"/>
      <c r="BX11" s="641"/>
      <c r="BY11" s="641"/>
      <c r="BZ11" s="641"/>
      <c r="CA11" s="641"/>
      <c r="CB11" s="684"/>
      <c r="CD11" s="673" t="s">
        <v>248</v>
      </c>
      <c r="CE11" s="674"/>
      <c r="CF11" s="674"/>
      <c r="CG11" s="674"/>
      <c r="CH11" s="674"/>
      <c r="CI11" s="674"/>
      <c r="CJ11" s="674"/>
      <c r="CK11" s="674"/>
      <c r="CL11" s="674"/>
      <c r="CM11" s="674"/>
      <c r="CN11" s="674"/>
      <c r="CO11" s="674"/>
      <c r="CP11" s="674"/>
      <c r="CQ11" s="675"/>
      <c r="CR11" s="640">
        <v>197054</v>
      </c>
      <c r="CS11" s="641"/>
      <c r="CT11" s="641"/>
      <c r="CU11" s="641"/>
      <c r="CV11" s="641"/>
      <c r="CW11" s="641"/>
      <c r="CX11" s="641"/>
      <c r="CY11" s="642"/>
      <c r="CZ11" s="677">
        <v>3.2</v>
      </c>
      <c r="DA11" s="677"/>
      <c r="DB11" s="677"/>
      <c r="DC11" s="677"/>
      <c r="DD11" s="646">
        <v>64260</v>
      </c>
      <c r="DE11" s="641"/>
      <c r="DF11" s="641"/>
      <c r="DG11" s="641"/>
      <c r="DH11" s="641"/>
      <c r="DI11" s="641"/>
      <c r="DJ11" s="641"/>
      <c r="DK11" s="641"/>
      <c r="DL11" s="641"/>
      <c r="DM11" s="641"/>
      <c r="DN11" s="641"/>
      <c r="DO11" s="641"/>
      <c r="DP11" s="642"/>
      <c r="DQ11" s="646">
        <v>143462</v>
      </c>
      <c r="DR11" s="641"/>
      <c r="DS11" s="641"/>
      <c r="DT11" s="641"/>
      <c r="DU11" s="641"/>
      <c r="DV11" s="641"/>
      <c r="DW11" s="641"/>
      <c r="DX11" s="641"/>
      <c r="DY11" s="641"/>
      <c r="DZ11" s="641"/>
      <c r="EA11" s="641"/>
      <c r="EB11" s="641"/>
      <c r="EC11" s="684"/>
    </row>
    <row r="12" spans="2:143" ht="11.25" customHeight="1" x14ac:dyDescent="0.15">
      <c r="B12" s="637" t="s">
        <v>249</v>
      </c>
      <c r="C12" s="638"/>
      <c r="D12" s="638"/>
      <c r="E12" s="638"/>
      <c r="F12" s="638"/>
      <c r="G12" s="638"/>
      <c r="H12" s="638"/>
      <c r="I12" s="638"/>
      <c r="J12" s="638"/>
      <c r="K12" s="638"/>
      <c r="L12" s="638"/>
      <c r="M12" s="638"/>
      <c r="N12" s="638"/>
      <c r="O12" s="638"/>
      <c r="P12" s="638"/>
      <c r="Q12" s="639"/>
      <c r="R12" s="640" t="s">
        <v>233</v>
      </c>
      <c r="S12" s="641"/>
      <c r="T12" s="641"/>
      <c r="U12" s="641"/>
      <c r="V12" s="641"/>
      <c r="W12" s="641"/>
      <c r="X12" s="641"/>
      <c r="Y12" s="642"/>
      <c r="Z12" s="677" t="s">
        <v>233</v>
      </c>
      <c r="AA12" s="677"/>
      <c r="AB12" s="677"/>
      <c r="AC12" s="677"/>
      <c r="AD12" s="678" t="s">
        <v>129</v>
      </c>
      <c r="AE12" s="678"/>
      <c r="AF12" s="678"/>
      <c r="AG12" s="678"/>
      <c r="AH12" s="678"/>
      <c r="AI12" s="678"/>
      <c r="AJ12" s="678"/>
      <c r="AK12" s="678"/>
      <c r="AL12" s="643" t="s">
        <v>233</v>
      </c>
      <c r="AM12" s="644"/>
      <c r="AN12" s="644"/>
      <c r="AO12" s="679"/>
      <c r="AP12" s="637" t="s">
        <v>250</v>
      </c>
      <c r="AQ12" s="638"/>
      <c r="AR12" s="638"/>
      <c r="AS12" s="638"/>
      <c r="AT12" s="638"/>
      <c r="AU12" s="638"/>
      <c r="AV12" s="638"/>
      <c r="AW12" s="638"/>
      <c r="AX12" s="638"/>
      <c r="AY12" s="638"/>
      <c r="AZ12" s="638"/>
      <c r="BA12" s="638"/>
      <c r="BB12" s="638"/>
      <c r="BC12" s="638"/>
      <c r="BD12" s="638"/>
      <c r="BE12" s="638"/>
      <c r="BF12" s="639"/>
      <c r="BG12" s="640">
        <v>829673</v>
      </c>
      <c r="BH12" s="641"/>
      <c r="BI12" s="641"/>
      <c r="BJ12" s="641"/>
      <c r="BK12" s="641"/>
      <c r="BL12" s="641"/>
      <c r="BM12" s="641"/>
      <c r="BN12" s="642"/>
      <c r="BO12" s="677">
        <v>49.3</v>
      </c>
      <c r="BP12" s="677"/>
      <c r="BQ12" s="677"/>
      <c r="BR12" s="677"/>
      <c r="BS12" s="646" t="s">
        <v>129</v>
      </c>
      <c r="BT12" s="641"/>
      <c r="BU12" s="641"/>
      <c r="BV12" s="641"/>
      <c r="BW12" s="641"/>
      <c r="BX12" s="641"/>
      <c r="BY12" s="641"/>
      <c r="BZ12" s="641"/>
      <c r="CA12" s="641"/>
      <c r="CB12" s="684"/>
      <c r="CD12" s="673" t="s">
        <v>251</v>
      </c>
      <c r="CE12" s="674"/>
      <c r="CF12" s="674"/>
      <c r="CG12" s="674"/>
      <c r="CH12" s="674"/>
      <c r="CI12" s="674"/>
      <c r="CJ12" s="674"/>
      <c r="CK12" s="674"/>
      <c r="CL12" s="674"/>
      <c r="CM12" s="674"/>
      <c r="CN12" s="674"/>
      <c r="CO12" s="674"/>
      <c r="CP12" s="674"/>
      <c r="CQ12" s="675"/>
      <c r="CR12" s="640">
        <v>57645</v>
      </c>
      <c r="CS12" s="641"/>
      <c r="CT12" s="641"/>
      <c r="CU12" s="641"/>
      <c r="CV12" s="641"/>
      <c r="CW12" s="641"/>
      <c r="CX12" s="641"/>
      <c r="CY12" s="642"/>
      <c r="CZ12" s="677">
        <v>0.9</v>
      </c>
      <c r="DA12" s="677"/>
      <c r="DB12" s="677"/>
      <c r="DC12" s="677"/>
      <c r="DD12" s="646">
        <v>2373</v>
      </c>
      <c r="DE12" s="641"/>
      <c r="DF12" s="641"/>
      <c r="DG12" s="641"/>
      <c r="DH12" s="641"/>
      <c r="DI12" s="641"/>
      <c r="DJ12" s="641"/>
      <c r="DK12" s="641"/>
      <c r="DL12" s="641"/>
      <c r="DM12" s="641"/>
      <c r="DN12" s="641"/>
      <c r="DO12" s="641"/>
      <c r="DP12" s="642"/>
      <c r="DQ12" s="646">
        <v>56810</v>
      </c>
      <c r="DR12" s="641"/>
      <c r="DS12" s="641"/>
      <c r="DT12" s="641"/>
      <c r="DU12" s="641"/>
      <c r="DV12" s="641"/>
      <c r="DW12" s="641"/>
      <c r="DX12" s="641"/>
      <c r="DY12" s="641"/>
      <c r="DZ12" s="641"/>
      <c r="EA12" s="641"/>
      <c r="EB12" s="641"/>
      <c r="EC12" s="684"/>
    </row>
    <row r="13" spans="2:143" ht="11.25" customHeight="1" x14ac:dyDescent="0.15">
      <c r="B13" s="637" t="s">
        <v>252</v>
      </c>
      <c r="C13" s="638"/>
      <c r="D13" s="638"/>
      <c r="E13" s="638"/>
      <c r="F13" s="638"/>
      <c r="G13" s="638"/>
      <c r="H13" s="638"/>
      <c r="I13" s="638"/>
      <c r="J13" s="638"/>
      <c r="K13" s="638"/>
      <c r="L13" s="638"/>
      <c r="M13" s="638"/>
      <c r="N13" s="638"/>
      <c r="O13" s="638"/>
      <c r="P13" s="638"/>
      <c r="Q13" s="639"/>
      <c r="R13" s="640" t="s">
        <v>233</v>
      </c>
      <c r="S13" s="641"/>
      <c r="T13" s="641"/>
      <c r="U13" s="641"/>
      <c r="V13" s="641"/>
      <c r="W13" s="641"/>
      <c r="X13" s="641"/>
      <c r="Y13" s="642"/>
      <c r="Z13" s="677" t="s">
        <v>233</v>
      </c>
      <c r="AA13" s="677"/>
      <c r="AB13" s="677"/>
      <c r="AC13" s="677"/>
      <c r="AD13" s="678" t="s">
        <v>129</v>
      </c>
      <c r="AE13" s="678"/>
      <c r="AF13" s="678"/>
      <c r="AG13" s="678"/>
      <c r="AH13" s="678"/>
      <c r="AI13" s="678"/>
      <c r="AJ13" s="678"/>
      <c r="AK13" s="678"/>
      <c r="AL13" s="643" t="s">
        <v>233</v>
      </c>
      <c r="AM13" s="644"/>
      <c r="AN13" s="644"/>
      <c r="AO13" s="679"/>
      <c r="AP13" s="637" t="s">
        <v>253</v>
      </c>
      <c r="AQ13" s="638"/>
      <c r="AR13" s="638"/>
      <c r="AS13" s="638"/>
      <c r="AT13" s="638"/>
      <c r="AU13" s="638"/>
      <c r="AV13" s="638"/>
      <c r="AW13" s="638"/>
      <c r="AX13" s="638"/>
      <c r="AY13" s="638"/>
      <c r="AZ13" s="638"/>
      <c r="BA13" s="638"/>
      <c r="BB13" s="638"/>
      <c r="BC13" s="638"/>
      <c r="BD13" s="638"/>
      <c r="BE13" s="638"/>
      <c r="BF13" s="639"/>
      <c r="BG13" s="640">
        <v>829598</v>
      </c>
      <c r="BH13" s="641"/>
      <c r="BI13" s="641"/>
      <c r="BJ13" s="641"/>
      <c r="BK13" s="641"/>
      <c r="BL13" s="641"/>
      <c r="BM13" s="641"/>
      <c r="BN13" s="642"/>
      <c r="BO13" s="677">
        <v>49.3</v>
      </c>
      <c r="BP13" s="677"/>
      <c r="BQ13" s="677"/>
      <c r="BR13" s="677"/>
      <c r="BS13" s="646" t="s">
        <v>129</v>
      </c>
      <c r="BT13" s="641"/>
      <c r="BU13" s="641"/>
      <c r="BV13" s="641"/>
      <c r="BW13" s="641"/>
      <c r="BX13" s="641"/>
      <c r="BY13" s="641"/>
      <c r="BZ13" s="641"/>
      <c r="CA13" s="641"/>
      <c r="CB13" s="684"/>
      <c r="CD13" s="673" t="s">
        <v>254</v>
      </c>
      <c r="CE13" s="674"/>
      <c r="CF13" s="674"/>
      <c r="CG13" s="674"/>
      <c r="CH13" s="674"/>
      <c r="CI13" s="674"/>
      <c r="CJ13" s="674"/>
      <c r="CK13" s="674"/>
      <c r="CL13" s="674"/>
      <c r="CM13" s="674"/>
      <c r="CN13" s="674"/>
      <c r="CO13" s="674"/>
      <c r="CP13" s="674"/>
      <c r="CQ13" s="675"/>
      <c r="CR13" s="640">
        <v>803317</v>
      </c>
      <c r="CS13" s="641"/>
      <c r="CT13" s="641"/>
      <c r="CU13" s="641"/>
      <c r="CV13" s="641"/>
      <c r="CW13" s="641"/>
      <c r="CX13" s="641"/>
      <c r="CY13" s="642"/>
      <c r="CZ13" s="677">
        <v>12.8</v>
      </c>
      <c r="DA13" s="677"/>
      <c r="DB13" s="677"/>
      <c r="DC13" s="677"/>
      <c r="DD13" s="646">
        <v>303228</v>
      </c>
      <c r="DE13" s="641"/>
      <c r="DF13" s="641"/>
      <c r="DG13" s="641"/>
      <c r="DH13" s="641"/>
      <c r="DI13" s="641"/>
      <c r="DJ13" s="641"/>
      <c r="DK13" s="641"/>
      <c r="DL13" s="641"/>
      <c r="DM13" s="641"/>
      <c r="DN13" s="641"/>
      <c r="DO13" s="641"/>
      <c r="DP13" s="642"/>
      <c r="DQ13" s="646">
        <v>523399</v>
      </c>
      <c r="DR13" s="641"/>
      <c r="DS13" s="641"/>
      <c r="DT13" s="641"/>
      <c r="DU13" s="641"/>
      <c r="DV13" s="641"/>
      <c r="DW13" s="641"/>
      <c r="DX13" s="641"/>
      <c r="DY13" s="641"/>
      <c r="DZ13" s="641"/>
      <c r="EA13" s="641"/>
      <c r="EB13" s="641"/>
      <c r="EC13" s="684"/>
    </row>
    <row r="14" spans="2:143" ht="11.25" customHeight="1" x14ac:dyDescent="0.15">
      <c r="B14" s="637" t="s">
        <v>255</v>
      </c>
      <c r="C14" s="638"/>
      <c r="D14" s="638"/>
      <c r="E14" s="638"/>
      <c r="F14" s="638"/>
      <c r="G14" s="638"/>
      <c r="H14" s="638"/>
      <c r="I14" s="638"/>
      <c r="J14" s="638"/>
      <c r="K14" s="638"/>
      <c r="L14" s="638"/>
      <c r="M14" s="638"/>
      <c r="N14" s="638"/>
      <c r="O14" s="638"/>
      <c r="P14" s="638"/>
      <c r="Q14" s="639"/>
      <c r="R14" s="640">
        <v>16342</v>
      </c>
      <c r="S14" s="641"/>
      <c r="T14" s="641"/>
      <c r="U14" s="641"/>
      <c r="V14" s="641"/>
      <c r="W14" s="641"/>
      <c r="X14" s="641"/>
      <c r="Y14" s="642"/>
      <c r="Z14" s="677">
        <v>0.2</v>
      </c>
      <c r="AA14" s="677"/>
      <c r="AB14" s="677"/>
      <c r="AC14" s="677"/>
      <c r="AD14" s="678">
        <v>16342</v>
      </c>
      <c r="AE14" s="678"/>
      <c r="AF14" s="678"/>
      <c r="AG14" s="678"/>
      <c r="AH14" s="678"/>
      <c r="AI14" s="678"/>
      <c r="AJ14" s="678"/>
      <c r="AK14" s="678"/>
      <c r="AL14" s="643">
        <v>0.5</v>
      </c>
      <c r="AM14" s="644"/>
      <c r="AN14" s="644"/>
      <c r="AO14" s="679"/>
      <c r="AP14" s="637" t="s">
        <v>256</v>
      </c>
      <c r="AQ14" s="638"/>
      <c r="AR14" s="638"/>
      <c r="AS14" s="638"/>
      <c r="AT14" s="638"/>
      <c r="AU14" s="638"/>
      <c r="AV14" s="638"/>
      <c r="AW14" s="638"/>
      <c r="AX14" s="638"/>
      <c r="AY14" s="638"/>
      <c r="AZ14" s="638"/>
      <c r="BA14" s="638"/>
      <c r="BB14" s="638"/>
      <c r="BC14" s="638"/>
      <c r="BD14" s="638"/>
      <c r="BE14" s="638"/>
      <c r="BF14" s="639"/>
      <c r="BG14" s="640">
        <v>45746</v>
      </c>
      <c r="BH14" s="641"/>
      <c r="BI14" s="641"/>
      <c r="BJ14" s="641"/>
      <c r="BK14" s="641"/>
      <c r="BL14" s="641"/>
      <c r="BM14" s="641"/>
      <c r="BN14" s="642"/>
      <c r="BO14" s="677">
        <v>2.7</v>
      </c>
      <c r="BP14" s="677"/>
      <c r="BQ14" s="677"/>
      <c r="BR14" s="677"/>
      <c r="BS14" s="646" t="s">
        <v>129</v>
      </c>
      <c r="BT14" s="641"/>
      <c r="BU14" s="641"/>
      <c r="BV14" s="641"/>
      <c r="BW14" s="641"/>
      <c r="BX14" s="641"/>
      <c r="BY14" s="641"/>
      <c r="BZ14" s="641"/>
      <c r="CA14" s="641"/>
      <c r="CB14" s="684"/>
      <c r="CD14" s="673" t="s">
        <v>257</v>
      </c>
      <c r="CE14" s="674"/>
      <c r="CF14" s="674"/>
      <c r="CG14" s="674"/>
      <c r="CH14" s="674"/>
      <c r="CI14" s="674"/>
      <c r="CJ14" s="674"/>
      <c r="CK14" s="674"/>
      <c r="CL14" s="674"/>
      <c r="CM14" s="674"/>
      <c r="CN14" s="674"/>
      <c r="CO14" s="674"/>
      <c r="CP14" s="674"/>
      <c r="CQ14" s="675"/>
      <c r="CR14" s="640">
        <v>283505</v>
      </c>
      <c r="CS14" s="641"/>
      <c r="CT14" s="641"/>
      <c r="CU14" s="641"/>
      <c r="CV14" s="641"/>
      <c r="CW14" s="641"/>
      <c r="CX14" s="641"/>
      <c r="CY14" s="642"/>
      <c r="CZ14" s="677">
        <v>4.5</v>
      </c>
      <c r="DA14" s="677"/>
      <c r="DB14" s="677"/>
      <c r="DC14" s="677"/>
      <c r="DD14" s="646">
        <v>2878</v>
      </c>
      <c r="DE14" s="641"/>
      <c r="DF14" s="641"/>
      <c r="DG14" s="641"/>
      <c r="DH14" s="641"/>
      <c r="DI14" s="641"/>
      <c r="DJ14" s="641"/>
      <c r="DK14" s="641"/>
      <c r="DL14" s="641"/>
      <c r="DM14" s="641"/>
      <c r="DN14" s="641"/>
      <c r="DO14" s="641"/>
      <c r="DP14" s="642"/>
      <c r="DQ14" s="646">
        <v>281290</v>
      </c>
      <c r="DR14" s="641"/>
      <c r="DS14" s="641"/>
      <c r="DT14" s="641"/>
      <c r="DU14" s="641"/>
      <c r="DV14" s="641"/>
      <c r="DW14" s="641"/>
      <c r="DX14" s="641"/>
      <c r="DY14" s="641"/>
      <c r="DZ14" s="641"/>
      <c r="EA14" s="641"/>
      <c r="EB14" s="641"/>
      <c r="EC14" s="684"/>
    </row>
    <row r="15" spans="2:143" ht="11.25" customHeight="1" x14ac:dyDescent="0.15">
      <c r="B15" s="637" t="s">
        <v>258</v>
      </c>
      <c r="C15" s="638"/>
      <c r="D15" s="638"/>
      <c r="E15" s="638"/>
      <c r="F15" s="638"/>
      <c r="G15" s="638"/>
      <c r="H15" s="638"/>
      <c r="I15" s="638"/>
      <c r="J15" s="638"/>
      <c r="K15" s="638"/>
      <c r="L15" s="638"/>
      <c r="M15" s="638"/>
      <c r="N15" s="638"/>
      <c r="O15" s="638"/>
      <c r="P15" s="638"/>
      <c r="Q15" s="639"/>
      <c r="R15" s="640" t="s">
        <v>129</v>
      </c>
      <c r="S15" s="641"/>
      <c r="T15" s="641"/>
      <c r="U15" s="641"/>
      <c r="V15" s="641"/>
      <c r="W15" s="641"/>
      <c r="X15" s="641"/>
      <c r="Y15" s="642"/>
      <c r="Z15" s="677" t="s">
        <v>129</v>
      </c>
      <c r="AA15" s="677"/>
      <c r="AB15" s="677"/>
      <c r="AC15" s="677"/>
      <c r="AD15" s="678" t="s">
        <v>233</v>
      </c>
      <c r="AE15" s="678"/>
      <c r="AF15" s="678"/>
      <c r="AG15" s="678"/>
      <c r="AH15" s="678"/>
      <c r="AI15" s="678"/>
      <c r="AJ15" s="678"/>
      <c r="AK15" s="678"/>
      <c r="AL15" s="643" t="s">
        <v>129</v>
      </c>
      <c r="AM15" s="644"/>
      <c r="AN15" s="644"/>
      <c r="AO15" s="679"/>
      <c r="AP15" s="637" t="s">
        <v>259</v>
      </c>
      <c r="AQ15" s="638"/>
      <c r="AR15" s="638"/>
      <c r="AS15" s="638"/>
      <c r="AT15" s="638"/>
      <c r="AU15" s="638"/>
      <c r="AV15" s="638"/>
      <c r="AW15" s="638"/>
      <c r="AX15" s="638"/>
      <c r="AY15" s="638"/>
      <c r="AZ15" s="638"/>
      <c r="BA15" s="638"/>
      <c r="BB15" s="638"/>
      <c r="BC15" s="638"/>
      <c r="BD15" s="638"/>
      <c r="BE15" s="638"/>
      <c r="BF15" s="639"/>
      <c r="BG15" s="640">
        <v>111887</v>
      </c>
      <c r="BH15" s="641"/>
      <c r="BI15" s="641"/>
      <c r="BJ15" s="641"/>
      <c r="BK15" s="641"/>
      <c r="BL15" s="641"/>
      <c r="BM15" s="641"/>
      <c r="BN15" s="642"/>
      <c r="BO15" s="677">
        <v>6.6</v>
      </c>
      <c r="BP15" s="677"/>
      <c r="BQ15" s="677"/>
      <c r="BR15" s="677"/>
      <c r="BS15" s="646" t="s">
        <v>233</v>
      </c>
      <c r="BT15" s="641"/>
      <c r="BU15" s="641"/>
      <c r="BV15" s="641"/>
      <c r="BW15" s="641"/>
      <c r="BX15" s="641"/>
      <c r="BY15" s="641"/>
      <c r="BZ15" s="641"/>
      <c r="CA15" s="641"/>
      <c r="CB15" s="684"/>
      <c r="CD15" s="673" t="s">
        <v>260</v>
      </c>
      <c r="CE15" s="674"/>
      <c r="CF15" s="674"/>
      <c r="CG15" s="674"/>
      <c r="CH15" s="674"/>
      <c r="CI15" s="674"/>
      <c r="CJ15" s="674"/>
      <c r="CK15" s="674"/>
      <c r="CL15" s="674"/>
      <c r="CM15" s="674"/>
      <c r="CN15" s="674"/>
      <c r="CO15" s="674"/>
      <c r="CP15" s="674"/>
      <c r="CQ15" s="675"/>
      <c r="CR15" s="640">
        <v>577289</v>
      </c>
      <c r="CS15" s="641"/>
      <c r="CT15" s="641"/>
      <c r="CU15" s="641"/>
      <c r="CV15" s="641"/>
      <c r="CW15" s="641"/>
      <c r="CX15" s="641"/>
      <c r="CY15" s="642"/>
      <c r="CZ15" s="677">
        <v>9.1999999999999993</v>
      </c>
      <c r="DA15" s="677"/>
      <c r="DB15" s="677"/>
      <c r="DC15" s="677"/>
      <c r="DD15" s="646">
        <v>149179</v>
      </c>
      <c r="DE15" s="641"/>
      <c r="DF15" s="641"/>
      <c r="DG15" s="641"/>
      <c r="DH15" s="641"/>
      <c r="DI15" s="641"/>
      <c r="DJ15" s="641"/>
      <c r="DK15" s="641"/>
      <c r="DL15" s="641"/>
      <c r="DM15" s="641"/>
      <c r="DN15" s="641"/>
      <c r="DO15" s="641"/>
      <c r="DP15" s="642"/>
      <c r="DQ15" s="646">
        <v>370149</v>
      </c>
      <c r="DR15" s="641"/>
      <c r="DS15" s="641"/>
      <c r="DT15" s="641"/>
      <c r="DU15" s="641"/>
      <c r="DV15" s="641"/>
      <c r="DW15" s="641"/>
      <c r="DX15" s="641"/>
      <c r="DY15" s="641"/>
      <c r="DZ15" s="641"/>
      <c r="EA15" s="641"/>
      <c r="EB15" s="641"/>
      <c r="EC15" s="684"/>
    </row>
    <row r="16" spans="2:143" ht="11.25" customHeight="1" x14ac:dyDescent="0.15">
      <c r="B16" s="637" t="s">
        <v>261</v>
      </c>
      <c r="C16" s="638"/>
      <c r="D16" s="638"/>
      <c r="E16" s="638"/>
      <c r="F16" s="638"/>
      <c r="G16" s="638"/>
      <c r="H16" s="638"/>
      <c r="I16" s="638"/>
      <c r="J16" s="638"/>
      <c r="K16" s="638"/>
      <c r="L16" s="638"/>
      <c r="M16" s="638"/>
      <c r="N16" s="638"/>
      <c r="O16" s="638"/>
      <c r="P16" s="638"/>
      <c r="Q16" s="639"/>
      <c r="R16" s="640">
        <v>4774</v>
      </c>
      <c r="S16" s="641"/>
      <c r="T16" s="641"/>
      <c r="U16" s="641"/>
      <c r="V16" s="641"/>
      <c r="W16" s="641"/>
      <c r="X16" s="641"/>
      <c r="Y16" s="642"/>
      <c r="Z16" s="677">
        <v>0.1</v>
      </c>
      <c r="AA16" s="677"/>
      <c r="AB16" s="677"/>
      <c r="AC16" s="677"/>
      <c r="AD16" s="678">
        <v>4774</v>
      </c>
      <c r="AE16" s="678"/>
      <c r="AF16" s="678"/>
      <c r="AG16" s="678"/>
      <c r="AH16" s="678"/>
      <c r="AI16" s="678"/>
      <c r="AJ16" s="678"/>
      <c r="AK16" s="678"/>
      <c r="AL16" s="643">
        <v>0.1</v>
      </c>
      <c r="AM16" s="644"/>
      <c r="AN16" s="644"/>
      <c r="AO16" s="679"/>
      <c r="AP16" s="637" t="s">
        <v>262</v>
      </c>
      <c r="AQ16" s="638"/>
      <c r="AR16" s="638"/>
      <c r="AS16" s="638"/>
      <c r="AT16" s="638"/>
      <c r="AU16" s="638"/>
      <c r="AV16" s="638"/>
      <c r="AW16" s="638"/>
      <c r="AX16" s="638"/>
      <c r="AY16" s="638"/>
      <c r="AZ16" s="638"/>
      <c r="BA16" s="638"/>
      <c r="BB16" s="638"/>
      <c r="BC16" s="638"/>
      <c r="BD16" s="638"/>
      <c r="BE16" s="638"/>
      <c r="BF16" s="639"/>
      <c r="BG16" s="640">
        <v>5619</v>
      </c>
      <c r="BH16" s="641"/>
      <c r="BI16" s="641"/>
      <c r="BJ16" s="641"/>
      <c r="BK16" s="641"/>
      <c r="BL16" s="641"/>
      <c r="BM16" s="641"/>
      <c r="BN16" s="642"/>
      <c r="BO16" s="677">
        <v>0.3</v>
      </c>
      <c r="BP16" s="677"/>
      <c r="BQ16" s="677"/>
      <c r="BR16" s="677"/>
      <c r="BS16" s="646" t="s">
        <v>233</v>
      </c>
      <c r="BT16" s="641"/>
      <c r="BU16" s="641"/>
      <c r="BV16" s="641"/>
      <c r="BW16" s="641"/>
      <c r="BX16" s="641"/>
      <c r="BY16" s="641"/>
      <c r="BZ16" s="641"/>
      <c r="CA16" s="641"/>
      <c r="CB16" s="684"/>
      <c r="CD16" s="673" t="s">
        <v>263</v>
      </c>
      <c r="CE16" s="674"/>
      <c r="CF16" s="674"/>
      <c r="CG16" s="674"/>
      <c r="CH16" s="674"/>
      <c r="CI16" s="674"/>
      <c r="CJ16" s="674"/>
      <c r="CK16" s="674"/>
      <c r="CL16" s="674"/>
      <c r="CM16" s="674"/>
      <c r="CN16" s="674"/>
      <c r="CO16" s="674"/>
      <c r="CP16" s="674"/>
      <c r="CQ16" s="675"/>
      <c r="CR16" s="640">
        <v>22740</v>
      </c>
      <c r="CS16" s="641"/>
      <c r="CT16" s="641"/>
      <c r="CU16" s="641"/>
      <c r="CV16" s="641"/>
      <c r="CW16" s="641"/>
      <c r="CX16" s="641"/>
      <c r="CY16" s="642"/>
      <c r="CZ16" s="677">
        <v>0.4</v>
      </c>
      <c r="DA16" s="677"/>
      <c r="DB16" s="677"/>
      <c r="DC16" s="677"/>
      <c r="DD16" s="646" t="s">
        <v>233</v>
      </c>
      <c r="DE16" s="641"/>
      <c r="DF16" s="641"/>
      <c r="DG16" s="641"/>
      <c r="DH16" s="641"/>
      <c r="DI16" s="641"/>
      <c r="DJ16" s="641"/>
      <c r="DK16" s="641"/>
      <c r="DL16" s="641"/>
      <c r="DM16" s="641"/>
      <c r="DN16" s="641"/>
      <c r="DO16" s="641"/>
      <c r="DP16" s="642"/>
      <c r="DQ16" s="646">
        <v>15540</v>
      </c>
      <c r="DR16" s="641"/>
      <c r="DS16" s="641"/>
      <c r="DT16" s="641"/>
      <c r="DU16" s="641"/>
      <c r="DV16" s="641"/>
      <c r="DW16" s="641"/>
      <c r="DX16" s="641"/>
      <c r="DY16" s="641"/>
      <c r="DZ16" s="641"/>
      <c r="EA16" s="641"/>
      <c r="EB16" s="641"/>
      <c r="EC16" s="684"/>
    </row>
    <row r="17" spans="2:133" ht="11.25" customHeight="1" x14ac:dyDescent="0.15">
      <c r="B17" s="637" t="s">
        <v>264</v>
      </c>
      <c r="C17" s="638"/>
      <c r="D17" s="638"/>
      <c r="E17" s="638"/>
      <c r="F17" s="638"/>
      <c r="G17" s="638"/>
      <c r="H17" s="638"/>
      <c r="I17" s="638"/>
      <c r="J17" s="638"/>
      <c r="K17" s="638"/>
      <c r="L17" s="638"/>
      <c r="M17" s="638"/>
      <c r="N17" s="638"/>
      <c r="O17" s="638"/>
      <c r="P17" s="638"/>
      <c r="Q17" s="639"/>
      <c r="R17" s="640">
        <v>52113</v>
      </c>
      <c r="S17" s="641"/>
      <c r="T17" s="641"/>
      <c r="U17" s="641"/>
      <c r="V17" s="641"/>
      <c r="W17" s="641"/>
      <c r="X17" s="641"/>
      <c r="Y17" s="642"/>
      <c r="Z17" s="677">
        <v>0.8</v>
      </c>
      <c r="AA17" s="677"/>
      <c r="AB17" s="677"/>
      <c r="AC17" s="677"/>
      <c r="AD17" s="678">
        <v>52113</v>
      </c>
      <c r="AE17" s="678"/>
      <c r="AF17" s="678"/>
      <c r="AG17" s="678"/>
      <c r="AH17" s="678"/>
      <c r="AI17" s="678"/>
      <c r="AJ17" s="678"/>
      <c r="AK17" s="678"/>
      <c r="AL17" s="643">
        <v>1.5</v>
      </c>
      <c r="AM17" s="644"/>
      <c r="AN17" s="644"/>
      <c r="AO17" s="679"/>
      <c r="AP17" s="637" t="s">
        <v>265</v>
      </c>
      <c r="AQ17" s="638"/>
      <c r="AR17" s="638"/>
      <c r="AS17" s="638"/>
      <c r="AT17" s="638"/>
      <c r="AU17" s="638"/>
      <c r="AV17" s="638"/>
      <c r="AW17" s="638"/>
      <c r="AX17" s="638"/>
      <c r="AY17" s="638"/>
      <c r="AZ17" s="638"/>
      <c r="BA17" s="638"/>
      <c r="BB17" s="638"/>
      <c r="BC17" s="638"/>
      <c r="BD17" s="638"/>
      <c r="BE17" s="638"/>
      <c r="BF17" s="639"/>
      <c r="BG17" s="640" t="s">
        <v>129</v>
      </c>
      <c r="BH17" s="641"/>
      <c r="BI17" s="641"/>
      <c r="BJ17" s="641"/>
      <c r="BK17" s="641"/>
      <c r="BL17" s="641"/>
      <c r="BM17" s="641"/>
      <c r="BN17" s="642"/>
      <c r="BO17" s="677" t="s">
        <v>233</v>
      </c>
      <c r="BP17" s="677"/>
      <c r="BQ17" s="677"/>
      <c r="BR17" s="677"/>
      <c r="BS17" s="646" t="s">
        <v>129</v>
      </c>
      <c r="BT17" s="641"/>
      <c r="BU17" s="641"/>
      <c r="BV17" s="641"/>
      <c r="BW17" s="641"/>
      <c r="BX17" s="641"/>
      <c r="BY17" s="641"/>
      <c r="BZ17" s="641"/>
      <c r="CA17" s="641"/>
      <c r="CB17" s="684"/>
      <c r="CD17" s="673" t="s">
        <v>266</v>
      </c>
      <c r="CE17" s="674"/>
      <c r="CF17" s="674"/>
      <c r="CG17" s="674"/>
      <c r="CH17" s="674"/>
      <c r="CI17" s="674"/>
      <c r="CJ17" s="674"/>
      <c r="CK17" s="674"/>
      <c r="CL17" s="674"/>
      <c r="CM17" s="674"/>
      <c r="CN17" s="674"/>
      <c r="CO17" s="674"/>
      <c r="CP17" s="674"/>
      <c r="CQ17" s="675"/>
      <c r="CR17" s="640">
        <v>425579</v>
      </c>
      <c r="CS17" s="641"/>
      <c r="CT17" s="641"/>
      <c r="CU17" s="641"/>
      <c r="CV17" s="641"/>
      <c r="CW17" s="641"/>
      <c r="CX17" s="641"/>
      <c r="CY17" s="642"/>
      <c r="CZ17" s="677">
        <v>6.8</v>
      </c>
      <c r="DA17" s="677"/>
      <c r="DB17" s="677"/>
      <c r="DC17" s="677"/>
      <c r="DD17" s="646" t="s">
        <v>129</v>
      </c>
      <c r="DE17" s="641"/>
      <c r="DF17" s="641"/>
      <c r="DG17" s="641"/>
      <c r="DH17" s="641"/>
      <c r="DI17" s="641"/>
      <c r="DJ17" s="641"/>
      <c r="DK17" s="641"/>
      <c r="DL17" s="641"/>
      <c r="DM17" s="641"/>
      <c r="DN17" s="641"/>
      <c r="DO17" s="641"/>
      <c r="DP17" s="642"/>
      <c r="DQ17" s="646">
        <v>425579</v>
      </c>
      <c r="DR17" s="641"/>
      <c r="DS17" s="641"/>
      <c r="DT17" s="641"/>
      <c r="DU17" s="641"/>
      <c r="DV17" s="641"/>
      <c r="DW17" s="641"/>
      <c r="DX17" s="641"/>
      <c r="DY17" s="641"/>
      <c r="DZ17" s="641"/>
      <c r="EA17" s="641"/>
      <c r="EB17" s="641"/>
      <c r="EC17" s="684"/>
    </row>
    <row r="18" spans="2:133" ht="11.25" customHeight="1" x14ac:dyDescent="0.15">
      <c r="B18" s="637" t="s">
        <v>267</v>
      </c>
      <c r="C18" s="638"/>
      <c r="D18" s="638"/>
      <c r="E18" s="638"/>
      <c r="F18" s="638"/>
      <c r="G18" s="638"/>
      <c r="H18" s="638"/>
      <c r="I18" s="638"/>
      <c r="J18" s="638"/>
      <c r="K18" s="638"/>
      <c r="L18" s="638"/>
      <c r="M18" s="638"/>
      <c r="N18" s="638"/>
      <c r="O18" s="638"/>
      <c r="P18" s="638"/>
      <c r="Q18" s="639"/>
      <c r="R18" s="640">
        <v>8853</v>
      </c>
      <c r="S18" s="641"/>
      <c r="T18" s="641"/>
      <c r="U18" s="641"/>
      <c r="V18" s="641"/>
      <c r="W18" s="641"/>
      <c r="X18" s="641"/>
      <c r="Y18" s="642"/>
      <c r="Z18" s="677">
        <v>0.1</v>
      </c>
      <c r="AA18" s="677"/>
      <c r="AB18" s="677"/>
      <c r="AC18" s="677"/>
      <c r="AD18" s="678">
        <v>8853</v>
      </c>
      <c r="AE18" s="678"/>
      <c r="AF18" s="678"/>
      <c r="AG18" s="678"/>
      <c r="AH18" s="678"/>
      <c r="AI18" s="678"/>
      <c r="AJ18" s="678"/>
      <c r="AK18" s="678"/>
      <c r="AL18" s="643">
        <v>0.2</v>
      </c>
      <c r="AM18" s="644"/>
      <c r="AN18" s="644"/>
      <c r="AO18" s="679"/>
      <c r="AP18" s="637" t="s">
        <v>268</v>
      </c>
      <c r="AQ18" s="638"/>
      <c r="AR18" s="638"/>
      <c r="AS18" s="638"/>
      <c r="AT18" s="638"/>
      <c r="AU18" s="638"/>
      <c r="AV18" s="638"/>
      <c r="AW18" s="638"/>
      <c r="AX18" s="638"/>
      <c r="AY18" s="638"/>
      <c r="AZ18" s="638"/>
      <c r="BA18" s="638"/>
      <c r="BB18" s="638"/>
      <c r="BC18" s="638"/>
      <c r="BD18" s="638"/>
      <c r="BE18" s="638"/>
      <c r="BF18" s="639"/>
      <c r="BG18" s="640" t="s">
        <v>233</v>
      </c>
      <c r="BH18" s="641"/>
      <c r="BI18" s="641"/>
      <c r="BJ18" s="641"/>
      <c r="BK18" s="641"/>
      <c r="BL18" s="641"/>
      <c r="BM18" s="641"/>
      <c r="BN18" s="642"/>
      <c r="BO18" s="677" t="s">
        <v>233</v>
      </c>
      <c r="BP18" s="677"/>
      <c r="BQ18" s="677"/>
      <c r="BR18" s="677"/>
      <c r="BS18" s="646" t="s">
        <v>129</v>
      </c>
      <c r="BT18" s="641"/>
      <c r="BU18" s="641"/>
      <c r="BV18" s="641"/>
      <c r="BW18" s="641"/>
      <c r="BX18" s="641"/>
      <c r="BY18" s="641"/>
      <c r="BZ18" s="641"/>
      <c r="CA18" s="641"/>
      <c r="CB18" s="684"/>
      <c r="CD18" s="673" t="s">
        <v>269</v>
      </c>
      <c r="CE18" s="674"/>
      <c r="CF18" s="674"/>
      <c r="CG18" s="674"/>
      <c r="CH18" s="674"/>
      <c r="CI18" s="674"/>
      <c r="CJ18" s="674"/>
      <c r="CK18" s="674"/>
      <c r="CL18" s="674"/>
      <c r="CM18" s="674"/>
      <c r="CN18" s="674"/>
      <c r="CO18" s="674"/>
      <c r="CP18" s="674"/>
      <c r="CQ18" s="675"/>
      <c r="CR18" s="640" t="s">
        <v>233</v>
      </c>
      <c r="CS18" s="641"/>
      <c r="CT18" s="641"/>
      <c r="CU18" s="641"/>
      <c r="CV18" s="641"/>
      <c r="CW18" s="641"/>
      <c r="CX18" s="641"/>
      <c r="CY18" s="642"/>
      <c r="CZ18" s="677" t="s">
        <v>233</v>
      </c>
      <c r="DA18" s="677"/>
      <c r="DB18" s="677"/>
      <c r="DC18" s="677"/>
      <c r="DD18" s="646" t="s">
        <v>233</v>
      </c>
      <c r="DE18" s="641"/>
      <c r="DF18" s="641"/>
      <c r="DG18" s="641"/>
      <c r="DH18" s="641"/>
      <c r="DI18" s="641"/>
      <c r="DJ18" s="641"/>
      <c r="DK18" s="641"/>
      <c r="DL18" s="641"/>
      <c r="DM18" s="641"/>
      <c r="DN18" s="641"/>
      <c r="DO18" s="641"/>
      <c r="DP18" s="642"/>
      <c r="DQ18" s="646" t="s">
        <v>129</v>
      </c>
      <c r="DR18" s="641"/>
      <c r="DS18" s="641"/>
      <c r="DT18" s="641"/>
      <c r="DU18" s="641"/>
      <c r="DV18" s="641"/>
      <c r="DW18" s="641"/>
      <c r="DX18" s="641"/>
      <c r="DY18" s="641"/>
      <c r="DZ18" s="641"/>
      <c r="EA18" s="641"/>
      <c r="EB18" s="641"/>
      <c r="EC18" s="684"/>
    </row>
    <row r="19" spans="2:133" ht="11.25" customHeight="1" x14ac:dyDescent="0.15">
      <c r="B19" s="637" t="s">
        <v>270</v>
      </c>
      <c r="C19" s="638"/>
      <c r="D19" s="638"/>
      <c r="E19" s="638"/>
      <c r="F19" s="638"/>
      <c r="G19" s="638"/>
      <c r="H19" s="638"/>
      <c r="I19" s="638"/>
      <c r="J19" s="638"/>
      <c r="K19" s="638"/>
      <c r="L19" s="638"/>
      <c r="M19" s="638"/>
      <c r="N19" s="638"/>
      <c r="O19" s="638"/>
      <c r="P19" s="638"/>
      <c r="Q19" s="639"/>
      <c r="R19" s="640">
        <v>2259</v>
      </c>
      <c r="S19" s="641"/>
      <c r="T19" s="641"/>
      <c r="U19" s="641"/>
      <c r="V19" s="641"/>
      <c r="W19" s="641"/>
      <c r="X19" s="641"/>
      <c r="Y19" s="642"/>
      <c r="Z19" s="677">
        <v>0</v>
      </c>
      <c r="AA19" s="677"/>
      <c r="AB19" s="677"/>
      <c r="AC19" s="677"/>
      <c r="AD19" s="678">
        <v>2259</v>
      </c>
      <c r="AE19" s="678"/>
      <c r="AF19" s="678"/>
      <c r="AG19" s="678"/>
      <c r="AH19" s="678"/>
      <c r="AI19" s="678"/>
      <c r="AJ19" s="678"/>
      <c r="AK19" s="678"/>
      <c r="AL19" s="643">
        <v>0.1</v>
      </c>
      <c r="AM19" s="644"/>
      <c r="AN19" s="644"/>
      <c r="AO19" s="679"/>
      <c r="AP19" s="637" t="s">
        <v>271</v>
      </c>
      <c r="AQ19" s="638"/>
      <c r="AR19" s="638"/>
      <c r="AS19" s="638"/>
      <c r="AT19" s="638"/>
      <c r="AU19" s="638"/>
      <c r="AV19" s="638"/>
      <c r="AW19" s="638"/>
      <c r="AX19" s="638"/>
      <c r="AY19" s="638"/>
      <c r="AZ19" s="638"/>
      <c r="BA19" s="638"/>
      <c r="BB19" s="638"/>
      <c r="BC19" s="638"/>
      <c r="BD19" s="638"/>
      <c r="BE19" s="638"/>
      <c r="BF19" s="639"/>
      <c r="BG19" s="640">
        <v>1771</v>
      </c>
      <c r="BH19" s="641"/>
      <c r="BI19" s="641"/>
      <c r="BJ19" s="641"/>
      <c r="BK19" s="641"/>
      <c r="BL19" s="641"/>
      <c r="BM19" s="641"/>
      <c r="BN19" s="642"/>
      <c r="BO19" s="677">
        <v>0.1</v>
      </c>
      <c r="BP19" s="677"/>
      <c r="BQ19" s="677"/>
      <c r="BR19" s="677"/>
      <c r="BS19" s="646" t="s">
        <v>233</v>
      </c>
      <c r="BT19" s="641"/>
      <c r="BU19" s="641"/>
      <c r="BV19" s="641"/>
      <c r="BW19" s="641"/>
      <c r="BX19" s="641"/>
      <c r="BY19" s="641"/>
      <c r="BZ19" s="641"/>
      <c r="CA19" s="641"/>
      <c r="CB19" s="684"/>
      <c r="CD19" s="673" t="s">
        <v>272</v>
      </c>
      <c r="CE19" s="674"/>
      <c r="CF19" s="674"/>
      <c r="CG19" s="674"/>
      <c r="CH19" s="674"/>
      <c r="CI19" s="674"/>
      <c r="CJ19" s="674"/>
      <c r="CK19" s="674"/>
      <c r="CL19" s="674"/>
      <c r="CM19" s="674"/>
      <c r="CN19" s="674"/>
      <c r="CO19" s="674"/>
      <c r="CP19" s="674"/>
      <c r="CQ19" s="675"/>
      <c r="CR19" s="640" t="s">
        <v>233</v>
      </c>
      <c r="CS19" s="641"/>
      <c r="CT19" s="641"/>
      <c r="CU19" s="641"/>
      <c r="CV19" s="641"/>
      <c r="CW19" s="641"/>
      <c r="CX19" s="641"/>
      <c r="CY19" s="642"/>
      <c r="CZ19" s="677" t="s">
        <v>129</v>
      </c>
      <c r="DA19" s="677"/>
      <c r="DB19" s="677"/>
      <c r="DC19" s="677"/>
      <c r="DD19" s="646" t="s">
        <v>233</v>
      </c>
      <c r="DE19" s="641"/>
      <c r="DF19" s="641"/>
      <c r="DG19" s="641"/>
      <c r="DH19" s="641"/>
      <c r="DI19" s="641"/>
      <c r="DJ19" s="641"/>
      <c r="DK19" s="641"/>
      <c r="DL19" s="641"/>
      <c r="DM19" s="641"/>
      <c r="DN19" s="641"/>
      <c r="DO19" s="641"/>
      <c r="DP19" s="642"/>
      <c r="DQ19" s="646" t="s">
        <v>129</v>
      </c>
      <c r="DR19" s="641"/>
      <c r="DS19" s="641"/>
      <c r="DT19" s="641"/>
      <c r="DU19" s="641"/>
      <c r="DV19" s="641"/>
      <c r="DW19" s="641"/>
      <c r="DX19" s="641"/>
      <c r="DY19" s="641"/>
      <c r="DZ19" s="641"/>
      <c r="EA19" s="641"/>
      <c r="EB19" s="641"/>
      <c r="EC19" s="684"/>
    </row>
    <row r="20" spans="2:133" ht="11.25" customHeight="1" x14ac:dyDescent="0.15">
      <c r="B20" s="637" t="s">
        <v>273</v>
      </c>
      <c r="C20" s="638"/>
      <c r="D20" s="638"/>
      <c r="E20" s="638"/>
      <c r="F20" s="638"/>
      <c r="G20" s="638"/>
      <c r="H20" s="638"/>
      <c r="I20" s="638"/>
      <c r="J20" s="638"/>
      <c r="K20" s="638"/>
      <c r="L20" s="638"/>
      <c r="M20" s="638"/>
      <c r="N20" s="638"/>
      <c r="O20" s="638"/>
      <c r="P20" s="638"/>
      <c r="Q20" s="639"/>
      <c r="R20" s="640">
        <v>381</v>
      </c>
      <c r="S20" s="641"/>
      <c r="T20" s="641"/>
      <c r="U20" s="641"/>
      <c r="V20" s="641"/>
      <c r="W20" s="641"/>
      <c r="X20" s="641"/>
      <c r="Y20" s="642"/>
      <c r="Z20" s="677">
        <v>0</v>
      </c>
      <c r="AA20" s="677"/>
      <c r="AB20" s="677"/>
      <c r="AC20" s="677"/>
      <c r="AD20" s="678">
        <v>381</v>
      </c>
      <c r="AE20" s="678"/>
      <c r="AF20" s="678"/>
      <c r="AG20" s="678"/>
      <c r="AH20" s="678"/>
      <c r="AI20" s="678"/>
      <c r="AJ20" s="678"/>
      <c r="AK20" s="678"/>
      <c r="AL20" s="643">
        <v>0</v>
      </c>
      <c r="AM20" s="644"/>
      <c r="AN20" s="644"/>
      <c r="AO20" s="679"/>
      <c r="AP20" s="637" t="s">
        <v>274</v>
      </c>
      <c r="AQ20" s="638"/>
      <c r="AR20" s="638"/>
      <c r="AS20" s="638"/>
      <c r="AT20" s="638"/>
      <c r="AU20" s="638"/>
      <c r="AV20" s="638"/>
      <c r="AW20" s="638"/>
      <c r="AX20" s="638"/>
      <c r="AY20" s="638"/>
      <c r="AZ20" s="638"/>
      <c r="BA20" s="638"/>
      <c r="BB20" s="638"/>
      <c r="BC20" s="638"/>
      <c r="BD20" s="638"/>
      <c r="BE20" s="638"/>
      <c r="BF20" s="639"/>
      <c r="BG20" s="640">
        <v>1771</v>
      </c>
      <c r="BH20" s="641"/>
      <c r="BI20" s="641"/>
      <c r="BJ20" s="641"/>
      <c r="BK20" s="641"/>
      <c r="BL20" s="641"/>
      <c r="BM20" s="641"/>
      <c r="BN20" s="642"/>
      <c r="BO20" s="677">
        <v>0.1</v>
      </c>
      <c r="BP20" s="677"/>
      <c r="BQ20" s="677"/>
      <c r="BR20" s="677"/>
      <c r="BS20" s="646" t="s">
        <v>129</v>
      </c>
      <c r="BT20" s="641"/>
      <c r="BU20" s="641"/>
      <c r="BV20" s="641"/>
      <c r="BW20" s="641"/>
      <c r="BX20" s="641"/>
      <c r="BY20" s="641"/>
      <c r="BZ20" s="641"/>
      <c r="CA20" s="641"/>
      <c r="CB20" s="684"/>
      <c r="CD20" s="673" t="s">
        <v>275</v>
      </c>
      <c r="CE20" s="674"/>
      <c r="CF20" s="674"/>
      <c r="CG20" s="674"/>
      <c r="CH20" s="674"/>
      <c r="CI20" s="674"/>
      <c r="CJ20" s="674"/>
      <c r="CK20" s="674"/>
      <c r="CL20" s="674"/>
      <c r="CM20" s="674"/>
      <c r="CN20" s="674"/>
      <c r="CO20" s="674"/>
      <c r="CP20" s="674"/>
      <c r="CQ20" s="675"/>
      <c r="CR20" s="640">
        <v>6254420</v>
      </c>
      <c r="CS20" s="641"/>
      <c r="CT20" s="641"/>
      <c r="CU20" s="641"/>
      <c r="CV20" s="641"/>
      <c r="CW20" s="641"/>
      <c r="CX20" s="641"/>
      <c r="CY20" s="642"/>
      <c r="CZ20" s="677">
        <v>100</v>
      </c>
      <c r="DA20" s="677"/>
      <c r="DB20" s="677"/>
      <c r="DC20" s="677"/>
      <c r="DD20" s="646">
        <v>557329</v>
      </c>
      <c r="DE20" s="641"/>
      <c r="DF20" s="641"/>
      <c r="DG20" s="641"/>
      <c r="DH20" s="641"/>
      <c r="DI20" s="641"/>
      <c r="DJ20" s="641"/>
      <c r="DK20" s="641"/>
      <c r="DL20" s="641"/>
      <c r="DM20" s="641"/>
      <c r="DN20" s="641"/>
      <c r="DO20" s="641"/>
      <c r="DP20" s="642"/>
      <c r="DQ20" s="646">
        <v>4659720</v>
      </c>
      <c r="DR20" s="641"/>
      <c r="DS20" s="641"/>
      <c r="DT20" s="641"/>
      <c r="DU20" s="641"/>
      <c r="DV20" s="641"/>
      <c r="DW20" s="641"/>
      <c r="DX20" s="641"/>
      <c r="DY20" s="641"/>
      <c r="DZ20" s="641"/>
      <c r="EA20" s="641"/>
      <c r="EB20" s="641"/>
      <c r="EC20" s="684"/>
    </row>
    <row r="21" spans="2:133" ht="11.25" customHeight="1" x14ac:dyDescent="0.15">
      <c r="B21" s="637" t="s">
        <v>276</v>
      </c>
      <c r="C21" s="638"/>
      <c r="D21" s="638"/>
      <c r="E21" s="638"/>
      <c r="F21" s="638"/>
      <c r="G21" s="638"/>
      <c r="H21" s="638"/>
      <c r="I21" s="638"/>
      <c r="J21" s="638"/>
      <c r="K21" s="638"/>
      <c r="L21" s="638"/>
      <c r="M21" s="638"/>
      <c r="N21" s="638"/>
      <c r="O21" s="638"/>
      <c r="P21" s="638"/>
      <c r="Q21" s="639"/>
      <c r="R21" s="640">
        <v>40620</v>
      </c>
      <c r="S21" s="641"/>
      <c r="T21" s="641"/>
      <c r="U21" s="641"/>
      <c r="V21" s="641"/>
      <c r="W21" s="641"/>
      <c r="X21" s="641"/>
      <c r="Y21" s="642"/>
      <c r="Z21" s="677">
        <v>0.6</v>
      </c>
      <c r="AA21" s="677"/>
      <c r="AB21" s="677"/>
      <c r="AC21" s="677"/>
      <c r="AD21" s="678">
        <v>40620</v>
      </c>
      <c r="AE21" s="678"/>
      <c r="AF21" s="678"/>
      <c r="AG21" s="678"/>
      <c r="AH21" s="678"/>
      <c r="AI21" s="678"/>
      <c r="AJ21" s="678"/>
      <c r="AK21" s="678"/>
      <c r="AL21" s="643">
        <v>1.1000000000000001</v>
      </c>
      <c r="AM21" s="644"/>
      <c r="AN21" s="644"/>
      <c r="AO21" s="679"/>
      <c r="AP21" s="734" t="s">
        <v>277</v>
      </c>
      <c r="AQ21" s="742"/>
      <c r="AR21" s="742"/>
      <c r="AS21" s="742"/>
      <c r="AT21" s="742"/>
      <c r="AU21" s="742"/>
      <c r="AV21" s="742"/>
      <c r="AW21" s="742"/>
      <c r="AX21" s="742"/>
      <c r="AY21" s="742"/>
      <c r="AZ21" s="742"/>
      <c r="BA21" s="742"/>
      <c r="BB21" s="742"/>
      <c r="BC21" s="742"/>
      <c r="BD21" s="742"/>
      <c r="BE21" s="742"/>
      <c r="BF21" s="736"/>
      <c r="BG21" s="640">
        <v>1771</v>
      </c>
      <c r="BH21" s="641"/>
      <c r="BI21" s="641"/>
      <c r="BJ21" s="641"/>
      <c r="BK21" s="641"/>
      <c r="BL21" s="641"/>
      <c r="BM21" s="641"/>
      <c r="BN21" s="642"/>
      <c r="BO21" s="677">
        <v>0.1</v>
      </c>
      <c r="BP21" s="677"/>
      <c r="BQ21" s="677"/>
      <c r="BR21" s="677"/>
      <c r="BS21" s="646" t="s">
        <v>129</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278</v>
      </c>
      <c r="C22" s="638"/>
      <c r="D22" s="638"/>
      <c r="E22" s="638"/>
      <c r="F22" s="638"/>
      <c r="G22" s="638"/>
      <c r="H22" s="638"/>
      <c r="I22" s="638"/>
      <c r="J22" s="638"/>
      <c r="K22" s="638"/>
      <c r="L22" s="638"/>
      <c r="M22" s="638"/>
      <c r="N22" s="638"/>
      <c r="O22" s="638"/>
      <c r="P22" s="638"/>
      <c r="Q22" s="639"/>
      <c r="R22" s="640">
        <v>1524066</v>
      </c>
      <c r="S22" s="641"/>
      <c r="T22" s="641"/>
      <c r="U22" s="641"/>
      <c r="V22" s="641"/>
      <c r="W22" s="641"/>
      <c r="X22" s="641"/>
      <c r="Y22" s="642"/>
      <c r="Z22" s="677">
        <v>22.7</v>
      </c>
      <c r="AA22" s="677"/>
      <c r="AB22" s="677"/>
      <c r="AC22" s="677"/>
      <c r="AD22" s="678">
        <v>1398087</v>
      </c>
      <c r="AE22" s="678"/>
      <c r="AF22" s="678"/>
      <c r="AG22" s="678"/>
      <c r="AH22" s="678"/>
      <c r="AI22" s="678"/>
      <c r="AJ22" s="678"/>
      <c r="AK22" s="678"/>
      <c r="AL22" s="643">
        <v>39.299999999999997</v>
      </c>
      <c r="AM22" s="644"/>
      <c r="AN22" s="644"/>
      <c r="AO22" s="679"/>
      <c r="AP22" s="734" t="s">
        <v>279</v>
      </c>
      <c r="AQ22" s="742"/>
      <c r="AR22" s="742"/>
      <c r="AS22" s="742"/>
      <c r="AT22" s="742"/>
      <c r="AU22" s="742"/>
      <c r="AV22" s="742"/>
      <c r="AW22" s="742"/>
      <c r="AX22" s="742"/>
      <c r="AY22" s="742"/>
      <c r="AZ22" s="742"/>
      <c r="BA22" s="742"/>
      <c r="BB22" s="742"/>
      <c r="BC22" s="742"/>
      <c r="BD22" s="742"/>
      <c r="BE22" s="742"/>
      <c r="BF22" s="736"/>
      <c r="BG22" s="640" t="s">
        <v>233</v>
      </c>
      <c r="BH22" s="641"/>
      <c r="BI22" s="641"/>
      <c r="BJ22" s="641"/>
      <c r="BK22" s="641"/>
      <c r="BL22" s="641"/>
      <c r="BM22" s="641"/>
      <c r="BN22" s="642"/>
      <c r="BO22" s="677" t="s">
        <v>129</v>
      </c>
      <c r="BP22" s="677"/>
      <c r="BQ22" s="677"/>
      <c r="BR22" s="677"/>
      <c r="BS22" s="646" t="s">
        <v>129</v>
      </c>
      <c r="BT22" s="641"/>
      <c r="BU22" s="641"/>
      <c r="BV22" s="641"/>
      <c r="BW22" s="641"/>
      <c r="BX22" s="641"/>
      <c r="BY22" s="641"/>
      <c r="BZ22" s="641"/>
      <c r="CA22" s="641"/>
      <c r="CB22" s="684"/>
      <c r="CD22" s="744" t="s">
        <v>280</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281</v>
      </c>
      <c r="C23" s="638"/>
      <c r="D23" s="638"/>
      <c r="E23" s="638"/>
      <c r="F23" s="638"/>
      <c r="G23" s="638"/>
      <c r="H23" s="638"/>
      <c r="I23" s="638"/>
      <c r="J23" s="638"/>
      <c r="K23" s="638"/>
      <c r="L23" s="638"/>
      <c r="M23" s="638"/>
      <c r="N23" s="638"/>
      <c r="O23" s="638"/>
      <c r="P23" s="638"/>
      <c r="Q23" s="639"/>
      <c r="R23" s="640">
        <v>1398087</v>
      </c>
      <c r="S23" s="641"/>
      <c r="T23" s="641"/>
      <c r="U23" s="641"/>
      <c r="V23" s="641"/>
      <c r="W23" s="641"/>
      <c r="X23" s="641"/>
      <c r="Y23" s="642"/>
      <c r="Z23" s="677">
        <v>20.8</v>
      </c>
      <c r="AA23" s="677"/>
      <c r="AB23" s="677"/>
      <c r="AC23" s="677"/>
      <c r="AD23" s="678">
        <v>1398087</v>
      </c>
      <c r="AE23" s="678"/>
      <c r="AF23" s="678"/>
      <c r="AG23" s="678"/>
      <c r="AH23" s="678"/>
      <c r="AI23" s="678"/>
      <c r="AJ23" s="678"/>
      <c r="AK23" s="678"/>
      <c r="AL23" s="643">
        <v>39.299999999999997</v>
      </c>
      <c r="AM23" s="644"/>
      <c r="AN23" s="644"/>
      <c r="AO23" s="679"/>
      <c r="AP23" s="734" t="s">
        <v>282</v>
      </c>
      <c r="AQ23" s="742"/>
      <c r="AR23" s="742"/>
      <c r="AS23" s="742"/>
      <c r="AT23" s="742"/>
      <c r="AU23" s="742"/>
      <c r="AV23" s="742"/>
      <c r="AW23" s="742"/>
      <c r="AX23" s="742"/>
      <c r="AY23" s="742"/>
      <c r="AZ23" s="742"/>
      <c r="BA23" s="742"/>
      <c r="BB23" s="742"/>
      <c r="BC23" s="742"/>
      <c r="BD23" s="742"/>
      <c r="BE23" s="742"/>
      <c r="BF23" s="736"/>
      <c r="BG23" s="640" t="s">
        <v>129</v>
      </c>
      <c r="BH23" s="641"/>
      <c r="BI23" s="641"/>
      <c r="BJ23" s="641"/>
      <c r="BK23" s="641"/>
      <c r="BL23" s="641"/>
      <c r="BM23" s="641"/>
      <c r="BN23" s="642"/>
      <c r="BO23" s="677" t="s">
        <v>233</v>
      </c>
      <c r="BP23" s="677"/>
      <c r="BQ23" s="677"/>
      <c r="BR23" s="677"/>
      <c r="BS23" s="646" t="s">
        <v>129</v>
      </c>
      <c r="BT23" s="641"/>
      <c r="BU23" s="641"/>
      <c r="BV23" s="641"/>
      <c r="BW23" s="641"/>
      <c r="BX23" s="641"/>
      <c r="BY23" s="641"/>
      <c r="BZ23" s="641"/>
      <c r="CA23" s="641"/>
      <c r="CB23" s="684"/>
      <c r="CD23" s="744" t="s">
        <v>221</v>
      </c>
      <c r="CE23" s="745"/>
      <c r="CF23" s="745"/>
      <c r="CG23" s="745"/>
      <c r="CH23" s="745"/>
      <c r="CI23" s="745"/>
      <c r="CJ23" s="745"/>
      <c r="CK23" s="745"/>
      <c r="CL23" s="745"/>
      <c r="CM23" s="745"/>
      <c r="CN23" s="745"/>
      <c r="CO23" s="745"/>
      <c r="CP23" s="745"/>
      <c r="CQ23" s="746"/>
      <c r="CR23" s="744" t="s">
        <v>283</v>
      </c>
      <c r="CS23" s="745"/>
      <c r="CT23" s="745"/>
      <c r="CU23" s="745"/>
      <c r="CV23" s="745"/>
      <c r="CW23" s="745"/>
      <c r="CX23" s="745"/>
      <c r="CY23" s="746"/>
      <c r="CZ23" s="744" t="s">
        <v>284</v>
      </c>
      <c r="DA23" s="745"/>
      <c r="DB23" s="745"/>
      <c r="DC23" s="746"/>
      <c r="DD23" s="744" t="s">
        <v>285</v>
      </c>
      <c r="DE23" s="745"/>
      <c r="DF23" s="745"/>
      <c r="DG23" s="745"/>
      <c r="DH23" s="745"/>
      <c r="DI23" s="745"/>
      <c r="DJ23" s="745"/>
      <c r="DK23" s="746"/>
      <c r="DL23" s="753" t="s">
        <v>286</v>
      </c>
      <c r="DM23" s="754"/>
      <c r="DN23" s="754"/>
      <c r="DO23" s="754"/>
      <c r="DP23" s="754"/>
      <c r="DQ23" s="754"/>
      <c r="DR23" s="754"/>
      <c r="DS23" s="754"/>
      <c r="DT23" s="754"/>
      <c r="DU23" s="754"/>
      <c r="DV23" s="755"/>
      <c r="DW23" s="744" t="s">
        <v>287</v>
      </c>
      <c r="DX23" s="745"/>
      <c r="DY23" s="745"/>
      <c r="DZ23" s="745"/>
      <c r="EA23" s="745"/>
      <c r="EB23" s="745"/>
      <c r="EC23" s="746"/>
    </row>
    <row r="24" spans="2:133" ht="11.25" customHeight="1" x14ac:dyDescent="0.15">
      <c r="B24" s="637" t="s">
        <v>288</v>
      </c>
      <c r="C24" s="638"/>
      <c r="D24" s="638"/>
      <c r="E24" s="638"/>
      <c r="F24" s="638"/>
      <c r="G24" s="638"/>
      <c r="H24" s="638"/>
      <c r="I24" s="638"/>
      <c r="J24" s="638"/>
      <c r="K24" s="638"/>
      <c r="L24" s="638"/>
      <c r="M24" s="638"/>
      <c r="N24" s="638"/>
      <c r="O24" s="638"/>
      <c r="P24" s="638"/>
      <c r="Q24" s="639"/>
      <c r="R24" s="640">
        <v>125979</v>
      </c>
      <c r="S24" s="641"/>
      <c r="T24" s="641"/>
      <c r="U24" s="641"/>
      <c r="V24" s="641"/>
      <c r="W24" s="641"/>
      <c r="X24" s="641"/>
      <c r="Y24" s="642"/>
      <c r="Z24" s="677">
        <v>1.9</v>
      </c>
      <c r="AA24" s="677"/>
      <c r="AB24" s="677"/>
      <c r="AC24" s="677"/>
      <c r="AD24" s="678" t="s">
        <v>129</v>
      </c>
      <c r="AE24" s="678"/>
      <c r="AF24" s="678"/>
      <c r="AG24" s="678"/>
      <c r="AH24" s="678"/>
      <c r="AI24" s="678"/>
      <c r="AJ24" s="678"/>
      <c r="AK24" s="678"/>
      <c r="AL24" s="643" t="s">
        <v>233</v>
      </c>
      <c r="AM24" s="644"/>
      <c r="AN24" s="644"/>
      <c r="AO24" s="679"/>
      <c r="AP24" s="734" t="s">
        <v>289</v>
      </c>
      <c r="AQ24" s="742"/>
      <c r="AR24" s="742"/>
      <c r="AS24" s="742"/>
      <c r="AT24" s="742"/>
      <c r="AU24" s="742"/>
      <c r="AV24" s="742"/>
      <c r="AW24" s="742"/>
      <c r="AX24" s="742"/>
      <c r="AY24" s="742"/>
      <c r="AZ24" s="742"/>
      <c r="BA24" s="742"/>
      <c r="BB24" s="742"/>
      <c r="BC24" s="742"/>
      <c r="BD24" s="742"/>
      <c r="BE24" s="742"/>
      <c r="BF24" s="736"/>
      <c r="BG24" s="640" t="s">
        <v>233</v>
      </c>
      <c r="BH24" s="641"/>
      <c r="BI24" s="641"/>
      <c r="BJ24" s="641"/>
      <c r="BK24" s="641"/>
      <c r="BL24" s="641"/>
      <c r="BM24" s="641"/>
      <c r="BN24" s="642"/>
      <c r="BO24" s="677" t="s">
        <v>233</v>
      </c>
      <c r="BP24" s="677"/>
      <c r="BQ24" s="677"/>
      <c r="BR24" s="677"/>
      <c r="BS24" s="646" t="s">
        <v>233</v>
      </c>
      <c r="BT24" s="641"/>
      <c r="BU24" s="641"/>
      <c r="BV24" s="641"/>
      <c r="BW24" s="641"/>
      <c r="BX24" s="641"/>
      <c r="BY24" s="641"/>
      <c r="BZ24" s="641"/>
      <c r="CA24" s="641"/>
      <c r="CB24" s="684"/>
      <c r="CD24" s="698" t="s">
        <v>290</v>
      </c>
      <c r="CE24" s="699"/>
      <c r="CF24" s="699"/>
      <c r="CG24" s="699"/>
      <c r="CH24" s="699"/>
      <c r="CI24" s="699"/>
      <c r="CJ24" s="699"/>
      <c r="CK24" s="699"/>
      <c r="CL24" s="699"/>
      <c r="CM24" s="699"/>
      <c r="CN24" s="699"/>
      <c r="CO24" s="699"/>
      <c r="CP24" s="699"/>
      <c r="CQ24" s="700"/>
      <c r="CR24" s="695">
        <v>2113407</v>
      </c>
      <c r="CS24" s="696"/>
      <c r="CT24" s="696"/>
      <c r="CU24" s="696"/>
      <c r="CV24" s="696"/>
      <c r="CW24" s="696"/>
      <c r="CX24" s="696"/>
      <c r="CY24" s="739"/>
      <c r="CZ24" s="740">
        <v>33.799999999999997</v>
      </c>
      <c r="DA24" s="711"/>
      <c r="DB24" s="711"/>
      <c r="DC24" s="743"/>
      <c r="DD24" s="738">
        <v>1716585</v>
      </c>
      <c r="DE24" s="696"/>
      <c r="DF24" s="696"/>
      <c r="DG24" s="696"/>
      <c r="DH24" s="696"/>
      <c r="DI24" s="696"/>
      <c r="DJ24" s="696"/>
      <c r="DK24" s="739"/>
      <c r="DL24" s="738">
        <v>1710715</v>
      </c>
      <c r="DM24" s="696"/>
      <c r="DN24" s="696"/>
      <c r="DO24" s="696"/>
      <c r="DP24" s="696"/>
      <c r="DQ24" s="696"/>
      <c r="DR24" s="696"/>
      <c r="DS24" s="696"/>
      <c r="DT24" s="696"/>
      <c r="DU24" s="696"/>
      <c r="DV24" s="739"/>
      <c r="DW24" s="740">
        <v>45.9</v>
      </c>
      <c r="DX24" s="711"/>
      <c r="DY24" s="711"/>
      <c r="DZ24" s="711"/>
      <c r="EA24" s="711"/>
      <c r="EB24" s="711"/>
      <c r="EC24" s="741"/>
    </row>
    <row r="25" spans="2:133" ht="11.25" customHeight="1" x14ac:dyDescent="0.15">
      <c r="B25" s="637" t="s">
        <v>291</v>
      </c>
      <c r="C25" s="638"/>
      <c r="D25" s="638"/>
      <c r="E25" s="638"/>
      <c r="F25" s="638"/>
      <c r="G25" s="638"/>
      <c r="H25" s="638"/>
      <c r="I25" s="638"/>
      <c r="J25" s="638"/>
      <c r="K25" s="638"/>
      <c r="L25" s="638"/>
      <c r="M25" s="638"/>
      <c r="N25" s="638"/>
      <c r="O25" s="638"/>
      <c r="P25" s="638"/>
      <c r="Q25" s="639"/>
      <c r="R25" s="640" t="s">
        <v>233</v>
      </c>
      <c r="S25" s="641"/>
      <c r="T25" s="641"/>
      <c r="U25" s="641"/>
      <c r="V25" s="641"/>
      <c r="W25" s="641"/>
      <c r="X25" s="641"/>
      <c r="Y25" s="642"/>
      <c r="Z25" s="677" t="s">
        <v>233</v>
      </c>
      <c r="AA25" s="677"/>
      <c r="AB25" s="677"/>
      <c r="AC25" s="677"/>
      <c r="AD25" s="678" t="s">
        <v>233</v>
      </c>
      <c r="AE25" s="678"/>
      <c r="AF25" s="678"/>
      <c r="AG25" s="678"/>
      <c r="AH25" s="678"/>
      <c r="AI25" s="678"/>
      <c r="AJ25" s="678"/>
      <c r="AK25" s="678"/>
      <c r="AL25" s="643" t="s">
        <v>129</v>
      </c>
      <c r="AM25" s="644"/>
      <c r="AN25" s="644"/>
      <c r="AO25" s="679"/>
      <c r="AP25" s="734" t="s">
        <v>292</v>
      </c>
      <c r="AQ25" s="742"/>
      <c r="AR25" s="742"/>
      <c r="AS25" s="742"/>
      <c r="AT25" s="742"/>
      <c r="AU25" s="742"/>
      <c r="AV25" s="742"/>
      <c r="AW25" s="742"/>
      <c r="AX25" s="742"/>
      <c r="AY25" s="742"/>
      <c r="AZ25" s="742"/>
      <c r="BA25" s="742"/>
      <c r="BB25" s="742"/>
      <c r="BC25" s="742"/>
      <c r="BD25" s="742"/>
      <c r="BE25" s="742"/>
      <c r="BF25" s="736"/>
      <c r="BG25" s="640" t="s">
        <v>233</v>
      </c>
      <c r="BH25" s="641"/>
      <c r="BI25" s="641"/>
      <c r="BJ25" s="641"/>
      <c r="BK25" s="641"/>
      <c r="BL25" s="641"/>
      <c r="BM25" s="641"/>
      <c r="BN25" s="642"/>
      <c r="BO25" s="677" t="s">
        <v>233</v>
      </c>
      <c r="BP25" s="677"/>
      <c r="BQ25" s="677"/>
      <c r="BR25" s="677"/>
      <c r="BS25" s="646" t="s">
        <v>233</v>
      </c>
      <c r="BT25" s="641"/>
      <c r="BU25" s="641"/>
      <c r="BV25" s="641"/>
      <c r="BW25" s="641"/>
      <c r="BX25" s="641"/>
      <c r="BY25" s="641"/>
      <c r="BZ25" s="641"/>
      <c r="CA25" s="641"/>
      <c r="CB25" s="684"/>
      <c r="CD25" s="673" t="s">
        <v>293</v>
      </c>
      <c r="CE25" s="674"/>
      <c r="CF25" s="674"/>
      <c r="CG25" s="674"/>
      <c r="CH25" s="674"/>
      <c r="CI25" s="674"/>
      <c r="CJ25" s="674"/>
      <c r="CK25" s="674"/>
      <c r="CL25" s="674"/>
      <c r="CM25" s="674"/>
      <c r="CN25" s="674"/>
      <c r="CO25" s="674"/>
      <c r="CP25" s="674"/>
      <c r="CQ25" s="675"/>
      <c r="CR25" s="640">
        <v>1089492</v>
      </c>
      <c r="CS25" s="659"/>
      <c r="CT25" s="659"/>
      <c r="CU25" s="659"/>
      <c r="CV25" s="659"/>
      <c r="CW25" s="659"/>
      <c r="CX25" s="659"/>
      <c r="CY25" s="660"/>
      <c r="CZ25" s="643">
        <v>17.399999999999999</v>
      </c>
      <c r="DA25" s="661"/>
      <c r="DB25" s="661"/>
      <c r="DC25" s="662"/>
      <c r="DD25" s="646">
        <v>1067482</v>
      </c>
      <c r="DE25" s="659"/>
      <c r="DF25" s="659"/>
      <c r="DG25" s="659"/>
      <c r="DH25" s="659"/>
      <c r="DI25" s="659"/>
      <c r="DJ25" s="659"/>
      <c r="DK25" s="660"/>
      <c r="DL25" s="646">
        <v>1061612</v>
      </c>
      <c r="DM25" s="659"/>
      <c r="DN25" s="659"/>
      <c r="DO25" s="659"/>
      <c r="DP25" s="659"/>
      <c r="DQ25" s="659"/>
      <c r="DR25" s="659"/>
      <c r="DS25" s="659"/>
      <c r="DT25" s="659"/>
      <c r="DU25" s="659"/>
      <c r="DV25" s="660"/>
      <c r="DW25" s="643">
        <v>28.5</v>
      </c>
      <c r="DX25" s="661"/>
      <c r="DY25" s="661"/>
      <c r="DZ25" s="661"/>
      <c r="EA25" s="661"/>
      <c r="EB25" s="661"/>
      <c r="EC25" s="676"/>
    </row>
    <row r="26" spans="2:133" ht="11.25" customHeight="1" x14ac:dyDescent="0.15">
      <c r="B26" s="637" t="s">
        <v>294</v>
      </c>
      <c r="C26" s="638"/>
      <c r="D26" s="638"/>
      <c r="E26" s="638"/>
      <c r="F26" s="638"/>
      <c r="G26" s="638"/>
      <c r="H26" s="638"/>
      <c r="I26" s="638"/>
      <c r="J26" s="638"/>
      <c r="K26" s="638"/>
      <c r="L26" s="638"/>
      <c r="M26" s="638"/>
      <c r="N26" s="638"/>
      <c r="O26" s="638"/>
      <c r="P26" s="638"/>
      <c r="Q26" s="639"/>
      <c r="R26" s="640">
        <v>3613468</v>
      </c>
      <c r="S26" s="641"/>
      <c r="T26" s="641"/>
      <c r="U26" s="641"/>
      <c r="V26" s="641"/>
      <c r="W26" s="641"/>
      <c r="X26" s="641"/>
      <c r="Y26" s="642"/>
      <c r="Z26" s="677">
        <v>53.7</v>
      </c>
      <c r="AA26" s="677"/>
      <c r="AB26" s="677"/>
      <c r="AC26" s="677"/>
      <c r="AD26" s="678">
        <v>3487489</v>
      </c>
      <c r="AE26" s="678"/>
      <c r="AF26" s="678"/>
      <c r="AG26" s="678"/>
      <c r="AH26" s="678"/>
      <c r="AI26" s="678"/>
      <c r="AJ26" s="678"/>
      <c r="AK26" s="678"/>
      <c r="AL26" s="643">
        <v>98.1</v>
      </c>
      <c r="AM26" s="644"/>
      <c r="AN26" s="644"/>
      <c r="AO26" s="679"/>
      <c r="AP26" s="734" t="s">
        <v>295</v>
      </c>
      <c r="AQ26" s="735"/>
      <c r="AR26" s="735"/>
      <c r="AS26" s="735"/>
      <c r="AT26" s="735"/>
      <c r="AU26" s="735"/>
      <c r="AV26" s="735"/>
      <c r="AW26" s="735"/>
      <c r="AX26" s="735"/>
      <c r="AY26" s="735"/>
      <c r="AZ26" s="735"/>
      <c r="BA26" s="735"/>
      <c r="BB26" s="735"/>
      <c r="BC26" s="735"/>
      <c r="BD26" s="735"/>
      <c r="BE26" s="735"/>
      <c r="BF26" s="736"/>
      <c r="BG26" s="640" t="s">
        <v>129</v>
      </c>
      <c r="BH26" s="641"/>
      <c r="BI26" s="641"/>
      <c r="BJ26" s="641"/>
      <c r="BK26" s="641"/>
      <c r="BL26" s="641"/>
      <c r="BM26" s="641"/>
      <c r="BN26" s="642"/>
      <c r="BO26" s="677" t="s">
        <v>233</v>
      </c>
      <c r="BP26" s="677"/>
      <c r="BQ26" s="677"/>
      <c r="BR26" s="677"/>
      <c r="BS26" s="646" t="s">
        <v>129</v>
      </c>
      <c r="BT26" s="641"/>
      <c r="BU26" s="641"/>
      <c r="BV26" s="641"/>
      <c r="BW26" s="641"/>
      <c r="BX26" s="641"/>
      <c r="BY26" s="641"/>
      <c r="BZ26" s="641"/>
      <c r="CA26" s="641"/>
      <c r="CB26" s="684"/>
      <c r="CD26" s="673" t="s">
        <v>296</v>
      </c>
      <c r="CE26" s="674"/>
      <c r="CF26" s="674"/>
      <c r="CG26" s="674"/>
      <c r="CH26" s="674"/>
      <c r="CI26" s="674"/>
      <c r="CJ26" s="674"/>
      <c r="CK26" s="674"/>
      <c r="CL26" s="674"/>
      <c r="CM26" s="674"/>
      <c r="CN26" s="674"/>
      <c r="CO26" s="674"/>
      <c r="CP26" s="674"/>
      <c r="CQ26" s="675"/>
      <c r="CR26" s="640">
        <v>700493</v>
      </c>
      <c r="CS26" s="641"/>
      <c r="CT26" s="641"/>
      <c r="CU26" s="641"/>
      <c r="CV26" s="641"/>
      <c r="CW26" s="641"/>
      <c r="CX26" s="641"/>
      <c r="CY26" s="642"/>
      <c r="CZ26" s="643">
        <v>11.2</v>
      </c>
      <c r="DA26" s="661"/>
      <c r="DB26" s="661"/>
      <c r="DC26" s="662"/>
      <c r="DD26" s="646">
        <v>682915</v>
      </c>
      <c r="DE26" s="641"/>
      <c r="DF26" s="641"/>
      <c r="DG26" s="641"/>
      <c r="DH26" s="641"/>
      <c r="DI26" s="641"/>
      <c r="DJ26" s="641"/>
      <c r="DK26" s="642"/>
      <c r="DL26" s="646" t="s">
        <v>233</v>
      </c>
      <c r="DM26" s="641"/>
      <c r="DN26" s="641"/>
      <c r="DO26" s="641"/>
      <c r="DP26" s="641"/>
      <c r="DQ26" s="641"/>
      <c r="DR26" s="641"/>
      <c r="DS26" s="641"/>
      <c r="DT26" s="641"/>
      <c r="DU26" s="641"/>
      <c r="DV26" s="642"/>
      <c r="DW26" s="643" t="s">
        <v>233</v>
      </c>
      <c r="DX26" s="661"/>
      <c r="DY26" s="661"/>
      <c r="DZ26" s="661"/>
      <c r="EA26" s="661"/>
      <c r="EB26" s="661"/>
      <c r="EC26" s="676"/>
    </row>
    <row r="27" spans="2:133" ht="11.25" customHeight="1" x14ac:dyDescent="0.15">
      <c r="B27" s="637" t="s">
        <v>297</v>
      </c>
      <c r="C27" s="638"/>
      <c r="D27" s="638"/>
      <c r="E27" s="638"/>
      <c r="F27" s="638"/>
      <c r="G27" s="638"/>
      <c r="H27" s="638"/>
      <c r="I27" s="638"/>
      <c r="J27" s="638"/>
      <c r="K27" s="638"/>
      <c r="L27" s="638"/>
      <c r="M27" s="638"/>
      <c r="N27" s="638"/>
      <c r="O27" s="638"/>
      <c r="P27" s="638"/>
      <c r="Q27" s="639"/>
      <c r="R27" s="640">
        <v>2213</v>
      </c>
      <c r="S27" s="641"/>
      <c r="T27" s="641"/>
      <c r="U27" s="641"/>
      <c r="V27" s="641"/>
      <c r="W27" s="641"/>
      <c r="X27" s="641"/>
      <c r="Y27" s="642"/>
      <c r="Z27" s="677">
        <v>0</v>
      </c>
      <c r="AA27" s="677"/>
      <c r="AB27" s="677"/>
      <c r="AC27" s="677"/>
      <c r="AD27" s="678">
        <v>2213</v>
      </c>
      <c r="AE27" s="678"/>
      <c r="AF27" s="678"/>
      <c r="AG27" s="678"/>
      <c r="AH27" s="678"/>
      <c r="AI27" s="678"/>
      <c r="AJ27" s="678"/>
      <c r="AK27" s="678"/>
      <c r="AL27" s="643">
        <v>0.1</v>
      </c>
      <c r="AM27" s="644"/>
      <c r="AN27" s="644"/>
      <c r="AO27" s="679"/>
      <c r="AP27" s="637" t="s">
        <v>298</v>
      </c>
      <c r="AQ27" s="638"/>
      <c r="AR27" s="638"/>
      <c r="AS27" s="638"/>
      <c r="AT27" s="638"/>
      <c r="AU27" s="638"/>
      <c r="AV27" s="638"/>
      <c r="AW27" s="638"/>
      <c r="AX27" s="638"/>
      <c r="AY27" s="638"/>
      <c r="AZ27" s="638"/>
      <c r="BA27" s="638"/>
      <c r="BB27" s="638"/>
      <c r="BC27" s="638"/>
      <c r="BD27" s="638"/>
      <c r="BE27" s="638"/>
      <c r="BF27" s="639"/>
      <c r="BG27" s="640">
        <v>1682712</v>
      </c>
      <c r="BH27" s="641"/>
      <c r="BI27" s="641"/>
      <c r="BJ27" s="641"/>
      <c r="BK27" s="641"/>
      <c r="BL27" s="641"/>
      <c r="BM27" s="641"/>
      <c r="BN27" s="642"/>
      <c r="BO27" s="677">
        <v>100</v>
      </c>
      <c r="BP27" s="677"/>
      <c r="BQ27" s="677"/>
      <c r="BR27" s="677"/>
      <c r="BS27" s="646" t="s">
        <v>233</v>
      </c>
      <c r="BT27" s="641"/>
      <c r="BU27" s="641"/>
      <c r="BV27" s="641"/>
      <c r="BW27" s="641"/>
      <c r="BX27" s="641"/>
      <c r="BY27" s="641"/>
      <c r="BZ27" s="641"/>
      <c r="CA27" s="641"/>
      <c r="CB27" s="684"/>
      <c r="CD27" s="673" t="s">
        <v>299</v>
      </c>
      <c r="CE27" s="674"/>
      <c r="CF27" s="674"/>
      <c r="CG27" s="674"/>
      <c r="CH27" s="674"/>
      <c r="CI27" s="674"/>
      <c r="CJ27" s="674"/>
      <c r="CK27" s="674"/>
      <c r="CL27" s="674"/>
      <c r="CM27" s="674"/>
      <c r="CN27" s="674"/>
      <c r="CO27" s="674"/>
      <c r="CP27" s="674"/>
      <c r="CQ27" s="675"/>
      <c r="CR27" s="640">
        <v>598336</v>
      </c>
      <c r="CS27" s="659"/>
      <c r="CT27" s="659"/>
      <c r="CU27" s="659"/>
      <c r="CV27" s="659"/>
      <c r="CW27" s="659"/>
      <c r="CX27" s="659"/>
      <c r="CY27" s="660"/>
      <c r="CZ27" s="643">
        <v>9.6</v>
      </c>
      <c r="DA27" s="661"/>
      <c r="DB27" s="661"/>
      <c r="DC27" s="662"/>
      <c r="DD27" s="646">
        <v>223524</v>
      </c>
      <c r="DE27" s="659"/>
      <c r="DF27" s="659"/>
      <c r="DG27" s="659"/>
      <c r="DH27" s="659"/>
      <c r="DI27" s="659"/>
      <c r="DJ27" s="659"/>
      <c r="DK27" s="660"/>
      <c r="DL27" s="646">
        <v>223524</v>
      </c>
      <c r="DM27" s="659"/>
      <c r="DN27" s="659"/>
      <c r="DO27" s="659"/>
      <c r="DP27" s="659"/>
      <c r="DQ27" s="659"/>
      <c r="DR27" s="659"/>
      <c r="DS27" s="659"/>
      <c r="DT27" s="659"/>
      <c r="DU27" s="659"/>
      <c r="DV27" s="660"/>
      <c r="DW27" s="643">
        <v>6</v>
      </c>
      <c r="DX27" s="661"/>
      <c r="DY27" s="661"/>
      <c r="DZ27" s="661"/>
      <c r="EA27" s="661"/>
      <c r="EB27" s="661"/>
      <c r="EC27" s="676"/>
    </row>
    <row r="28" spans="2:133" ht="11.25" customHeight="1" x14ac:dyDescent="0.15">
      <c r="B28" s="637" t="s">
        <v>300</v>
      </c>
      <c r="C28" s="638"/>
      <c r="D28" s="638"/>
      <c r="E28" s="638"/>
      <c r="F28" s="638"/>
      <c r="G28" s="638"/>
      <c r="H28" s="638"/>
      <c r="I28" s="638"/>
      <c r="J28" s="638"/>
      <c r="K28" s="638"/>
      <c r="L28" s="638"/>
      <c r="M28" s="638"/>
      <c r="N28" s="638"/>
      <c r="O28" s="638"/>
      <c r="P28" s="638"/>
      <c r="Q28" s="639"/>
      <c r="R28" s="640">
        <v>813</v>
      </c>
      <c r="S28" s="641"/>
      <c r="T28" s="641"/>
      <c r="U28" s="641"/>
      <c r="V28" s="641"/>
      <c r="W28" s="641"/>
      <c r="X28" s="641"/>
      <c r="Y28" s="642"/>
      <c r="Z28" s="677">
        <v>0</v>
      </c>
      <c r="AA28" s="677"/>
      <c r="AB28" s="677"/>
      <c r="AC28" s="677"/>
      <c r="AD28" s="678" t="s">
        <v>233</v>
      </c>
      <c r="AE28" s="678"/>
      <c r="AF28" s="678"/>
      <c r="AG28" s="678"/>
      <c r="AH28" s="678"/>
      <c r="AI28" s="678"/>
      <c r="AJ28" s="678"/>
      <c r="AK28" s="678"/>
      <c r="AL28" s="643" t="s">
        <v>233</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301</v>
      </c>
      <c r="CE28" s="674"/>
      <c r="CF28" s="674"/>
      <c r="CG28" s="674"/>
      <c r="CH28" s="674"/>
      <c r="CI28" s="674"/>
      <c r="CJ28" s="674"/>
      <c r="CK28" s="674"/>
      <c r="CL28" s="674"/>
      <c r="CM28" s="674"/>
      <c r="CN28" s="674"/>
      <c r="CO28" s="674"/>
      <c r="CP28" s="674"/>
      <c r="CQ28" s="675"/>
      <c r="CR28" s="640">
        <v>425579</v>
      </c>
      <c r="CS28" s="641"/>
      <c r="CT28" s="641"/>
      <c r="CU28" s="641"/>
      <c r="CV28" s="641"/>
      <c r="CW28" s="641"/>
      <c r="CX28" s="641"/>
      <c r="CY28" s="642"/>
      <c r="CZ28" s="643">
        <v>6.8</v>
      </c>
      <c r="DA28" s="661"/>
      <c r="DB28" s="661"/>
      <c r="DC28" s="662"/>
      <c r="DD28" s="646">
        <v>425579</v>
      </c>
      <c r="DE28" s="641"/>
      <c r="DF28" s="641"/>
      <c r="DG28" s="641"/>
      <c r="DH28" s="641"/>
      <c r="DI28" s="641"/>
      <c r="DJ28" s="641"/>
      <c r="DK28" s="642"/>
      <c r="DL28" s="646">
        <v>425579</v>
      </c>
      <c r="DM28" s="641"/>
      <c r="DN28" s="641"/>
      <c r="DO28" s="641"/>
      <c r="DP28" s="641"/>
      <c r="DQ28" s="641"/>
      <c r="DR28" s="641"/>
      <c r="DS28" s="641"/>
      <c r="DT28" s="641"/>
      <c r="DU28" s="641"/>
      <c r="DV28" s="642"/>
      <c r="DW28" s="643">
        <v>11.4</v>
      </c>
      <c r="DX28" s="661"/>
      <c r="DY28" s="661"/>
      <c r="DZ28" s="661"/>
      <c r="EA28" s="661"/>
      <c r="EB28" s="661"/>
      <c r="EC28" s="676"/>
    </row>
    <row r="29" spans="2:133" ht="11.25" customHeight="1" x14ac:dyDescent="0.15">
      <c r="B29" s="637" t="s">
        <v>302</v>
      </c>
      <c r="C29" s="638"/>
      <c r="D29" s="638"/>
      <c r="E29" s="638"/>
      <c r="F29" s="638"/>
      <c r="G29" s="638"/>
      <c r="H29" s="638"/>
      <c r="I29" s="638"/>
      <c r="J29" s="638"/>
      <c r="K29" s="638"/>
      <c r="L29" s="638"/>
      <c r="M29" s="638"/>
      <c r="N29" s="638"/>
      <c r="O29" s="638"/>
      <c r="P29" s="638"/>
      <c r="Q29" s="639"/>
      <c r="R29" s="640">
        <v>135152</v>
      </c>
      <c r="S29" s="641"/>
      <c r="T29" s="641"/>
      <c r="U29" s="641"/>
      <c r="V29" s="641"/>
      <c r="W29" s="641"/>
      <c r="X29" s="641"/>
      <c r="Y29" s="642"/>
      <c r="Z29" s="677">
        <v>2</v>
      </c>
      <c r="AA29" s="677"/>
      <c r="AB29" s="677"/>
      <c r="AC29" s="677"/>
      <c r="AD29" s="678">
        <v>53668</v>
      </c>
      <c r="AE29" s="678"/>
      <c r="AF29" s="678"/>
      <c r="AG29" s="678"/>
      <c r="AH29" s="678"/>
      <c r="AI29" s="678"/>
      <c r="AJ29" s="678"/>
      <c r="AK29" s="678"/>
      <c r="AL29" s="643">
        <v>1.5</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5" t="s">
        <v>303</v>
      </c>
      <c r="CE29" s="726"/>
      <c r="CF29" s="673" t="s">
        <v>70</v>
      </c>
      <c r="CG29" s="674"/>
      <c r="CH29" s="674"/>
      <c r="CI29" s="674"/>
      <c r="CJ29" s="674"/>
      <c r="CK29" s="674"/>
      <c r="CL29" s="674"/>
      <c r="CM29" s="674"/>
      <c r="CN29" s="674"/>
      <c r="CO29" s="674"/>
      <c r="CP29" s="674"/>
      <c r="CQ29" s="675"/>
      <c r="CR29" s="640">
        <v>425579</v>
      </c>
      <c r="CS29" s="659"/>
      <c r="CT29" s="659"/>
      <c r="CU29" s="659"/>
      <c r="CV29" s="659"/>
      <c r="CW29" s="659"/>
      <c r="CX29" s="659"/>
      <c r="CY29" s="660"/>
      <c r="CZ29" s="643">
        <v>6.8</v>
      </c>
      <c r="DA29" s="661"/>
      <c r="DB29" s="661"/>
      <c r="DC29" s="662"/>
      <c r="DD29" s="646">
        <v>425579</v>
      </c>
      <c r="DE29" s="659"/>
      <c r="DF29" s="659"/>
      <c r="DG29" s="659"/>
      <c r="DH29" s="659"/>
      <c r="DI29" s="659"/>
      <c r="DJ29" s="659"/>
      <c r="DK29" s="660"/>
      <c r="DL29" s="646">
        <v>425579</v>
      </c>
      <c r="DM29" s="659"/>
      <c r="DN29" s="659"/>
      <c r="DO29" s="659"/>
      <c r="DP29" s="659"/>
      <c r="DQ29" s="659"/>
      <c r="DR29" s="659"/>
      <c r="DS29" s="659"/>
      <c r="DT29" s="659"/>
      <c r="DU29" s="659"/>
      <c r="DV29" s="660"/>
      <c r="DW29" s="643">
        <v>11.4</v>
      </c>
      <c r="DX29" s="661"/>
      <c r="DY29" s="661"/>
      <c r="DZ29" s="661"/>
      <c r="EA29" s="661"/>
      <c r="EB29" s="661"/>
      <c r="EC29" s="676"/>
    </row>
    <row r="30" spans="2:133" ht="11.25" customHeight="1" x14ac:dyDescent="0.15">
      <c r="B30" s="637" t="s">
        <v>304</v>
      </c>
      <c r="C30" s="638"/>
      <c r="D30" s="638"/>
      <c r="E30" s="638"/>
      <c r="F30" s="638"/>
      <c r="G30" s="638"/>
      <c r="H30" s="638"/>
      <c r="I30" s="638"/>
      <c r="J30" s="638"/>
      <c r="K30" s="638"/>
      <c r="L30" s="638"/>
      <c r="M30" s="638"/>
      <c r="N30" s="638"/>
      <c r="O30" s="638"/>
      <c r="P30" s="638"/>
      <c r="Q30" s="639"/>
      <c r="R30" s="640">
        <v>7468</v>
      </c>
      <c r="S30" s="641"/>
      <c r="T30" s="641"/>
      <c r="U30" s="641"/>
      <c r="V30" s="641"/>
      <c r="W30" s="641"/>
      <c r="X30" s="641"/>
      <c r="Y30" s="642"/>
      <c r="Z30" s="677">
        <v>0.1</v>
      </c>
      <c r="AA30" s="677"/>
      <c r="AB30" s="677"/>
      <c r="AC30" s="677"/>
      <c r="AD30" s="678" t="s">
        <v>129</v>
      </c>
      <c r="AE30" s="678"/>
      <c r="AF30" s="678"/>
      <c r="AG30" s="678"/>
      <c r="AH30" s="678"/>
      <c r="AI30" s="678"/>
      <c r="AJ30" s="678"/>
      <c r="AK30" s="678"/>
      <c r="AL30" s="643" t="s">
        <v>129</v>
      </c>
      <c r="AM30" s="644"/>
      <c r="AN30" s="644"/>
      <c r="AO30" s="679"/>
      <c r="AP30" s="701" t="s">
        <v>221</v>
      </c>
      <c r="AQ30" s="702"/>
      <c r="AR30" s="702"/>
      <c r="AS30" s="702"/>
      <c r="AT30" s="702"/>
      <c r="AU30" s="702"/>
      <c r="AV30" s="702"/>
      <c r="AW30" s="702"/>
      <c r="AX30" s="702"/>
      <c r="AY30" s="702"/>
      <c r="AZ30" s="702"/>
      <c r="BA30" s="702"/>
      <c r="BB30" s="702"/>
      <c r="BC30" s="702"/>
      <c r="BD30" s="702"/>
      <c r="BE30" s="702"/>
      <c r="BF30" s="703"/>
      <c r="BG30" s="701" t="s">
        <v>305</v>
      </c>
      <c r="BH30" s="714"/>
      <c r="BI30" s="714"/>
      <c r="BJ30" s="714"/>
      <c r="BK30" s="714"/>
      <c r="BL30" s="714"/>
      <c r="BM30" s="714"/>
      <c r="BN30" s="714"/>
      <c r="BO30" s="714"/>
      <c r="BP30" s="714"/>
      <c r="BQ30" s="715"/>
      <c r="BR30" s="701" t="s">
        <v>306</v>
      </c>
      <c r="BS30" s="714"/>
      <c r="BT30" s="714"/>
      <c r="BU30" s="714"/>
      <c r="BV30" s="714"/>
      <c r="BW30" s="714"/>
      <c r="BX30" s="714"/>
      <c r="BY30" s="714"/>
      <c r="BZ30" s="714"/>
      <c r="CA30" s="714"/>
      <c r="CB30" s="715"/>
      <c r="CD30" s="727"/>
      <c r="CE30" s="728"/>
      <c r="CF30" s="673" t="s">
        <v>307</v>
      </c>
      <c r="CG30" s="674"/>
      <c r="CH30" s="674"/>
      <c r="CI30" s="674"/>
      <c r="CJ30" s="674"/>
      <c r="CK30" s="674"/>
      <c r="CL30" s="674"/>
      <c r="CM30" s="674"/>
      <c r="CN30" s="674"/>
      <c r="CO30" s="674"/>
      <c r="CP30" s="674"/>
      <c r="CQ30" s="675"/>
      <c r="CR30" s="640">
        <v>393921</v>
      </c>
      <c r="CS30" s="641"/>
      <c r="CT30" s="641"/>
      <c r="CU30" s="641"/>
      <c r="CV30" s="641"/>
      <c r="CW30" s="641"/>
      <c r="CX30" s="641"/>
      <c r="CY30" s="642"/>
      <c r="CZ30" s="643">
        <v>6.3</v>
      </c>
      <c r="DA30" s="661"/>
      <c r="DB30" s="661"/>
      <c r="DC30" s="662"/>
      <c r="DD30" s="646">
        <v>393921</v>
      </c>
      <c r="DE30" s="641"/>
      <c r="DF30" s="641"/>
      <c r="DG30" s="641"/>
      <c r="DH30" s="641"/>
      <c r="DI30" s="641"/>
      <c r="DJ30" s="641"/>
      <c r="DK30" s="642"/>
      <c r="DL30" s="646">
        <v>393921</v>
      </c>
      <c r="DM30" s="641"/>
      <c r="DN30" s="641"/>
      <c r="DO30" s="641"/>
      <c r="DP30" s="641"/>
      <c r="DQ30" s="641"/>
      <c r="DR30" s="641"/>
      <c r="DS30" s="641"/>
      <c r="DT30" s="641"/>
      <c r="DU30" s="641"/>
      <c r="DV30" s="642"/>
      <c r="DW30" s="643">
        <v>10.6</v>
      </c>
      <c r="DX30" s="661"/>
      <c r="DY30" s="661"/>
      <c r="DZ30" s="661"/>
      <c r="EA30" s="661"/>
      <c r="EB30" s="661"/>
      <c r="EC30" s="676"/>
    </row>
    <row r="31" spans="2:133" ht="11.25" customHeight="1" x14ac:dyDescent="0.15">
      <c r="B31" s="637" t="s">
        <v>308</v>
      </c>
      <c r="C31" s="638"/>
      <c r="D31" s="638"/>
      <c r="E31" s="638"/>
      <c r="F31" s="638"/>
      <c r="G31" s="638"/>
      <c r="H31" s="638"/>
      <c r="I31" s="638"/>
      <c r="J31" s="638"/>
      <c r="K31" s="638"/>
      <c r="L31" s="638"/>
      <c r="M31" s="638"/>
      <c r="N31" s="638"/>
      <c r="O31" s="638"/>
      <c r="P31" s="638"/>
      <c r="Q31" s="639"/>
      <c r="R31" s="640">
        <v>386038</v>
      </c>
      <c r="S31" s="641"/>
      <c r="T31" s="641"/>
      <c r="U31" s="641"/>
      <c r="V31" s="641"/>
      <c r="W31" s="641"/>
      <c r="X31" s="641"/>
      <c r="Y31" s="642"/>
      <c r="Z31" s="677">
        <v>5.7</v>
      </c>
      <c r="AA31" s="677"/>
      <c r="AB31" s="677"/>
      <c r="AC31" s="677"/>
      <c r="AD31" s="678" t="s">
        <v>129</v>
      </c>
      <c r="AE31" s="678"/>
      <c r="AF31" s="678"/>
      <c r="AG31" s="678"/>
      <c r="AH31" s="678"/>
      <c r="AI31" s="678"/>
      <c r="AJ31" s="678"/>
      <c r="AK31" s="678"/>
      <c r="AL31" s="643" t="s">
        <v>233</v>
      </c>
      <c r="AM31" s="644"/>
      <c r="AN31" s="644"/>
      <c r="AO31" s="679"/>
      <c r="AP31" s="716" t="s">
        <v>309</v>
      </c>
      <c r="AQ31" s="717"/>
      <c r="AR31" s="717"/>
      <c r="AS31" s="717"/>
      <c r="AT31" s="722" t="s">
        <v>310</v>
      </c>
      <c r="AU31" s="231"/>
      <c r="AV31" s="231"/>
      <c r="AW31" s="231"/>
      <c r="AX31" s="706" t="s">
        <v>187</v>
      </c>
      <c r="AY31" s="707"/>
      <c r="AZ31" s="707"/>
      <c r="BA31" s="707"/>
      <c r="BB31" s="707"/>
      <c r="BC31" s="707"/>
      <c r="BD31" s="707"/>
      <c r="BE31" s="707"/>
      <c r="BF31" s="708"/>
      <c r="BG31" s="709">
        <v>97.6</v>
      </c>
      <c r="BH31" s="710"/>
      <c r="BI31" s="710"/>
      <c r="BJ31" s="710"/>
      <c r="BK31" s="710"/>
      <c r="BL31" s="710"/>
      <c r="BM31" s="711">
        <v>92</v>
      </c>
      <c r="BN31" s="710"/>
      <c r="BO31" s="710"/>
      <c r="BP31" s="710"/>
      <c r="BQ31" s="712"/>
      <c r="BR31" s="709">
        <v>97.7</v>
      </c>
      <c r="BS31" s="710"/>
      <c r="BT31" s="710"/>
      <c r="BU31" s="710"/>
      <c r="BV31" s="710"/>
      <c r="BW31" s="710"/>
      <c r="BX31" s="711">
        <v>91.4</v>
      </c>
      <c r="BY31" s="710"/>
      <c r="BZ31" s="710"/>
      <c r="CA31" s="710"/>
      <c r="CB31" s="712"/>
      <c r="CD31" s="727"/>
      <c r="CE31" s="728"/>
      <c r="CF31" s="673" t="s">
        <v>311</v>
      </c>
      <c r="CG31" s="674"/>
      <c r="CH31" s="674"/>
      <c r="CI31" s="674"/>
      <c r="CJ31" s="674"/>
      <c r="CK31" s="674"/>
      <c r="CL31" s="674"/>
      <c r="CM31" s="674"/>
      <c r="CN31" s="674"/>
      <c r="CO31" s="674"/>
      <c r="CP31" s="674"/>
      <c r="CQ31" s="675"/>
      <c r="CR31" s="640">
        <v>31658</v>
      </c>
      <c r="CS31" s="659"/>
      <c r="CT31" s="659"/>
      <c r="CU31" s="659"/>
      <c r="CV31" s="659"/>
      <c r="CW31" s="659"/>
      <c r="CX31" s="659"/>
      <c r="CY31" s="660"/>
      <c r="CZ31" s="643">
        <v>0.5</v>
      </c>
      <c r="DA31" s="661"/>
      <c r="DB31" s="661"/>
      <c r="DC31" s="662"/>
      <c r="DD31" s="646">
        <v>31658</v>
      </c>
      <c r="DE31" s="659"/>
      <c r="DF31" s="659"/>
      <c r="DG31" s="659"/>
      <c r="DH31" s="659"/>
      <c r="DI31" s="659"/>
      <c r="DJ31" s="659"/>
      <c r="DK31" s="660"/>
      <c r="DL31" s="646">
        <v>31658</v>
      </c>
      <c r="DM31" s="659"/>
      <c r="DN31" s="659"/>
      <c r="DO31" s="659"/>
      <c r="DP31" s="659"/>
      <c r="DQ31" s="659"/>
      <c r="DR31" s="659"/>
      <c r="DS31" s="659"/>
      <c r="DT31" s="659"/>
      <c r="DU31" s="659"/>
      <c r="DV31" s="660"/>
      <c r="DW31" s="643">
        <v>0.8</v>
      </c>
      <c r="DX31" s="661"/>
      <c r="DY31" s="661"/>
      <c r="DZ31" s="661"/>
      <c r="EA31" s="661"/>
      <c r="EB31" s="661"/>
      <c r="EC31" s="676"/>
    </row>
    <row r="32" spans="2:133" ht="11.25" customHeight="1" x14ac:dyDescent="0.15">
      <c r="B32" s="731" t="s">
        <v>312</v>
      </c>
      <c r="C32" s="732"/>
      <c r="D32" s="732"/>
      <c r="E32" s="732"/>
      <c r="F32" s="732"/>
      <c r="G32" s="732"/>
      <c r="H32" s="732"/>
      <c r="I32" s="732"/>
      <c r="J32" s="732"/>
      <c r="K32" s="732"/>
      <c r="L32" s="732"/>
      <c r="M32" s="732"/>
      <c r="N32" s="732"/>
      <c r="O32" s="732"/>
      <c r="P32" s="732"/>
      <c r="Q32" s="733"/>
      <c r="R32" s="640" t="s">
        <v>129</v>
      </c>
      <c r="S32" s="641"/>
      <c r="T32" s="641"/>
      <c r="U32" s="641"/>
      <c r="V32" s="641"/>
      <c r="W32" s="641"/>
      <c r="X32" s="641"/>
      <c r="Y32" s="642"/>
      <c r="Z32" s="677" t="s">
        <v>129</v>
      </c>
      <c r="AA32" s="677"/>
      <c r="AB32" s="677"/>
      <c r="AC32" s="677"/>
      <c r="AD32" s="678" t="s">
        <v>129</v>
      </c>
      <c r="AE32" s="678"/>
      <c r="AF32" s="678"/>
      <c r="AG32" s="678"/>
      <c r="AH32" s="678"/>
      <c r="AI32" s="678"/>
      <c r="AJ32" s="678"/>
      <c r="AK32" s="678"/>
      <c r="AL32" s="643" t="s">
        <v>129</v>
      </c>
      <c r="AM32" s="644"/>
      <c r="AN32" s="644"/>
      <c r="AO32" s="679"/>
      <c r="AP32" s="718"/>
      <c r="AQ32" s="719"/>
      <c r="AR32" s="719"/>
      <c r="AS32" s="719"/>
      <c r="AT32" s="723"/>
      <c r="AU32" s="230" t="s">
        <v>313</v>
      </c>
      <c r="AV32" s="230"/>
      <c r="AW32" s="230"/>
      <c r="AX32" s="637" t="s">
        <v>314</v>
      </c>
      <c r="AY32" s="638"/>
      <c r="AZ32" s="638"/>
      <c r="BA32" s="638"/>
      <c r="BB32" s="638"/>
      <c r="BC32" s="638"/>
      <c r="BD32" s="638"/>
      <c r="BE32" s="638"/>
      <c r="BF32" s="639"/>
      <c r="BG32" s="713">
        <v>98.6</v>
      </c>
      <c r="BH32" s="659"/>
      <c r="BI32" s="659"/>
      <c r="BJ32" s="659"/>
      <c r="BK32" s="659"/>
      <c r="BL32" s="659"/>
      <c r="BM32" s="644">
        <v>93.4</v>
      </c>
      <c r="BN32" s="705"/>
      <c r="BO32" s="705"/>
      <c r="BP32" s="705"/>
      <c r="BQ32" s="683"/>
      <c r="BR32" s="713">
        <v>98.4</v>
      </c>
      <c r="BS32" s="659"/>
      <c r="BT32" s="659"/>
      <c r="BU32" s="659"/>
      <c r="BV32" s="659"/>
      <c r="BW32" s="659"/>
      <c r="BX32" s="644">
        <v>93.1</v>
      </c>
      <c r="BY32" s="705"/>
      <c r="BZ32" s="705"/>
      <c r="CA32" s="705"/>
      <c r="CB32" s="683"/>
      <c r="CD32" s="729"/>
      <c r="CE32" s="730"/>
      <c r="CF32" s="673" t="s">
        <v>315</v>
      </c>
      <c r="CG32" s="674"/>
      <c r="CH32" s="674"/>
      <c r="CI32" s="674"/>
      <c r="CJ32" s="674"/>
      <c r="CK32" s="674"/>
      <c r="CL32" s="674"/>
      <c r="CM32" s="674"/>
      <c r="CN32" s="674"/>
      <c r="CO32" s="674"/>
      <c r="CP32" s="674"/>
      <c r="CQ32" s="675"/>
      <c r="CR32" s="640" t="s">
        <v>129</v>
      </c>
      <c r="CS32" s="641"/>
      <c r="CT32" s="641"/>
      <c r="CU32" s="641"/>
      <c r="CV32" s="641"/>
      <c r="CW32" s="641"/>
      <c r="CX32" s="641"/>
      <c r="CY32" s="642"/>
      <c r="CZ32" s="643" t="s">
        <v>233</v>
      </c>
      <c r="DA32" s="661"/>
      <c r="DB32" s="661"/>
      <c r="DC32" s="662"/>
      <c r="DD32" s="646" t="s">
        <v>233</v>
      </c>
      <c r="DE32" s="641"/>
      <c r="DF32" s="641"/>
      <c r="DG32" s="641"/>
      <c r="DH32" s="641"/>
      <c r="DI32" s="641"/>
      <c r="DJ32" s="641"/>
      <c r="DK32" s="642"/>
      <c r="DL32" s="646" t="s">
        <v>233</v>
      </c>
      <c r="DM32" s="641"/>
      <c r="DN32" s="641"/>
      <c r="DO32" s="641"/>
      <c r="DP32" s="641"/>
      <c r="DQ32" s="641"/>
      <c r="DR32" s="641"/>
      <c r="DS32" s="641"/>
      <c r="DT32" s="641"/>
      <c r="DU32" s="641"/>
      <c r="DV32" s="642"/>
      <c r="DW32" s="643" t="s">
        <v>233</v>
      </c>
      <c r="DX32" s="661"/>
      <c r="DY32" s="661"/>
      <c r="DZ32" s="661"/>
      <c r="EA32" s="661"/>
      <c r="EB32" s="661"/>
      <c r="EC32" s="676"/>
    </row>
    <row r="33" spans="2:133" ht="11.25" customHeight="1" x14ac:dyDescent="0.15">
      <c r="B33" s="637" t="s">
        <v>316</v>
      </c>
      <c r="C33" s="638"/>
      <c r="D33" s="638"/>
      <c r="E33" s="638"/>
      <c r="F33" s="638"/>
      <c r="G33" s="638"/>
      <c r="H33" s="638"/>
      <c r="I33" s="638"/>
      <c r="J33" s="638"/>
      <c r="K33" s="638"/>
      <c r="L33" s="638"/>
      <c r="M33" s="638"/>
      <c r="N33" s="638"/>
      <c r="O33" s="638"/>
      <c r="P33" s="638"/>
      <c r="Q33" s="639"/>
      <c r="R33" s="640">
        <v>408674</v>
      </c>
      <c r="S33" s="641"/>
      <c r="T33" s="641"/>
      <c r="U33" s="641"/>
      <c r="V33" s="641"/>
      <c r="W33" s="641"/>
      <c r="X33" s="641"/>
      <c r="Y33" s="642"/>
      <c r="Z33" s="677">
        <v>6.1</v>
      </c>
      <c r="AA33" s="677"/>
      <c r="AB33" s="677"/>
      <c r="AC33" s="677"/>
      <c r="AD33" s="678" t="s">
        <v>129</v>
      </c>
      <c r="AE33" s="678"/>
      <c r="AF33" s="678"/>
      <c r="AG33" s="678"/>
      <c r="AH33" s="678"/>
      <c r="AI33" s="678"/>
      <c r="AJ33" s="678"/>
      <c r="AK33" s="678"/>
      <c r="AL33" s="643" t="s">
        <v>233</v>
      </c>
      <c r="AM33" s="644"/>
      <c r="AN33" s="644"/>
      <c r="AO33" s="679"/>
      <c r="AP33" s="720"/>
      <c r="AQ33" s="721"/>
      <c r="AR33" s="721"/>
      <c r="AS33" s="721"/>
      <c r="AT33" s="724"/>
      <c r="AU33" s="232"/>
      <c r="AV33" s="232"/>
      <c r="AW33" s="232"/>
      <c r="AX33" s="621" t="s">
        <v>317</v>
      </c>
      <c r="AY33" s="622"/>
      <c r="AZ33" s="622"/>
      <c r="BA33" s="622"/>
      <c r="BB33" s="622"/>
      <c r="BC33" s="622"/>
      <c r="BD33" s="622"/>
      <c r="BE33" s="622"/>
      <c r="BF33" s="623"/>
      <c r="BG33" s="704">
        <v>96.5</v>
      </c>
      <c r="BH33" s="625"/>
      <c r="BI33" s="625"/>
      <c r="BJ33" s="625"/>
      <c r="BK33" s="625"/>
      <c r="BL33" s="625"/>
      <c r="BM33" s="668">
        <v>89.9</v>
      </c>
      <c r="BN33" s="625"/>
      <c r="BO33" s="625"/>
      <c r="BP33" s="625"/>
      <c r="BQ33" s="689"/>
      <c r="BR33" s="704">
        <v>96.7</v>
      </c>
      <c r="BS33" s="625"/>
      <c r="BT33" s="625"/>
      <c r="BU33" s="625"/>
      <c r="BV33" s="625"/>
      <c r="BW33" s="625"/>
      <c r="BX33" s="668">
        <v>89.1</v>
      </c>
      <c r="BY33" s="625"/>
      <c r="BZ33" s="625"/>
      <c r="CA33" s="625"/>
      <c r="CB33" s="689"/>
      <c r="CD33" s="673" t="s">
        <v>318</v>
      </c>
      <c r="CE33" s="674"/>
      <c r="CF33" s="674"/>
      <c r="CG33" s="674"/>
      <c r="CH33" s="674"/>
      <c r="CI33" s="674"/>
      <c r="CJ33" s="674"/>
      <c r="CK33" s="674"/>
      <c r="CL33" s="674"/>
      <c r="CM33" s="674"/>
      <c r="CN33" s="674"/>
      <c r="CO33" s="674"/>
      <c r="CP33" s="674"/>
      <c r="CQ33" s="675"/>
      <c r="CR33" s="640">
        <v>3560944</v>
      </c>
      <c r="CS33" s="659"/>
      <c r="CT33" s="659"/>
      <c r="CU33" s="659"/>
      <c r="CV33" s="659"/>
      <c r="CW33" s="659"/>
      <c r="CX33" s="659"/>
      <c r="CY33" s="660"/>
      <c r="CZ33" s="643">
        <v>56.9</v>
      </c>
      <c r="DA33" s="661"/>
      <c r="DB33" s="661"/>
      <c r="DC33" s="662"/>
      <c r="DD33" s="646">
        <v>2796014</v>
      </c>
      <c r="DE33" s="659"/>
      <c r="DF33" s="659"/>
      <c r="DG33" s="659"/>
      <c r="DH33" s="659"/>
      <c r="DI33" s="659"/>
      <c r="DJ33" s="659"/>
      <c r="DK33" s="660"/>
      <c r="DL33" s="646">
        <v>1574815</v>
      </c>
      <c r="DM33" s="659"/>
      <c r="DN33" s="659"/>
      <c r="DO33" s="659"/>
      <c r="DP33" s="659"/>
      <c r="DQ33" s="659"/>
      <c r="DR33" s="659"/>
      <c r="DS33" s="659"/>
      <c r="DT33" s="659"/>
      <c r="DU33" s="659"/>
      <c r="DV33" s="660"/>
      <c r="DW33" s="643">
        <v>42.3</v>
      </c>
      <c r="DX33" s="661"/>
      <c r="DY33" s="661"/>
      <c r="DZ33" s="661"/>
      <c r="EA33" s="661"/>
      <c r="EB33" s="661"/>
      <c r="EC33" s="676"/>
    </row>
    <row r="34" spans="2:133" ht="11.25" customHeight="1" x14ac:dyDescent="0.15">
      <c r="B34" s="637" t="s">
        <v>319</v>
      </c>
      <c r="C34" s="638"/>
      <c r="D34" s="638"/>
      <c r="E34" s="638"/>
      <c r="F34" s="638"/>
      <c r="G34" s="638"/>
      <c r="H34" s="638"/>
      <c r="I34" s="638"/>
      <c r="J34" s="638"/>
      <c r="K34" s="638"/>
      <c r="L34" s="638"/>
      <c r="M34" s="638"/>
      <c r="N34" s="638"/>
      <c r="O34" s="638"/>
      <c r="P34" s="638"/>
      <c r="Q34" s="639"/>
      <c r="R34" s="640">
        <v>13842</v>
      </c>
      <c r="S34" s="641"/>
      <c r="T34" s="641"/>
      <c r="U34" s="641"/>
      <c r="V34" s="641"/>
      <c r="W34" s="641"/>
      <c r="X34" s="641"/>
      <c r="Y34" s="642"/>
      <c r="Z34" s="677">
        <v>0.2</v>
      </c>
      <c r="AA34" s="677"/>
      <c r="AB34" s="677"/>
      <c r="AC34" s="677"/>
      <c r="AD34" s="678">
        <v>10581</v>
      </c>
      <c r="AE34" s="678"/>
      <c r="AF34" s="678"/>
      <c r="AG34" s="678"/>
      <c r="AH34" s="678"/>
      <c r="AI34" s="678"/>
      <c r="AJ34" s="678"/>
      <c r="AK34" s="678"/>
      <c r="AL34" s="643">
        <v>0.3</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320</v>
      </c>
      <c r="CE34" s="674"/>
      <c r="CF34" s="674"/>
      <c r="CG34" s="674"/>
      <c r="CH34" s="674"/>
      <c r="CI34" s="674"/>
      <c r="CJ34" s="674"/>
      <c r="CK34" s="674"/>
      <c r="CL34" s="674"/>
      <c r="CM34" s="674"/>
      <c r="CN34" s="674"/>
      <c r="CO34" s="674"/>
      <c r="CP34" s="674"/>
      <c r="CQ34" s="675"/>
      <c r="CR34" s="640">
        <v>1483092</v>
      </c>
      <c r="CS34" s="641"/>
      <c r="CT34" s="641"/>
      <c r="CU34" s="641"/>
      <c r="CV34" s="641"/>
      <c r="CW34" s="641"/>
      <c r="CX34" s="641"/>
      <c r="CY34" s="642"/>
      <c r="CZ34" s="643">
        <v>23.7</v>
      </c>
      <c r="DA34" s="661"/>
      <c r="DB34" s="661"/>
      <c r="DC34" s="662"/>
      <c r="DD34" s="646">
        <v>1134209</v>
      </c>
      <c r="DE34" s="641"/>
      <c r="DF34" s="641"/>
      <c r="DG34" s="641"/>
      <c r="DH34" s="641"/>
      <c r="DI34" s="641"/>
      <c r="DJ34" s="641"/>
      <c r="DK34" s="642"/>
      <c r="DL34" s="646">
        <v>544447</v>
      </c>
      <c r="DM34" s="641"/>
      <c r="DN34" s="641"/>
      <c r="DO34" s="641"/>
      <c r="DP34" s="641"/>
      <c r="DQ34" s="641"/>
      <c r="DR34" s="641"/>
      <c r="DS34" s="641"/>
      <c r="DT34" s="641"/>
      <c r="DU34" s="641"/>
      <c r="DV34" s="642"/>
      <c r="DW34" s="643">
        <v>14.6</v>
      </c>
      <c r="DX34" s="661"/>
      <c r="DY34" s="661"/>
      <c r="DZ34" s="661"/>
      <c r="EA34" s="661"/>
      <c r="EB34" s="661"/>
      <c r="EC34" s="676"/>
    </row>
    <row r="35" spans="2:133" ht="11.25" customHeight="1" x14ac:dyDescent="0.15">
      <c r="B35" s="637" t="s">
        <v>321</v>
      </c>
      <c r="C35" s="638"/>
      <c r="D35" s="638"/>
      <c r="E35" s="638"/>
      <c r="F35" s="638"/>
      <c r="G35" s="638"/>
      <c r="H35" s="638"/>
      <c r="I35" s="638"/>
      <c r="J35" s="638"/>
      <c r="K35" s="638"/>
      <c r="L35" s="638"/>
      <c r="M35" s="638"/>
      <c r="N35" s="638"/>
      <c r="O35" s="638"/>
      <c r="P35" s="638"/>
      <c r="Q35" s="639"/>
      <c r="R35" s="640">
        <v>808137</v>
      </c>
      <c r="S35" s="641"/>
      <c r="T35" s="641"/>
      <c r="U35" s="641"/>
      <c r="V35" s="641"/>
      <c r="W35" s="641"/>
      <c r="X35" s="641"/>
      <c r="Y35" s="642"/>
      <c r="Z35" s="677">
        <v>12</v>
      </c>
      <c r="AA35" s="677"/>
      <c r="AB35" s="677"/>
      <c r="AC35" s="677"/>
      <c r="AD35" s="678" t="s">
        <v>233</v>
      </c>
      <c r="AE35" s="678"/>
      <c r="AF35" s="678"/>
      <c r="AG35" s="678"/>
      <c r="AH35" s="678"/>
      <c r="AI35" s="678"/>
      <c r="AJ35" s="678"/>
      <c r="AK35" s="678"/>
      <c r="AL35" s="643" t="s">
        <v>129</v>
      </c>
      <c r="AM35" s="644"/>
      <c r="AN35" s="644"/>
      <c r="AO35" s="679"/>
      <c r="AP35" s="235"/>
      <c r="AQ35" s="701" t="s">
        <v>322</v>
      </c>
      <c r="AR35" s="702"/>
      <c r="AS35" s="702"/>
      <c r="AT35" s="702"/>
      <c r="AU35" s="702"/>
      <c r="AV35" s="702"/>
      <c r="AW35" s="702"/>
      <c r="AX35" s="702"/>
      <c r="AY35" s="702"/>
      <c r="AZ35" s="702"/>
      <c r="BA35" s="702"/>
      <c r="BB35" s="702"/>
      <c r="BC35" s="702"/>
      <c r="BD35" s="702"/>
      <c r="BE35" s="702"/>
      <c r="BF35" s="703"/>
      <c r="BG35" s="701" t="s">
        <v>323</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324</v>
      </c>
      <c r="CE35" s="674"/>
      <c r="CF35" s="674"/>
      <c r="CG35" s="674"/>
      <c r="CH35" s="674"/>
      <c r="CI35" s="674"/>
      <c r="CJ35" s="674"/>
      <c r="CK35" s="674"/>
      <c r="CL35" s="674"/>
      <c r="CM35" s="674"/>
      <c r="CN35" s="674"/>
      <c r="CO35" s="674"/>
      <c r="CP35" s="674"/>
      <c r="CQ35" s="675"/>
      <c r="CR35" s="640">
        <v>43370</v>
      </c>
      <c r="CS35" s="659"/>
      <c r="CT35" s="659"/>
      <c r="CU35" s="659"/>
      <c r="CV35" s="659"/>
      <c r="CW35" s="659"/>
      <c r="CX35" s="659"/>
      <c r="CY35" s="660"/>
      <c r="CZ35" s="643">
        <v>0.7</v>
      </c>
      <c r="DA35" s="661"/>
      <c r="DB35" s="661"/>
      <c r="DC35" s="662"/>
      <c r="DD35" s="646">
        <v>42563</v>
      </c>
      <c r="DE35" s="659"/>
      <c r="DF35" s="659"/>
      <c r="DG35" s="659"/>
      <c r="DH35" s="659"/>
      <c r="DI35" s="659"/>
      <c r="DJ35" s="659"/>
      <c r="DK35" s="660"/>
      <c r="DL35" s="646">
        <v>42159</v>
      </c>
      <c r="DM35" s="659"/>
      <c r="DN35" s="659"/>
      <c r="DO35" s="659"/>
      <c r="DP35" s="659"/>
      <c r="DQ35" s="659"/>
      <c r="DR35" s="659"/>
      <c r="DS35" s="659"/>
      <c r="DT35" s="659"/>
      <c r="DU35" s="659"/>
      <c r="DV35" s="660"/>
      <c r="DW35" s="643">
        <v>1.1000000000000001</v>
      </c>
      <c r="DX35" s="661"/>
      <c r="DY35" s="661"/>
      <c r="DZ35" s="661"/>
      <c r="EA35" s="661"/>
      <c r="EB35" s="661"/>
      <c r="EC35" s="676"/>
    </row>
    <row r="36" spans="2:133" ht="11.25" customHeight="1" x14ac:dyDescent="0.15">
      <c r="B36" s="637" t="s">
        <v>325</v>
      </c>
      <c r="C36" s="638"/>
      <c r="D36" s="638"/>
      <c r="E36" s="638"/>
      <c r="F36" s="638"/>
      <c r="G36" s="638"/>
      <c r="H36" s="638"/>
      <c r="I36" s="638"/>
      <c r="J36" s="638"/>
      <c r="K36" s="638"/>
      <c r="L36" s="638"/>
      <c r="M36" s="638"/>
      <c r="N36" s="638"/>
      <c r="O36" s="638"/>
      <c r="P36" s="638"/>
      <c r="Q36" s="639"/>
      <c r="R36" s="640">
        <v>602257</v>
      </c>
      <c r="S36" s="641"/>
      <c r="T36" s="641"/>
      <c r="U36" s="641"/>
      <c r="V36" s="641"/>
      <c r="W36" s="641"/>
      <c r="X36" s="641"/>
      <c r="Y36" s="642"/>
      <c r="Z36" s="677">
        <v>9</v>
      </c>
      <c r="AA36" s="677"/>
      <c r="AB36" s="677"/>
      <c r="AC36" s="677"/>
      <c r="AD36" s="678" t="s">
        <v>129</v>
      </c>
      <c r="AE36" s="678"/>
      <c r="AF36" s="678"/>
      <c r="AG36" s="678"/>
      <c r="AH36" s="678"/>
      <c r="AI36" s="678"/>
      <c r="AJ36" s="678"/>
      <c r="AK36" s="678"/>
      <c r="AL36" s="643" t="s">
        <v>233</v>
      </c>
      <c r="AM36" s="644"/>
      <c r="AN36" s="644"/>
      <c r="AO36" s="679"/>
      <c r="AP36" s="235"/>
      <c r="AQ36" s="692" t="s">
        <v>326</v>
      </c>
      <c r="AR36" s="693"/>
      <c r="AS36" s="693"/>
      <c r="AT36" s="693"/>
      <c r="AU36" s="693"/>
      <c r="AV36" s="693"/>
      <c r="AW36" s="693"/>
      <c r="AX36" s="693"/>
      <c r="AY36" s="694"/>
      <c r="AZ36" s="695">
        <v>1019175</v>
      </c>
      <c r="BA36" s="696"/>
      <c r="BB36" s="696"/>
      <c r="BC36" s="696"/>
      <c r="BD36" s="696"/>
      <c r="BE36" s="696"/>
      <c r="BF36" s="697"/>
      <c r="BG36" s="698" t="s">
        <v>327</v>
      </c>
      <c r="BH36" s="699"/>
      <c r="BI36" s="699"/>
      <c r="BJ36" s="699"/>
      <c r="BK36" s="699"/>
      <c r="BL36" s="699"/>
      <c r="BM36" s="699"/>
      <c r="BN36" s="699"/>
      <c r="BO36" s="699"/>
      <c r="BP36" s="699"/>
      <c r="BQ36" s="699"/>
      <c r="BR36" s="699"/>
      <c r="BS36" s="699"/>
      <c r="BT36" s="699"/>
      <c r="BU36" s="700"/>
      <c r="BV36" s="695">
        <v>94324</v>
      </c>
      <c r="BW36" s="696"/>
      <c r="BX36" s="696"/>
      <c r="BY36" s="696"/>
      <c r="BZ36" s="696"/>
      <c r="CA36" s="696"/>
      <c r="CB36" s="697"/>
      <c r="CD36" s="673" t="s">
        <v>328</v>
      </c>
      <c r="CE36" s="674"/>
      <c r="CF36" s="674"/>
      <c r="CG36" s="674"/>
      <c r="CH36" s="674"/>
      <c r="CI36" s="674"/>
      <c r="CJ36" s="674"/>
      <c r="CK36" s="674"/>
      <c r="CL36" s="674"/>
      <c r="CM36" s="674"/>
      <c r="CN36" s="674"/>
      <c r="CO36" s="674"/>
      <c r="CP36" s="674"/>
      <c r="CQ36" s="675"/>
      <c r="CR36" s="640">
        <v>719847</v>
      </c>
      <c r="CS36" s="641"/>
      <c r="CT36" s="641"/>
      <c r="CU36" s="641"/>
      <c r="CV36" s="641"/>
      <c r="CW36" s="641"/>
      <c r="CX36" s="641"/>
      <c r="CY36" s="642"/>
      <c r="CZ36" s="643">
        <v>11.5</v>
      </c>
      <c r="DA36" s="661"/>
      <c r="DB36" s="661"/>
      <c r="DC36" s="662"/>
      <c r="DD36" s="646">
        <v>639197</v>
      </c>
      <c r="DE36" s="641"/>
      <c r="DF36" s="641"/>
      <c r="DG36" s="641"/>
      <c r="DH36" s="641"/>
      <c r="DI36" s="641"/>
      <c r="DJ36" s="641"/>
      <c r="DK36" s="642"/>
      <c r="DL36" s="646">
        <v>463681</v>
      </c>
      <c r="DM36" s="641"/>
      <c r="DN36" s="641"/>
      <c r="DO36" s="641"/>
      <c r="DP36" s="641"/>
      <c r="DQ36" s="641"/>
      <c r="DR36" s="641"/>
      <c r="DS36" s="641"/>
      <c r="DT36" s="641"/>
      <c r="DU36" s="641"/>
      <c r="DV36" s="642"/>
      <c r="DW36" s="643">
        <v>12.4</v>
      </c>
      <c r="DX36" s="661"/>
      <c r="DY36" s="661"/>
      <c r="DZ36" s="661"/>
      <c r="EA36" s="661"/>
      <c r="EB36" s="661"/>
      <c r="EC36" s="676"/>
    </row>
    <row r="37" spans="2:133" ht="11.25" customHeight="1" x14ac:dyDescent="0.15">
      <c r="B37" s="637" t="s">
        <v>329</v>
      </c>
      <c r="C37" s="638"/>
      <c r="D37" s="638"/>
      <c r="E37" s="638"/>
      <c r="F37" s="638"/>
      <c r="G37" s="638"/>
      <c r="H37" s="638"/>
      <c r="I37" s="638"/>
      <c r="J37" s="638"/>
      <c r="K37" s="638"/>
      <c r="L37" s="638"/>
      <c r="M37" s="638"/>
      <c r="N37" s="638"/>
      <c r="O37" s="638"/>
      <c r="P37" s="638"/>
      <c r="Q37" s="639"/>
      <c r="R37" s="640">
        <v>366143</v>
      </c>
      <c r="S37" s="641"/>
      <c r="T37" s="641"/>
      <c r="U37" s="641"/>
      <c r="V37" s="641"/>
      <c r="W37" s="641"/>
      <c r="X37" s="641"/>
      <c r="Y37" s="642"/>
      <c r="Z37" s="677">
        <v>5.4</v>
      </c>
      <c r="AA37" s="677"/>
      <c r="AB37" s="677"/>
      <c r="AC37" s="677"/>
      <c r="AD37" s="678" t="s">
        <v>129</v>
      </c>
      <c r="AE37" s="678"/>
      <c r="AF37" s="678"/>
      <c r="AG37" s="678"/>
      <c r="AH37" s="678"/>
      <c r="AI37" s="678"/>
      <c r="AJ37" s="678"/>
      <c r="AK37" s="678"/>
      <c r="AL37" s="643" t="s">
        <v>233</v>
      </c>
      <c r="AM37" s="644"/>
      <c r="AN37" s="644"/>
      <c r="AO37" s="679"/>
      <c r="AQ37" s="680" t="s">
        <v>330</v>
      </c>
      <c r="AR37" s="681"/>
      <c r="AS37" s="681"/>
      <c r="AT37" s="681"/>
      <c r="AU37" s="681"/>
      <c r="AV37" s="681"/>
      <c r="AW37" s="681"/>
      <c r="AX37" s="681"/>
      <c r="AY37" s="682"/>
      <c r="AZ37" s="640">
        <v>398000</v>
      </c>
      <c r="BA37" s="641"/>
      <c r="BB37" s="641"/>
      <c r="BC37" s="641"/>
      <c r="BD37" s="659"/>
      <c r="BE37" s="659"/>
      <c r="BF37" s="683"/>
      <c r="BG37" s="673" t="s">
        <v>331</v>
      </c>
      <c r="BH37" s="674"/>
      <c r="BI37" s="674"/>
      <c r="BJ37" s="674"/>
      <c r="BK37" s="674"/>
      <c r="BL37" s="674"/>
      <c r="BM37" s="674"/>
      <c r="BN37" s="674"/>
      <c r="BO37" s="674"/>
      <c r="BP37" s="674"/>
      <c r="BQ37" s="674"/>
      <c r="BR37" s="674"/>
      <c r="BS37" s="674"/>
      <c r="BT37" s="674"/>
      <c r="BU37" s="675"/>
      <c r="BV37" s="640">
        <v>86206</v>
      </c>
      <c r="BW37" s="641"/>
      <c r="BX37" s="641"/>
      <c r="BY37" s="641"/>
      <c r="BZ37" s="641"/>
      <c r="CA37" s="641"/>
      <c r="CB37" s="684"/>
      <c r="CD37" s="673" t="s">
        <v>332</v>
      </c>
      <c r="CE37" s="674"/>
      <c r="CF37" s="674"/>
      <c r="CG37" s="674"/>
      <c r="CH37" s="674"/>
      <c r="CI37" s="674"/>
      <c r="CJ37" s="674"/>
      <c r="CK37" s="674"/>
      <c r="CL37" s="674"/>
      <c r="CM37" s="674"/>
      <c r="CN37" s="674"/>
      <c r="CO37" s="674"/>
      <c r="CP37" s="674"/>
      <c r="CQ37" s="675"/>
      <c r="CR37" s="640">
        <v>388051</v>
      </c>
      <c r="CS37" s="659"/>
      <c r="CT37" s="659"/>
      <c r="CU37" s="659"/>
      <c r="CV37" s="659"/>
      <c r="CW37" s="659"/>
      <c r="CX37" s="659"/>
      <c r="CY37" s="660"/>
      <c r="CZ37" s="643">
        <v>6.2</v>
      </c>
      <c r="DA37" s="661"/>
      <c r="DB37" s="661"/>
      <c r="DC37" s="662"/>
      <c r="DD37" s="646">
        <v>387968</v>
      </c>
      <c r="DE37" s="659"/>
      <c r="DF37" s="659"/>
      <c r="DG37" s="659"/>
      <c r="DH37" s="659"/>
      <c r="DI37" s="659"/>
      <c r="DJ37" s="659"/>
      <c r="DK37" s="660"/>
      <c r="DL37" s="646">
        <v>314486</v>
      </c>
      <c r="DM37" s="659"/>
      <c r="DN37" s="659"/>
      <c r="DO37" s="659"/>
      <c r="DP37" s="659"/>
      <c r="DQ37" s="659"/>
      <c r="DR37" s="659"/>
      <c r="DS37" s="659"/>
      <c r="DT37" s="659"/>
      <c r="DU37" s="659"/>
      <c r="DV37" s="660"/>
      <c r="DW37" s="643">
        <v>8.4</v>
      </c>
      <c r="DX37" s="661"/>
      <c r="DY37" s="661"/>
      <c r="DZ37" s="661"/>
      <c r="EA37" s="661"/>
      <c r="EB37" s="661"/>
      <c r="EC37" s="676"/>
    </row>
    <row r="38" spans="2:133" ht="11.25" customHeight="1" x14ac:dyDescent="0.15">
      <c r="B38" s="637" t="s">
        <v>333</v>
      </c>
      <c r="C38" s="638"/>
      <c r="D38" s="638"/>
      <c r="E38" s="638"/>
      <c r="F38" s="638"/>
      <c r="G38" s="638"/>
      <c r="H38" s="638"/>
      <c r="I38" s="638"/>
      <c r="J38" s="638"/>
      <c r="K38" s="638"/>
      <c r="L38" s="638"/>
      <c r="M38" s="638"/>
      <c r="N38" s="638"/>
      <c r="O38" s="638"/>
      <c r="P38" s="638"/>
      <c r="Q38" s="639"/>
      <c r="R38" s="640">
        <v>162045</v>
      </c>
      <c r="S38" s="641"/>
      <c r="T38" s="641"/>
      <c r="U38" s="641"/>
      <c r="V38" s="641"/>
      <c r="W38" s="641"/>
      <c r="X38" s="641"/>
      <c r="Y38" s="642"/>
      <c r="Z38" s="677">
        <v>2.4</v>
      </c>
      <c r="AA38" s="677"/>
      <c r="AB38" s="677"/>
      <c r="AC38" s="677"/>
      <c r="AD38" s="678">
        <v>271</v>
      </c>
      <c r="AE38" s="678"/>
      <c r="AF38" s="678"/>
      <c r="AG38" s="678"/>
      <c r="AH38" s="678"/>
      <c r="AI38" s="678"/>
      <c r="AJ38" s="678"/>
      <c r="AK38" s="678"/>
      <c r="AL38" s="643">
        <v>0</v>
      </c>
      <c r="AM38" s="644"/>
      <c r="AN38" s="644"/>
      <c r="AO38" s="679"/>
      <c r="AQ38" s="680" t="s">
        <v>334</v>
      </c>
      <c r="AR38" s="681"/>
      <c r="AS38" s="681"/>
      <c r="AT38" s="681"/>
      <c r="AU38" s="681"/>
      <c r="AV38" s="681"/>
      <c r="AW38" s="681"/>
      <c r="AX38" s="681"/>
      <c r="AY38" s="682"/>
      <c r="AZ38" s="640">
        <v>69880</v>
      </c>
      <c r="BA38" s="641"/>
      <c r="BB38" s="641"/>
      <c r="BC38" s="641"/>
      <c r="BD38" s="659"/>
      <c r="BE38" s="659"/>
      <c r="BF38" s="683"/>
      <c r="BG38" s="673" t="s">
        <v>335</v>
      </c>
      <c r="BH38" s="674"/>
      <c r="BI38" s="674"/>
      <c r="BJ38" s="674"/>
      <c r="BK38" s="674"/>
      <c r="BL38" s="674"/>
      <c r="BM38" s="674"/>
      <c r="BN38" s="674"/>
      <c r="BO38" s="674"/>
      <c r="BP38" s="674"/>
      <c r="BQ38" s="674"/>
      <c r="BR38" s="674"/>
      <c r="BS38" s="674"/>
      <c r="BT38" s="674"/>
      <c r="BU38" s="675"/>
      <c r="BV38" s="640">
        <v>2283</v>
      </c>
      <c r="BW38" s="641"/>
      <c r="BX38" s="641"/>
      <c r="BY38" s="641"/>
      <c r="BZ38" s="641"/>
      <c r="CA38" s="641"/>
      <c r="CB38" s="684"/>
      <c r="CD38" s="673" t="s">
        <v>336</v>
      </c>
      <c r="CE38" s="674"/>
      <c r="CF38" s="674"/>
      <c r="CG38" s="674"/>
      <c r="CH38" s="674"/>
      <c r="CI38" s="674"/>
      <c r="CJ38" s="674"/>
      <c r="CK38" s="674"/>
      <c r="CL38" s="674"/>
      <c r="CM38" s="674"/>
      <c r="CN38" s="674"/>
      <c r="CO38" s="674"/>
      <c r="CP38" s="674"/>
      <c r="CQ38" s="675"/>
      <c r="CR38" s="640">
        <v>907595</v>
      </c>
      <c r="CS38" s="641"/>
      <c r="CT38" s="641"/>
      <c r="CU38" s="641"/>
      <c r="CV38" s="641"/>
      <c r="CW38" s="641"/>
      <c r="CX38" s="641"/>
      <c r="CY38" s="642"/>
      <c r="CZ38" s="643">
        <v>14.5</v>
      </c>
      <c r="DA38" s="661"/>
      <c r="DB38" s="661"/>
      <c r="DC38" s="662"/>
      <c r="DD38" s="646">
        <v>818199</v>
      </c>
      <c r="DE38" s="641"/>
      <c r="DF38" s="641"/>
      <c r="DG38" s="641"/>
      <c r="DH38" s="641"/>
      <c r="DI38" s="641"/>
      <c r="DJ38" s="641"/>
      <c r="DK38" s="642"/>
      <c r="DL38" s="646">
        <v>524528</v>
      </c>
      <c r="DM38" s="641"/>
      <c r="DN38" s="641"/>
      <c r="DO38" s="641"/>
      <c r="DP38" s="641"/>
      <c r="DQ38" s="641"/>
      <c r="DR38" s="641"/>
      <c r="DS38" s="641"/>
      <c r="DT38" s="641"/>
      <c r="DU38" s="641"/>
      <c r="DV38" s="642"/>
      <c r="DW38" s="643">
        <v>14.1</v>
      </c>
      <c r="DX38" s="661"/>
      <c r="DY38" s="661"/>
      <c r="DZ38" s="661"/>
      <c r="EA38" s="661"/>
      <c r="EB38" s="661"/>
      <c r="EC38" s="676"/>
    </row>
    <row r="39" spans="2:133" ht="11.25" customHeight="1" x14ac:dyDescent="0.15">
      <c r="B39" s="637" t="s">
        <v>337</v>
      </c>
      <c r="C39" s="638"/>
      <c r="D39" s="638"/>
      <c r="E39" s="638"/>
      <c r="F39" s="638"/>
      <c r="G39" s="638"/>
      <c r="H39" s="638"/>
      <c r="I39" s="638"/>
      <c r="J39" s="638"/>
      <c r="K39" s="638"/>
      <c r="L39" s="638"/>
      <c r="M39" s="638"/>
      <c r="N39" s="638"/>
      <c r="O39" s="638"/>
      <c r="P39" s="638"/>
      <c r="Q39" s="639"/>
      <c r="R39" s="640">
        <v>218573</v>
      </c>
      <c r="S39" s="641"/>
      <c r="T39" s="641"/>
      <c r="U39" s="641"/>
      <c r="V39" s="641"/>
      <c r="W39" s="641"/>
      <c r="X39" s="641"/>
      <c r="Y39" s="642"/>
      <c r="Z39" s="677">
        <v>3.3</v>
      </c>
      <c r="AA39" s="677"/>
      <c r="AB39" s="677"/>
      <c r="AC39" s="677"/>
      <c r="AD39" s="678" t="s">
        <v>129</v>
      </c>
      <c r="AE39" s="678"/>
      <c r="AF39" s="678"/>
      <c r="AG39" s="678"/>
      <c r="AH39" s="678"/>
      <c r="AI39" s="678"/>
      <c r="AJ39" s="678"/>
      <c r="AK39" s="678"/>
      <c r="AL39" s="643" t="s">
        <v>233</v>
      </c>
      <c r="AM39" s="644"/>
      <c r="AN39" s="644"/>
      <c r="AO39" s="679"/>
      <c r="AQ39" s="680" t="s">
        <v>338</v>
      </c>
      <c r="AR39" s="681"/>
      <c r="AS39" s="681"/>
      <c r="AT39" s="681"/>
      <c r="AU39" s="681"/>
      <c r="AV39" s="681"/>
      <c r="AW39" s="681"/>
      <c r="AX39" s="681"/>
      <c r="AY39" s="682"/>
      <c r="AZ39" s="640">
        <v>41700</v>
      </c>
      <c r="BA39" s="641"/>
      <c r="BB39" s="641"/>
      <c r="BC39" s="641"/>
      <c r="BD39" s="659"/>
      <c r="BE39" s="659"/>
      <c r="BF39" s="683"/>
      <c r="BG39" s="673" t="s">
        <v>339</v>
      </c>
      <c r="BH39" s="674"/>
      <c r="BI39" s="674"/>
      <c r="BJ39" s="674"/>
      <c r="BK39" s="674"/>
      <c r="BL39" s="674"/>
      <c r="BM39" s="674"/>
      <c r="BN39" s="674"/>
      <c r="BO39" s="674"/>
      <c r="BP39" s="674"/>
      <c r="BQ39" s="674"/>
      <c r="BR39" s="674"/>
      <c r="BS39" s="674"/>
      <c r="BT39" s="674"/>
      <c r="BU39" s="675"/>
      <c r="BV39" s="640">
        <v>3618</v>
      </c>
      <c r="BW39" s="641"/>
      <c r="BX39" s="641"/>
      <c r="BY39" s="641"/>
      <c r="BZ39" s="641"/>
      <c r="CA39" s="641"/>
      <c r="CB39" s="684"/>
      <c r="CD39" s="673" t="s">
        <v>340</v>
      </c>
      <c r="CE39" s="674"/>
      <c r="CF39" s="674"/>
      <c r="CG39" s="674"/>
      <c r="CH39" s="674"/>
      <c r="CI39" s="674"/>
      <c r="CJ39" s="674"/>
      <c r="CK39" s="674"/>
      <c r="CL39" s="674"/>
      <c r="CM39" s="674"/>
      <c r="CN39" s="674"/>
      <c r="CO39" s="674"/>
      <c r="CP39" s="674"/>
      <c r="CQ39" s="675"/>
      <c r="CR39" s="640">
        <v>407040</v>
      </c>
      <c r="CS39" s="659"/>
      <c r="CT39" s="659"/>
      <c r="CU39" s="659"/>
      <c r="CV39" s="659"/>
      <c r="CW39" s="659"/>
      <c r="CX39" s="659"/>
      <c r="CY39" s="660"/>
      <c r="CZ39" s="643">
        <v>6.5</v>
      </c>
      <c r="DA39" s="661"/>
      <c r="DB39" s="661"/>
      <c r="DC39" s="662"/>
      <c r="DD39" s="646">
        <v>161846</v>
      </c>
      <c r="DE39" s="659"/>
      <c r="DF39" s="659"/>
      <c r="DG39" s="659"/>
      <c r="DH39" s="659"/>
      <c r="DI39" s="659"/>
      <c r="DJ39" s="659"/>
      <c r="DK39" s="660"/>
      <c r="DL39" s="646" t="s">
        <v>233</v>
      </c>
      <c r="DM39" s="659"/>
      <c r="DN39" s="659"/>
      <c r="DO39" s="659"/>
      <c r="DP39" s="659"/>
      <c r="DQ39" s="659"/>
      <c r="DR39" s="659"/>
      <c r="DS39" s="659"/>
      <c r="DT39" s="659"/>
      <c r="DU39" s="659"/>
      <c r="DV39" s="660"/>
      <c r="DW39" s="643" t="s">
        <v>129</v>
      </c>
      <c r="DX39" s="661"/>
      <c r="DY39" s="661"/>
      <c r="DZ39" s="661"/>
      <c r="EA39" s="661"/>
      <c r="EB39" s="661"/>
      <c r="EC39" s="676"/>
    </row>
    <row r="40" spans="2:133" ht="11.25" customHeight="1" x14ac:dyDescent="0.15">
      <c r="B40" s="637" t="s">
        <v>341</v>
      </c>
      <c r="C40" s="638"/>
      <c r="D40" s="638"/>
      <c r="E40" s="638"/>
      <c r="F40" s="638"/>
      <c r="G40" s="638"/>
      <c r="H40" s="638"/>
      <c r="I40" s="638"/>
      <c r="J40" s="638"/>
      <c r="K40" s="638"/>
      <c r="L40" s="638"/>
      <c r="M40" s="638"/>
      <c r="N40" s="638"/>
      <c r="O40" s="638"/>
      <c r="P40" s="638"/>
      <c r="Q40" s="639"/>
      <c r="R40" s="640" t="s">
        <v>233</v>
      </c>
      <c r="S40" s="641"/>
      <c r="T40" s="641"/>
      <c r="U40" s="641"/>
      <c r="V40" s="641"/>
      <c r="W40" s="641"/>
      <c r="X40" s="641"/>
      <c r="Y40" s="642"/>
      <c r="Z40" s="677" t="s">
        <v>129</v>
      </c>
      <c r="AA40" s="677"/>
      <c r="AB40" s="677"/>
      <c r="AC40" s="677"/>
      <c r="AD40" s="678" t="s">
        <v>233</v>
      </c>
      <c r="AE40" s="678"/>
      <c r="AF40" s="678"/>
      <c r="AG40" s="678"/>
      <c r="AH40" s="678"/>
      <c r="AI40" s="678"/>
      <c r="AJ40" s="678"/>
      <c r="AK40" s="678"/>
      <c r="AL40" s="643" t="s">
        <v>233</v>
      </c>
      <c r="AM40" s="644"/>
      <c r="AN40" s="644"/>
      <c r="AO40" s="679"/>
      <c r="AQ40" s="680" t="s">
        <v>342</v>
      </c>
      <c r="AR40" s="681"/>
      <c r="AS40" s="681"/>
      <c r="AT40" s="681"/>
      <c r="AU40" s="681"/>
      <c r="AV40" s="681"/>
      <c r="AW40" s="681"/>
      <c r="AX40" s="681"/>
      <c r="AY40" s="682"/>
      <c r="AZ40" s="640" t="s">
        <v>129</v>
      </c>
      <c r="BA40" s="641"/>
      <c r="BB40" s="641"/>
      <c r="BC40" s="641"/>
      <c r="BD40" s="659"/>
      <c r="BE40" s="659"/>
      <c r="BF40" s="683"/>
      <c r="BG40" s="685" t="s">
        <v>343</v>
      </c>
      <c r="BH40" s="686"/>
      <c r="BI40" s="686"/>
      <c r="BJ40" s="686"/>
      <c r="BK40" s="686"/>
      <c r="BL40" s="236"/>
      <c r="BM40" s="674" t="s">
        <v>344</v>
      </c>
      <c r="BN40" s="674"/>
      <c r="BO40" s="674"/>
      <c r="BP40" s="674"/>
      <c r="BQ40" s="674"/>
      <c r="BR40" s="674"/>
      <c r="BS40" s="674"/>
      <c r="BT40" s="674"/>
      <c r="BU40" s="675"/>
      <c r="BV40" s="640">
        <v>92</v>
      </c>
      <c r="BW40" s="641"/>
      <c r="BX40" s="641"/>
      <c r="BY40" s="641"/>
      <c r="BZ40" s="641"/>
      <c r="CA40" s="641"/>
      <c r="CB40" s="684"/>
      <c r="CD40" s="673" t="s">
        <v>345</v>
      </c>
      <c r="CE40" s="674"/>
      <c r="CF40" s="674"/>
      <c r="CG40" s="674"/>
      <c r="CH40" s="674"/>
      <c r="CI40" s="674"/>
      <c r="CJ40" s="674"/>
      <c r="CK40" s="674"/>
      <c r="CL40" s="674"/>
      <c r="CM40" s="674"/>
      <c r="CN40" s="674"/>
      <c r="CO40" s="674"/>
      <c r="CP40" s="674"/>
      <c r="CQ40" s="675"/>
      <c r="CR40" s="640" t="s">
        <v>129</v>
      </c>
      <c r="CS40" s="641"/>
      <c r="CT40" s="641"/>
      <c r="CU40" s="641"/>
      <c r="CV40" s="641"/>
      <c r="CW40" s="641"/>
      <c r="CX40" s="641"/>
      <c r="CY40" s="642"/>
      <c r="CZ40" s="643" t="s">
        <v>129</v>
      </c>
      <c r="DA40" s="661"/>
      <c r="DB40" s="661"/>
      <c r="DC40" s="662"/>
      <c r="DD40" s="646" t="s">
        <v>129</v>
      </c>
      <c r="DE40" s="641"/>
      <c r="DF40" s="641"/>
      <c r="DG40" s="641"/>
      <c r="DH40" s="641"/>
      <c r="DI40" s="641"/>
      <c r="DJ40" s="641"/>
      <c r="DK40" s="642"/>
      <c r="DL40" s="646" t="s">
        <v>233</v>
      </c>
      <c r="DM40" s="641"/>
      <c r="DN40" s="641"/>
      <c r="DO40" s="641"/>
      <c r="DP40" s="641"/>
      <c r="DQ40" s="641"/>
      <c r="DR40" s="641"/>
      <c r="DS40" s="641"/>
      <c r="DT40" s="641"/>
      <c r="DU40" s="641"/>
      <c r="DV40" s="642"/>
      <c r="DW40" s="643" t="s">
        <v>233</v>
      </c>
      <c r="DX40" s="661"/>
      <c r="DY40" s="661"/>
      <c r="DZ40" s="661"/>
      <c r="EA40" s="661"/>
      <c r="EB40" s="661"/>
      <c r="EC40" s="676"/>
    </row>
    <row r="41" spans="2:133" ht="11.25" customHeight="1" x14ac:dyDescent="0.15">
      <c r="B41" s="637" t="s">
        <v>346</v>
      </c>
      <c r="C41" s="638"/>
      <c r="D41" s="638"/>
      <c r="E41" s="638"/>
      <c r="F41" s="638"/>
      <c r="G41" s="638"/>
      <c r="H41" s="638"/>
      <c r="I41" s="638"/>
      <c r="J41" s="638"/>
      <c r="K41" s="638"/>
      <c r="L41" s="638"/>
      <c r="M41" s="638"/>
      <c r="N41" s="638"/>
      <c r="O41" s="638"/>
      <c r="P41" s="638"/>
      <c r="Q41" s="639"/>
      <c r="R41" s="640">
        <v>170473</v>
      </c>
      <c r="S41" s="641"/>
      <c r="T41" s="641"/>
      <c r="U41" s="641"/>
      <c r="V41" s="641"/>
      <c r="W41" s="641"/>
      <c r="X41" s="641"/>
      <c r="Y41" s="642"/>
      <c r="Z41" s="677">
        <v>2.5</v>
      </c>
      <c r="AA41" s="677"/>
      <c r="AB41" s="677"/>
      <c r="AC41" s="677"/>
      <c r="AD41" s="678" t="s">
        <v>129</v>
      </c>
      <c r="AE41" s="678"/>
      <c r="AF41" s="678"/>
      <c r="AG41" s="678"/>
      <c r="AH41" s="678"/>
      <c r="AI41" s="678"/>
      <c r="AJ41" s="678"/>
      <c r="AK41" s="678"/>
      <c r="AL41" s="643" t="s">
        <v>129</v>
      </c>
      <c r="AM41" s="644"/>
      <c r="AN41" s="644"/>
      <c r="AO41" s="679"/>
      <c r="AQ41" s="680" t="s">
        <v>347</v>
      </c>
      <c r="AR41" s="681"/>
      <c r="AS41" s="681"/>
      <c r="AT41" s="681"/>
      <c r="AU41" s="681"/>
      <c r="AV41" s="681"/>
      <c r="AW41" s="681"/>
      <c r="AX41" s="681"/>
      <c r="AY41" s="682"/>
      <c r="AZ41" s="640">
        <v>108654</v>
      </c>
      <c r="BA41" s="641"/>
      <c r="BB41" s="641"/>
      <c r="BC41" s="641"/>
      <c r="BD41" s="659"/>
      <c r="BE41" s="659"/>
      <c r="BF41" s="683"/>
      <c r="BG41" s="685"/>
      <c r="BH41" s="686"/>
      <c r="BI41" s="686"/>
      <c r="BJ41" s="686"/>
      <c r="BK41" s="686"/>
      <c r="BL41" s="236"/>
      <c r="BM41" s="674" t="s">
        <v>348</v>
      </c>
      <c r="BN41" s="674"/>
      <c r="BO41" s="674"/>
      <c r="BP41" s="674"/>
      <c r="BQ41" s="674"/>
      <c r="BR41" s="674"/>
      <c r="BS41" s="674"/>
      <c r="BT41" s="674"/>
      <c r="BU41" s="675"/>
      <c r="BV41" s="640" t="s">
        <v>233</v>
      </c>
      <c r="BW41" s="641"/>
      <c r="BX41" s="641"/>
      <c r="BY41" s="641"/>
      <c r="BZ41" s="641"/>
      <c r="CA41" s="641"/>
      <c r="CB41" s="684"/>
      <c r="CD41" s="673" t="s">
        <v>349</v>
      </c>
      <c r="CE41" s="674"/>
      <c r="CF41" s="674"/>
      <c r="CG41" s="674"/>
      <c r="CH41" s="674"/>
      <c r="CI41" s="674"/>
      <c r="CJ41" s="674"/>
      <c r="CK41" s="674"/>
      <c r="CL41" s="674"/>
      <c r="CM41" s="674"/>
      <c r="CN41" s="674"/>
      <c r="CO41" s="674"/>
      <c r="CP41" s="674"/>
      <c r="CQ41" s="675"/>
      <c r="CR41" s="640" t="s">
        <v>129</v>
      </c>
      <c r="CS41" s="659"/>
      <c r="CT41" s="659"/>
      <c r="CU41" s="659"/>
      <c r="CV41" s="659"/>
      <c r="CW41" s="659"/>
      <c r="CX41" s="659"/>
      <c r="CY41" s="660"/>
      <c r="CZ41" s="643" t="s">
        <v>233</v>
      </c>
      <c r="DA41" s="661"/>
      <c r="DB41" s="661"/>
      <c r="DC41" s="662"/>
      <c r="DD41" s="646" t="s">
        <v>233</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350</v>
      </c>
      <c r="C42" s="622"/>
      <c r="D42" s="622"/>
      <c r="E42" s="622"/>
      <c r="F42" s="622"/>
      <c r="G42" s="622"/>
      <c r="H42" s="622"/>
      <c r="I42" s="622"/>
      <c r="J42" s="622"/>
      <c r="K42" s="622"/>
      <c r="L42" s="622"/>
      <c r="M42" s="622"/>
      <c r="N42" s="622"/>
      <c r="O42" s="622"/>
      <c r="P42" s="622"/>
      <c r="Q42" s="623"/>
      <c r="R42" s="624">
        <v>6724823</v>
      </c>
      <c r="S42" s="663"/>
      <c r="T42" s="663"/>
      <c r="U42" s="663"/>
      <c r="V42" s="663"/>
      <c r="W42" s="663"/>
      <c r="X42" s="663"/>
      <c r="Y42" s="665"/>
      <c r="Z42" s="666">
        <v>100</v>
      </c>
      <c r="AA42" s="666"/>
      <c r="AB42" s="666"/>
      <c r="AC42" s="666"/>
      <c r="AD42" s="667">
        <v>3554222</v>
      </c>
      <c r="AE42" s="667"/>
      <c r="AF42" s="667"/>
      <c r="AG42" s="667"/>
      <c r="AH42" s="667"/>
      <c r="AI42" s="667"/>
      <c r="AJ42" s="667"/>
      <c r="AK42" s="667"/>
      <c r="AL42" s="627">
        <v>100</v>
      </c>
      <c r="AM42" s="668"/>
      <c r="AN42" s="668"/>
      <c r="AO42" s="669"/>
      <c r="AQ42" s="670" t="s">
        <v>351</v>
      </c>
      <c r="AR42" s="671"/>
      <c r="AS42" s="671"/>
      <c r="AT42" s="671"/>
      <c r="AU42" s="671"/>
      <c r="AV42" s="671"/>
      <c r="AW42" s="671"/>
      <c r="AX42" s="671"/>
      <c r="AY42" s="672"/>
      <c r="AZ42" s="624">
        <v>400941</v>
      </c>
      <c r="BA42" s="663"/>
      <c r="BB42" s="663"/>
      <c r="BC42" s="663"/>
      <c r="BD42" s="625"/>
      <c r="BE42" s="625"/>
      <c r="BF42" s="689"/>
      <c r="BG42" s="687"/>
      <c r="BH42" s="688"/>
      <c r="BI42" s="688"/>
      <c r="BJ42" s="688"/>
      <c r="BK42" s="688"/>
      <c r="BL42" s="237"/>
      <c r="BM42" s="690" t="s">
        <v>352</v>
      </c>
      <c r="BN42" s="690"/>
      <c r="BO42" s="690"/>
      <c r="BP42" s="690"/>
      <c r="BQ42" s="690"/>
      <c r="BR42" s="690"/>
      <c r="BS42" s="690"/>
      <c r="BT42" s="690"/>
      <c r="BU42" s="691"/>
      <c r="BV42" s="624">
        <v>327</v>
      </c>
      <c r="BW42" s="663"/>
      <c r="BX42" s="663"/>
      <c r="BY42" s="663"/>
      <c r="BZ42" s="663"/>
      <c r="CA42" s="663"/>
      <c r="CB42" s="664"/>
      <c r="CD42" s="637" t="s">
        <v>353</v>
      </c>
      <c r="CE42" s="638"/>
      <c r="CF42" s="638"/>
      <c r="CG42" s="638"/>
      <c r="CH42" s="638"/>
      <c r="CI42" s="638"/>
      <c r="CJ42" s="638"/>
      <c r="CK42" s="638"/>
      <c r="CL42" s="638"/>
      <c r="CM42" s="638"/>
      <c r="CN42" s="638"/>
      <c r="CO42" s="638"/>
      <c r="CP42" s="638"/>
      <c r="CQ42" s="639"/>
      <c r="CR42" s="640">
        <v>580069</v>
      </c>
      <c r="CS42" s="641"/>
      <c r="CT42" s="641"/>
      <c r="CU42" s="641"/>
      <c r="CV42" s="641"/>
      <c r="CW42" s="641"/>
      <c r="CX42" s="641"/>
      <c r="CY42" s="642"/>
      <c r="CZ42" s="643">
        <v>9.3000000000000007</v>
      </c>
      <c r="DA42" s="644"/>
      <c r="DB42" s="644"/>
      <c r="DC42" s="645"/>
      <c r="DD42" s="646">
        <v>147121</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354</v>
      </c>
      <c r="CE43" s="638"/>
      <c r="CF43" s="638"/>
      <c r="CG43" s="638"/>
      <c r="CH43" s="638"/>
      <c r="CI43" s="638"/>
      <c r="CJ43" s="638"/>
      <c r="CK43" s="638"/>
      <c r="CL43" s="638"/>
      <c r="CM43" s="638"/>
      <c r="CN43" s="638"/>
      <c r="CO43" s="638"/>
      <c r="CP43" s="638"/>
      <c r="CQ43" s="639"/>
      <c r="CR43" s="640">
        <v>17640</v>
      </c>
      <c r="CS43" s="659"/>
      <c r="CT43" s="659"/>
      <c r="CU43" s="659"/>
      <c r="CV43" s="659"/>
      <c r="CW43" s="659"/>
      <c r="CX43" s="659"/>
      <c r="CY43" s="660"/>
      <c r="CZ43" s="643">
        <v>0.3</v>
      </c>
      <c r="DA43" s="661"/>
      <c r="DB43" s="661"/>
      <c r="DC43" s="662"/>
      <c r="DD43" s="646">
        <v>17640</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303</v>
      </c>
      <c r="CE44" s="654"/>
      <c r="CF44" s="637" t="s">
        <v>355</v>
      </c>
      <c r="CG44" s="638"/>
      <c r="CH44" s="638"/>
      <c r="CI44" s="638"/>
      <c r="CJ44" s="638"/>
      <c r="CK44" s="638"/>
      <c r="CL44" s="638"/>
      <c r="CM44" s="638"/>
      <c r="CN44" s="638"/>
      <c r="CO44" s="638"/>
      <c r="CP44" s="638"/>
      <c r="CQ44" s="639"/>
      <c r="CR44" s="640">
        <v>557329</v>
      </c>
      <c r="CS44" s="641"/>
      <c r="CT44" s="641"/>
      <c r="CU44" s="641"/>
      <c r="CV44" s="641"/>
      <c r="CW44" s="641"/>
      <c r="CX44" s="641"/>
      <c r="CY44" s="642"/>
      <c r="CZ44" s="643">
        <v>8.9</v>
      </c>
      <c r="DA44" s="644"/>
      <c r="DB44" s="644"/>
      <c r="DC44" s="645"/>
      <c r="DD44" s="646">
        <v>131581</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356</v>
      </c>
      <c r="CG45" s="638"/>
      <c r="CH45" s="638"/>
      <c r="CI45" s="638"/>
      <c r="CJ45" s="638"/>
      <c r="CK45" s="638"/>
      <c r="CL45" s="638"/>
      <c r="CM45" s="638"/>
      <c r="CN45" s="638"/>
      <c r="CO45" s="638"/>
      <c r="CP45" s="638"/>
      <c r="CQ45" s="639"/>
      <c r="CR45" s="640">
        <v>143160</v>
      </c>
      <c r="CS45" s="659"/>
      <c r="CT45" s="659"/>
      <c r="CU45" s="659"/>
      <c r="CV45" s="659"/>
      <c r="CW45" s="659"/>
      <c r="CX45" s="659"/>
      <c r="CY45" s="660"/>
      <c r="CZ45" s="643">
        <v>2.2999999999999998</v>
      </c>
      <c r="DA45" s="661"/>
      <c r="DB45" s="661"/>
      <c r="DC45" s="662"/>
      <c r="DD45" s="646">
        <v>10870</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358</v>
      </c>
      <c r="CG46" s="638"/>
      <c r="CH46" s="638"/>
      <c r="CI46" s="638"/>
      <c r="CJ46" s="638"/>
      <c r="CK46" s="638"/>
      <c r="CL46" s="638"/>
      <c r="CM46" s="638"/>
      <c r="CN46" s="638"/>
      <c r="CO46" s="638"/>
      <c r="CP46" s="638"/>
      <c r="CQ46" s="639"/>
      <c r="CR46" s="640">
        <v>387017</v>
      </c>
      <c r="CS46" s="641"/>
      <c r="CT46" s="641"/>
      <c r="CU46" s="641"/>
      <c r="CV46" s="641"/>
      <c r="CW46" s="641"/>
      <c r="CX46" s="641"/>
      <c r="CY46" s="642"/>
      <c r="CZ46" s="643">
        <v>6.2</v>
      </c>
      <c r="DA46" s="644"/>
      <c r="DB46" s="644"/>
      <c r="DC46" s="645"/>
      <c r="DD46" s="646">
        <v>93559</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360</v>
      </c>
      <c r="CG47" s="638"/>
      <c r="CH47" s="638"/>
      <c r="CI47" s="638"/>
      <c r="CJ47" s="638"/>
      <c r="CK47" s="638"/>
      <c r="CL47" s="638"/>
      <c r="CM47" s="638"/>
      <c r="CN47" s="638"/>
      <c r="CO47" s="638"/>
      <c r="CP47" s="638"/>
      <c r="CQ47" s="639"/>
      <c r="CR47" s="640">
        <v>22740</v>
      </c>
      <c r="CS47" s="659"/>
      <c r="CT47" s="659"/>
      <c r="CU47" s="659"/>
      <c r="CV47" s="659"/>
      <c r="CW47" s="659"/>
      <c r="CX47" s="659"/>
      <c r="CY47" s="660"/>
      <c r="CZ47" s="643">
        <v>0.4</v>
      </c>
      <c r="DA47" s="661"/>
      <c r="DB47" s="661"/>
      <c r="DC47" s="662"/>
      <c r="DD47" s="646">
        <v>15540</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361</v>
      </c>
      <c r="CD48" s="657"/>
      <c r="CE48" s="658"/>
      <c r="CF48" s="637" t="s">
        <v>362</v>
      </c>
      <c r="CG48" s="638"/>
      <c r="CH48" s="638"/>
      <c r="CI48" s="638"/>
      <c r="CJ48" s="638"/>
      <c r="CK48" s="638"/>
      <c r="CL48" s="638"/>
      <c r="CM48" s="638"/>
      <c r="CN48" s="638"/>
      <c r="CO48" s="638"/>
      <c r="CP48" s="638"/>
      <c r="CQ48" s="639"/>
      <c r="CR48" s="640" t="s">
        <v>233</v>
      </c>
      <c r="CS48" s="641"/>
      <c r="CT48" s="641"/>
      <c r="CU48" s="641"/>
      <c r="CV48" s="641"/>
      <c r="CW48" s="641"/>
      <c r="CX48" s="641"/>
      <c r="CY48" s="642"/>
      <c r="CZ48" s="643" t="s">
        <v>129</v>
      </c>
      <c r="DA48" s="644"/>
      <c r="DB48" s="644"/>
      <c r="DC48" s="645"/>
      <c r="DD48" s="646" t="s">
        <v>233</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363</v>
      </c>
      <c r="CE49" s="622"/>
      <c r="CF49" s="622"/>
      <c r="CG49" s="622"/>
      <c r="CH49" s="622"/>
      <c r="CI49" s="622"/>
      <c r="CJ49" s="622"/>
      <c r="CK49" s="622"/>
      <c r="CL49" s="622"/>
      <c r="CM49" s="622"/>
      <c r="CN49" s="622"/>
      <c r="CO49" s="622"/>
      <c r="CP49" s="622"/>
      <c r="CQ49" s="623"/>
      <c r="CR49" s="624">
        <v>6254420</v>
      </c>
      <c r="CS49" s="625"/>
      <c r="CT49" s="625"/>
      <c r="CU49" s="625"/>
      <c r="CV49" s="625"/>
      <c r="CW49" s="625"/>
      <c r="CX49" s="625"/>
      <c r="CY49" s="626"/>
      <c r="CZ49" s="627">
        <v>100</v>
      </c>
      <c r="DA49" s="628"/>
      <c r="DB49" s="628"/>
      <c r="DC49" s="629"/>
      <c r="DD49" s="630">
        <v>4659720</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4WNNlyZ2A3ZvB7Rcnx0VHQWY2uzelyo0ONkqxN+EwY7C/VYp8KnBKiRzlzqlM1teIpExYENEkZfKsVL0CBUjig==" saltValue="jNWN7Kh+ragXB6xon/mjm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365</v>
      </c>
      <c r="DK2" s="1166"/>
      <c r="DL2" s="1166"/>
      <c r="DM2" s="1166"/>
      <c r="DN2" s="1166"/>
      <c r="DO2" s="1167"/>
      <c r="DP2" s="250"/>
      <c r="DQ2" s="1165" t="s">
        <v>366</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367</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369</v>
      </c>
      <c r="B5" s="1051"/>
      <c r="C5" s="1051"/>
      <c r="D5" s="1051"/>
      <c r="E5" s="1051"/>
      <c r="F5" s="1051"/>
      <c r="G5" s="1051"/>
      <c r="H5" s="1051"/>
      <c r="I5" s="1051"/>
      <c r="J5" s="1051"/>
      <c r="K5" s="1051"/>
      <c r="L5" s="1051"/>
      <c r="M5" s="1051"/>
      <c r="N5" s="1051"/>
      <c r="O5" s="1051"/>
      <c r="P5" s="1052"/>
      <c r="Q5" s="1056" t="s">
        <v>370</v>
      </c>
      <c r="R5" s="1057"/>
      <c r="S5" s="1057"/>
      <c r="T5" s="1057"/>
      <c r="U5" s="1058"/>
      <c r="V5" s="1056" t="s">
        <v>371</v>
      </c>
      <c r="W5" s="1057"/>
      <c r="X5" s="1057"/>
      <c r="Y5" s="1057"/>
      <c r="Z5" s="1058"/>
      <c r="AA5" s="1056" t="s">
        <v>372</v>
      </c>
      <c r="AB5" s="1057"/>
      <c r="AC5" s="1057"/>
      <c r="AD5" s="1057"/>
      <c r="AE5" s="1057"/>
      <c r="AF5" s="1168" t="s">
        <v>373</v>
      </c>
      <c r="AG5" s="1057"/>
      <c r="AH5" s="1057"/>
      <c r="AI5" s="1057"/>
      <c r="AJ5" s="1072"/>
      <c r="AK5" s="1057" t="s">
        <v>374</v>
      </c>
      <c r="AL5" s="1057"/>
      <c r="AM5" s="1057"/>
      <c r="AN5" s="1057"/>
      <c r="AO5" s="1058"/>
      <c r="AP5" s="1056" t="s">
        <v>375</v>
      </c>
      <c r="AQ5" s="1057"/>
      <c r="AR5" s="1057"/>
      <c r="AS5" s="1057"/>
      <c r="AT5" s="1058"/>
      <c r="AU5" s="1056" t="s">
        <v>376</v>
      </c>
      <c r="AV5" s="1057"/>
      <c r="AW5" s="1057"/>
      <c r="AX5" s="1057"/>
      <c r="AY5" s="1072"/>
      <c r="AZ5" s="257"/>
      <c r="BA5" s="257"/>
      <c r="BB5" s="257"/>
      <c r="BC5" s="257"/>
      <c r="BD5" s="257"/>
      <c r="BE5" s="258"/>
      <c r="BF5" s="258"/>
      <c r="BG5" s="258"/>
      <c r="BH5" s="258"/>
      <c r="BI5" s="258"/>
      <c r="BJ5" s="258"/>
      <c r="BK5" s="258"/>
      <c r="BL5" s="258"/>
      <c r="BM5" s="258"/>
      <c r="BN5" s="258"/>
      <c r="BO5" s="258"/>
      <c r="BP5" s="258"/>
      <c r="BQ5" s="1050" t="s">
        <v>377</v>
      </c>
      <c r="BR5" s="1051"/>
      <c r="BS5" s="1051"/>
      <c r="BT5" s="1051"/>
      <c r="BU5" s="1051"/>
      <c r="BV5" s="1051"/>
      <c r="BW5" s="1051"/>
      <c r="BX5" s="1051"/>
      <c r="BY5" s="1051"/>
      <c r="BZ5" s="1051"/>
      <c r="CA5" s="1051"/>
      <c r="CB5" s="1051"/>
      <c r="CC5" s="1051"/>
      <c r="CD5" s="1051"/>
      <c r="CE5" s="1051"/>
      <c r="CF5" s="1051"/>
      <c r="CG5" s="1052"/>
      <c r="CH5" s="1056" t="s">
        <v>378</v>
      </c>
      <c r="CI5" s="1057"/>
      <c r="CJ5" s="1057"/>
      <c r="CK5" s="1057"/>
      <c r="CL5" s="1058"/>
      <c r="CM5" s="1056" t="s">
        <v>379</v>
      </c>
      <c r="CN5" s="1057"/>
      <c r="CO5" s="1057"/>
      <c r="CP5" s="1057"/>
      <c r="CQ5" s="1058"/>
      <c r="CR5" s="1056" t="s">
        <v>380</v>
      </c>
      <c r="CS5" s="1057"/>
      <c r="CT5" s="1057"/>
      <c r="CU5" s="1057"/>
      <c r="CV5" s="1058"/>
      <c r="CW5" s="1056" t="s">
        <v>381</v>
      </c>
      <c r="CX5" s="1057"/>
      <c r="CY5" s="1057"/>
      <c r="CZ5" s="1057"/>
      <c r="DA5" s="1058"/>
      <c r="DB5" s="1056" t="s">
        <v>382</v>
      </c>
      <c r="DC5" s="1057"/>
      <c r="DD5" s="1057"/>
      <c r="DE5" s="1057"/>
      <c r="DF5" s="1058"/>
      <c r="DG5" s="1153" t="s">
        <v>383</v>
      </c>
      <c r="DH5" s="1154"/>
      <c r="DI5" s="1154"/>
      <c r="DJ5" s="1154"/>
      <c r="DK5" s="1155"/>
      <c r="DL5" s="1153" t="s">
        <v>384</v>
      </c>
      <c r="DM5" s="1154"/>
      <c r="DN5" s="1154"/>
      <c r="DO5" s="1154"/>
      <c r="DP5" s="1155"/>
      <c r="DQ5" s="1056" t="s">
        <v>385</v>
      </c>
      <c r="DR5" s="1057"/>
      <c r="DS5" s="1057"/>
      <c r="DT5" s="1057"/>
      <c r="DU5" s="1058"/>
      <c r="DV5" s="1056" t="s">
        <v>376</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386</v>
      </c>
      <c r="C7" s="1106"/>
      <c r="D7" s="1106"/>
      <c r="E7" s="1106"/>
      <c r="F7" s="1106"/>
      <c r="G7" s="1106"/>
      <c r="H7" s="1106"/>
      <c r="I7" s="1106"/>
      <c r="J7" s="1106"/>
      <c r="K7" s="1106"/>
      <c r="L7" s="1106"/>
      <c r="M7" s="1106"/>
      <c r="N7" s="1106"/>
      <c r="O7" s="1106"/>
      <c r="P7" s="1107"/>
      <c r="Q7" s="1159">
        <v>6736</v>
      </c>
      <c r="R7" s="1160"/>
      <c r="S7" s="1160"/>
      <c r="T7" s="1160"/>
      <c r="U7" s="1160"/>
      <c r="V7" s="1160">
        <v>6265</v>
      </c>
      <c r="W7" s="1160"/>
      <c r="X7" s="1160"/>
      <c r="Y7" s="1160"/>
      <c r="Z7" s="1160"/>
      <c r="AA7" s="1160">
        <v>470</v>
      </c>
      <c r="AB7" s="1160"/>
      <c r="AC7" s="1160"/>
      <c r="AD7" s="1160"/>
      <c r="AE7" s="1161"/>
      <c r="AF7" s="1162">
        <v>364</v>
      </c>
      <c r="AG7" s="1163"/>
      <c r="AH7" s="1163"/>
      <c r="AI7" s="1163"/>
      <c r="AJ7" s="1164"/>
      <c r="AK7" s="1146">
        <v>602</v>
      </c>
      <c r="AL7" s="1147"/>
      <c r="AM7" s="1147"/>
      <c r="AN7" s="1147"/>
      <c r="AO7" s="1147"/>
      <c r="AP7" s="1147">
        <v>4606</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c r="BT7" s="1151"/>
      <c r="BU7" s="1151"/>
      <c r="BV7" s="1151"/>
      <c r="BW7" s="1151"/>
      <c r="BX7" s="1151"/>
      <c r="BY7" s="1151"/>
      <c r="BZ7" s="1151"/>
      <c r="CA7" s="1151"/>
      <c r="CB7" s="1151"/>
      <c r="CC7" s="1151"/>
      <c r="CD7" s="1151"/>
      <c r="CE7" s="1151"/>
      <c r="CF7" s="1151"/>
      <c r="CG7" s="1152"/>
      <c r="CH7" s="1143"/>
      <c r="CI7" s="1144"/>
      <c r="CJ7" s="1144"/>
      <c r="CK7" s="1144"/>
      <c r="CL7" s="1145"/>
      <c r="CM7" s="1143"/>
      <c r="CN7" s="1144"/>
      <c r="CO7" s="1144"/>
      <c r="CP7" s="1144"/>
      <c r="CQ7" s="1145"/>
      <c r="CR7" s="1143"/>
      <c r="CS7" s="1144"/>
      <c r="CT7" s="1144"/>
      <c r="CU7" s="1144"/>
      <c r="CV7" s="1145"/>
      <c r="CW7" s="1143"/>
      <c r="CX7" s="1144"/>
      <c r="CY7" s="1144"/>
      <c r="CZ7" s="1144"/>
      <c r="DA7" s="1145"/>
      <c r="DB7" s="1143"/>
      <c r="DC7" s="1144"/>
      <c r="DD7" s="1144"/>
      <c r="DE7" s="1144"/>
      <c r="DF7" s="1145"/>
      <c r="DG7" s="1143"/>
      <c r="DH7" s="1144"/>
      <c r="DI7" s="1144"/>
      <c r="DJ7" s="1144"/>
      <c r="DK7" s="1145"/>
      <c r="DL7" s="1143"/>
      <c r="DM7" s="1144"/>
      <c r="DN7" s="1144"/>
      <c r="DO7" s="1144"/>
      <c r="DP7" s="1145"/>
      <c r="DQ7" s="1143"/>
      <c r="DR7" s="1144"/>
      <c r="DS7" s="1144"/>
      <c r="DT7" s="1144"/>
      <c r="DU7" s="1145"/>
      <c r="DV7" s="1170"/>
      <c r="DW7" s="1171"/>
      <c r="DX7" s="1171"/>
      <c r="DY7" s="1171"/>
      <c r="DZ7" s="1172"/>
      <c r="EA7" s="255"/>
    </row>
    <row r="8" spans="1:131" s="256" customFormat="1" ht="26.25" customHeight="1" x14ac:dyDescent="0.15">
      <c r="A8" s="262">
        <v>2</v>
      </c>
      <c r="B8" s="1092"/>
      <c r="C8" s="1093"/>
      <c r="D8" s="1093"/>
      <c r="E8" s="1093"/>
      <c r="F8" s="1093"/>
      <c r="G8" s="1093"/>
      <c r="H8" s="1093"/>
      <c r="I8" s="1093"/>
      <c r="J8" s="1093"/>
      <c r="K8" s="1093"/>
      <c r="L8" s="1093"/>
      <c r="M8" s="1093"/>
      <c r="N8" s="1093"/>
      <c r="O8" s="1093"/>
      <c r="P8" s="1094"/>
      <c r="Q8" s="1098"/>
      <c r="R8" s="1099"/>
      <c r="S8" s="1099"/>
      <c r="T8" s="1099"/>
      <c r="U8" s="1099"/>
      <c r="V8" s="1099"/>
      <c r="W8" s="1099"/>
      <c r="X8" s="1099"/>
      <c r="Y8" s="1099"/>
      <c r="Z8" s="1099"/>
      <c r="AA8" s="1099"/>
      <c r="AB8" s="1099"/>
      <c r="AC8" s="1099"/>
      <c r="AD8" s="1099"/>
      <c r="AE8" s="1100"/>
      <c r="AF8" s="1074"/>
      <c r="AG8" s="1075"/>
      <c r="AH8" s="1075"/>
      <c r="AI8" s="1075"/>
      <c r="AJ8" s="1076"/>
      <c r="AK8" s="1141"/>
      <c r="AL8" s="1142"/>
      <c r="AM8" s="1142"/>
      <c r="AN8" s="1142"/>
      <c r="AO8" s="1142"/>
      <c r="AP8" s="1142"/>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c r="BT8" s="1070"/>
      <c r="BU8" s="1070"/>
      <c r="BV8" s="1070"/>
      <c r="BW8" s="1070"/>
      <c r="BX8" s="1070"/>
      <c r="BY8" s="1070"/>
      <c r="BZ8" s="1070"/>
      <c r="CA8" s="1070"/>
      <c r="CB8" s="1070"/>
      <c r="CC8" s="1070"/>
      <c r="CD8" s="1070"/>
      <c r="CE8" s="1070"/>
      <c r="CF8" s="1070"/>
      <c r="CG8" s="1071"/>
      <c r="CH8" s="1044"/>
      <c r="CI8" s="1045"/>
      <c r="CJ8" s="1045"/>
      <c r="CK8" s="1045"/>
      <c r="CL8" s="1046"/>
      <c r="CM8" s="1044"/>
      <c r="CN8" s="1045"/>
      <c r="CO8" s="1045"/>
      <c r="CP8" s="1045"/>
      <c r="CQ8" s="1046"/>
      <c r="CR8" s="1044"/>
      <c r="CS8" s="1045"/>
      <c r="CT8" s="1045"/>
      <c r="CU8" s="1045"/>
      <c r="CV8" s="1046"/>
      <c r="CW8" s="1044"/>
      <c r="CX8" s="1045"/>
      <c r="CY8" s="1045"/>
      <c r="CZ8" s="1045"/>
      <c r="DA8" s="1046"/>
      <c r="DB8" s="1044"/>
      <c r="DC8" s="1045"/>
      <c r="DD8" s="1045"/>
      <c r="DE8" s="1045"/>
      <c r="DF8" s="1046"/>
      <c r="DG8" s="1044"/>
      <c r="DH8" s="1045"/>
      <c r="DI8" s="1045"/>
      <c r="DJ8" s="1045"/>
      <c r="DK8" s="1046"/>
      <c r="DL8" s="1044"/>
      <c r="DM8" s="1045"/>
      <c r="DN8" s="1045"/>
      <c r="DO8" s="1045"/>
      <c r="DP8" s="1046"/>
      <c r="DQ8" s="1044"/>
      <c r="DR8" s="1045"/>
      <c r="DS8" s="1045"/>
      <c r="DT8" s="1045"/>
      <c r="DU8" s="1046"/>
      <c r="DV8" s="1047"/>
      <c r="DW8" s="1048"/>
      <c r="DX8" s="1048"/>
      <c r="DY8" s="1048"/>
      <c r="DZ8" s="1049"/>
      <c r="EA8" s="255"/>
    </row>
    <row r="9" spans="1:131" s="256" customFormat="1" ht="26.25" customHeight="1" x14ac:dyDescent="0.15">
      <c r="A9" s="262">
        <v>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15">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387</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388</v>
      </c>
      <c r="B23" s="999" t="s">
        <v>389</v>
      </c>
      <c r="C23" s="1000"/>
      <c r="D23" s="1000"/>
      <c r="E23" s="1000"/>
      <c r="F23" s="1000"/>
      <c r="G23" s="1000"/>
      <c r="H23" s="1000"/>
      <c r="I23" s="1000"/>
      <c r="J23" s="1000"/>
      <c r="K23" s="1000"/>
      <c r="L23" s="1000"/>
      <c r="M23" s="1000"/>
      <c r="N23" s="1000"/>
      <c r="O23" s="1000"/>
      <c r="P23" s="1001"/>
      <c r="Q23" s="1123">
        <v>6736</v>
      </c>
      <c r="R23" s="1124"/>
      <c r="S23" s="1124"/>
      <c r="T23" s="1124"/>
      <c r="U23" s="1124"/>
      <c r="V23" s="1124">
        <v>6265</v>
      </c>
      <c r="W23" s="1124"/>
      <c r="X23" s="1124"/>
      <c r="Y23" s="1124"/>
      <c r="Z23" s="1124"/>
      <c r="AA23" s="1124">
        <v>470</v>
      </c>
      <c r="AB23" s="1124"/>
      <c r="AC23" s="1124"/>
      <c r="AD23" s="1124"/>
      <c r="AE23" s="1125"/>
      <c r="AF23" s="1126">
        <v>364</v>
      </c>
      <c r="AG23" s="1124"/>
      <c r="AH23" s="1124"/>
      <c r="AI23" s="1124"/>
      <c r="AJ23" s="1127"/>
      <c r="AK23" s="1128"/>
      <c r="AL23" s="1129"/>
      <c r="AM23" s="1129"/>
      <c r="AN23" s="1129"/>
      <c r="AO23" s="1129"/>
      <c r="AP23" s="1124">
        <v>4606</v>
      </c>
      <c r="AQ23" s="1124"/>
      <c r="AR23" s="1124"/>
      <c r="AS23" s="1124"/>
      <c r="AT23" s="1124"/>
      <c r="AU23" s="1130"/>
      <c r="AV23" s="1130"/>
      <c r="AW23" s="1130"/>
      <c r="AX23" s="1130"/>
      <c r="AY23" s="1131"/>
      <c r="AZ23" s="1120" t="s">
        <v>390</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391</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392</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369</v>
      </c>
      <c r="B26" s="1051"/>
      <c r="C26" s="1051"/>
      <c r="D26" s="1051"/>
      <c r="E26" s="1051"/>
      <c r="F26" s="1051"/>
      <c r="G26" s="1051"/>
      <c r="H26" s="1051"/>
      <c r="I26" s="1051"/>
      <c r="J26" s="1051"/>
      <c r="K26" s="1051"/>
      <c r="L26" s="1051"/>
      <c r="M26" s="1051"/>
      <c r="N26" s="1051"/>
      <c r="O26" s="1051"/>
      <c r="P26" s="1052"/>
      <c r="Q26" s="1056" t="s">
        <v>393</v>
      </c>
      <c r="R26" s="1057"/>
      <c r="S26" s="1057"/>
      <c r="T26" s="1057"/>
      <c r="U26" s="1058"/>
      <c r="V26" s="1056" t="s">
        <v>394</v>
      </c>
      <c r="W26" s="1057"/>
      <c r="X26" s="1057"/>
      <c r="Y26" s="1057"/>
      <c r="Z26" s="1058"/>
      <c r="AA26" s="1056" t="s">
        <v>395</v>
      </c>
      <c r="AB26" s="1057"/>
      <c r="AC26" s="1057"/>
      <c r="AD26" s="1057"/>
      <c r="AE26" s="1057"/>
      <c r="AF26" s="1114" t="s">
        <v>396</v>
      </c>
      <c r="AG26" s="1063"/>
      <c r="AH26" s="1063"/>
      <c r="AI26" s="1063"/>
      <c r="AJ26" s="1115"/>
      <c r="AK26" s="1057" t="s">
        <v>397</v>
      </c>
      <c r="AL26" s="1057"/>
      <c r="AM26" s="1057"/>
      <c r="AN26" s="1057"/>
      <c r="AO26" s="1058"/>
      <c r="AP26" s="1056" t="s">
        <v>398</v>
      </c>
      <c r="AQ26" s="1057"/>
      <c r="AR26" s="1057"/>
      <c r="AS26" s="1057"/>
      <c r="AT26" s="1058"/>
      <c r="AU26" s="1056" t="s">
        <v>399</v>
      </c>
      <c r="AV26" s="1057"/>
      <c r="AW26" s="1057"/>
      <c r="AX26" s="1057"/>
      <c r="AY26" s="1058"/>
      <c r="AZ26" s="1056" t="s">
        <v>400</v>
      </c>
      <c r="BA26" s="1057"/>
      <c r="BB26" s="1057"/>
      <c r="BC26" s="1057"/>
      <c r="BD26" s="1058"/>
      <c r="BE26" s="1056" t="s">
        <v>376</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401</v>
      </c>
      <c r="C28" s="1106"/>
      <c r="D28" s="1106"/>
      <c r="E28" s="1106"/>
      <c r="F28" s="1106"/>
      <c r="G28" s="1106"/>
      <c r="H28" s="1106"/>
      <c r="I28" s="1106"/>
      <c r="J28" s="1106"/>
      <c r="K28" s="1106"/>
      <c r="L28" s="1106"/>
      <c r="M28" s="1106"/>
      <c r="N28" s="1106"/>
      <c r="O28" s="1106"/>
      <c r="P28" s="1107"/>
      <c r="Q28" s="1108">
        <v>1748</v>
      </c>
      <c r="R28" s="1109"/>
      <c r="S28" s="1109"/>
      <c r="T28" s="1109"/>
      <c r="U28" s="1109"/>
      <c r="V28" s="1109">
        <v>1654</v>
      </c>
      <c r="W28" s="1109"/>
      <c r="X28" s="1109"/>
      <c r="Y28" s="1109"/>
      <c r="Z28" s="1109"/>
      <c r="AA28" s="1109">
        <v>94</v>
      </c>
      <c r="AB28" s="1109"/>
      <c r="AC28" s="1109"/>
      <c r="AD28" s="1109"/>
      <c r="AE28" s="1110"/>
      <c r="AF28" s="1111">
        <v>94</v>
      </c>
      <c r="AG28" s="1109"/>
      <c r="AH28" s="1109"/>
      <c r="AI28" s="1109"/>
      <c r="AJ28" s="1112"/>
      <c r="AK28" s="1113">
        <v>109</v>
      </c>
      <c r="AL28" s="1101"/>
      <c r="AM28" s="1101"/>
      <c r="AN28" s="1101"/>
      <c r="AO28" s="1101"/>
      <c r="AP28" s="1101" t="s">
        <v>572</v>
      </c>
      <c r="AQ28" s="1101"/>
      <c r="AR28" s="1101"/>
      <c r="AS28" s="1101"/>
      <c r="AT28" s="1101"/>
      <c r="AU28" s="1101" t="s">
        <v>572</v>
      </c>
      <c r="AV28" s="1101"/>
      <c r="AW28" s="1101"/>
      <c r="AX28" s="1101"/>
      <c r="AY28" s="1101"/>
      <c r="AZ28" s="1102" t="s">
        <v>572</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92" t="s">
        <v>402</v>
      </c>
      <c r="C29" s="1093"/>
      <c r="D29" s="1093"/>
      <c r="E29" s="1093"/>
      <c r="F29" s="1093"/>
      <c r="G29" s="1093"/>
      <c r="H29" s="1093"/>
      <c r="I29" s="1093"/>
      <c r="J29" s="1093"/>
      <c r="K29" s="1093"/>
      <c r="L29" s="1093"/>
      <c r="M29" s="1093"/>
      <c r="N29" s="1093"/>
      <c r="O29" s="1093"/>
      <c r="P29" s="1094"/>
      <c r="Q29" s="1098">
        <v>1330</v>
      </c>
      <c r="R29" s="1099"/>
      <c r="S29" s="1099"/>
      <c r="T29" s="1099"/>
      <c r="U29" s="1099"/>
      <c r="V29" s="1099">
        <v>1248</v>
      </c>
      <c r="W29" s="1099"/>
      <c r="X29" s="1099"/>
      <c r="Y29" s="1099"/>
      <c r="Z29" s="1099"/>
      <c r="AA29" s="1099">
        <v>82</v>
      </c>
      <c r="AB29" s="1099"/>
      <c r="AC29" s="1099"/>
      <c r="AD29" s="1099"/>
      <c r="AE29" s="1100"/>
      <c r="AF29" s="1074">
        <v>82</v>
      </c>
      <c r="AG29" s="1075"/>
      <c r="AH29" s="1075"/>
      <c r="AI29" s="1075"/>
      <c r="AJ29" s="1076"/>
      <c r="AK29" s="1035">
        <v>204</v>
      </c>
      <c r="AL29" s="1026"/>
      <c r="AM29" s="1026"/>
      <c r="AN29" s="1026"/>
      <c r="AO29" s="1026"/>
      <c r="AP29" s="1026" t="s">
        <v>572</v>
      </c>
      <c r="AQ29" s="1026"/>
      <c r="AR29" s="1026"/>
      <c r="AS29" s="1026"/>
      <c r="AT29" s="1026"/>
      <c r="AU29" s="1026" t="s">
        <v>572</v>
      </c>
      <c r="AV29" s="1026"/>
      <c r="AW29" s="1026"/>
      <c r="AX29" s="1026"/>
      <c r="AY29" s="1026"/>
      <c r="AZ29" s="1097" t="s">
        <v>572</v>
      </c>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92" t="s">
        <v>403</v>
      </c>
      <c r="C30" s="1093"/>
      <c r="D30" s="1093"/>
      <c r="E30" s="1093"/>
      <c r="F30" s="1093"/>
      <c r="G30" s="1093"/>
      <c r="H30" s="1093"/>
      <c r="I30" s="1093"/>
      <c r="J30" s="1093"/>
      <c r="K30" s="1093"/>
      <c r="L30" s="1093"/>
      <c r="M30" s="1093"/>
      <c r="N30" s="1093"/>
      <c r="O30" s="1093"/>
      <c r="P30" s="1094"/>
      <c r="Q30" s="1098">
        <v>166</v>
      </c>
      <c r="R30" s="1099"/>
      <c r="S30" s="1099"/>
      <c r="T30" s="1099"/>
      <c r="U30" s="1099"/>
      <c r="V30" s="1099">
        <v>165</v>
      </c>
      <c r="W30" s="1099"/>
      <c r="X30" s="1099"/>
      <c r="Y30" s="1099"/>
      <c r="Z30" s="1099"/>
      <c r="AA30" s="1099">
        <v>1</v>
      </c>
      <c r="AB30" s="1099"/>
      <c r="AC30" s="1099"/>
      <c r="AD30" s="1099"/>
      <c r="AE30" s="1100"/>
      <c r="AF30" s="1074">
        <v>1</v>
      </c>
      <c r="AG30" s="1075"/>
      <c r="AH30" s="1075"/>
      <c r="AI30" s="1075"/>
      <c r="AJ30" s="1076"/>
      <c r="AK30" s="1035">
        <v>42</v>
      </c>
      <c r="AL30" s="1026"/>
      <c r="AM30" s="1026"/>
      <c r="AN30" s="1026"/>
      <c r="AO30" s="1026"/>
      <c r="AP30" s="1026" t="s">
        <v>572</v>
      </c>
      <c r="AQ30" s="1026"/>
      <c r="AR30" s="1026"/>
      <c r="AS30" s="1026"/>
      <c r="AT30" s="1026"/>
      <c r="AU30" s="1026" t="s">
        <v>572</v>
      </c>
      <c r="AV30" s="1026"/>
      <c r="AW30" s="1026"/>
      <c r="AX30" s="1026"/>
      <c r="AY30" s="1026"/>
      <c r="AZ30" s="1097" t="s">
        <v>572</v>
      </c>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92" t="s">
        <v>404</v>
      </c>
      <c r="C31" s="1093"/>
      <c r="D31" s="1093"/>
      <c r="E31" s="1093"/>
      <c r="F31" s="1093"/>
      <c r="G31" s="1093"/>
      <c r="H31" s="1093"/>
      <c r="I31" s="1093"/>
      <c r="J31" s="1093"/>
      <c r="K31" s="1093"/>
      <c r="L31" s="1093"/>
      <c r="M31" s="1093"/>
      <c r="N31" s="1093"/>
      <c r="O31" s="1093"/>
      <c r="P31" s="1094"/>
      <c r="Q31" s="1098">
        <v>960</v>
      </c>
      <c r="R31" s="1099"/>
      <c r="S31" s="1099"/>
      <c r="T31" s="1099"/>
      <c r="U31" s="1099"/>
      <c r="V31" s="1099">
        <v>950</v>
      </c>
      <c r="W31" s="1099"/>
      <c r="X31" s="1099"/>
      <c r="Y31" s="1099"/>
      <c r="Z31" s="1099"/>
      <c r="AA31" s="1099">
        <v>10</v>
      </c>
      <c r="AB31" s="1099"/>
      <c r="AC31" s="1099"/>
      <c r="AD31" s="1099"/>
      <c r="AE31" s="1100"/>
      <c r="AF31" s="1074">
        <v>10</v>
      </c>
      <c r="AG31" s="1075"/>
      <c r="AH31" s="1075"/>
      <c r="AI31" s="1075"/>
      <c r="AJ31" s="1076"/>
      <c r="AK31" s="1035">
        <v>398</v>
      </c>
      <c r="AL31" s="1026"/>
      <c r="AM31" s="1026"/>
      <c r="AN31" s="1026"/>
      <c r="AO31" s="1026"/>
      <c r="AP31" s="1026">
        <v>4092</v>
      </c>
      <c r="AQ31" s="1026"/>
      <c r="AR31" s="1026"/>
      <c r="AS31" s="1026"/>
      <c r="AT31" s="1026"/>
      <c r="AU31" s="1026">
        <v>3687</v>
      </c>
      <c r="AV31" s="1026"/>
      <c r="AW31" s="1026"/>
      <c r="AX31" s="1026"/>
      <c r="AY31" s="1026"/>
      <c r="AZ31" s="1097" t="s">
        <v>509</v>
      </c>
      <c r="BA31" s="1097"/>
      <c r="BB31" s="1097"/>
      <c r="BC31" s="1097"/>
      <c r="BD31" s="1097"/>
      <c r="BE31" s="1087" t="s">
        <v>405</v>
      </c>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92"/>
      <c r="C32" s="1093"/>
      <c r="D32" s="1093"/>
      <c r="E32" s="1093"/>
      <c r="F32" s="1093"/>
      <c r="G32" s="1093"/>
      <c r="H32" s="1093"/>
      <c r="I32" s="1093"/>
      <c r="J32" s="1093"/>
      <c r="K32" s="1093"/>
      <c r="L32" s="1093"/>
      <c r="M32" s="1093"/>
      <c r="N32" s="1093"/>
      <c r="O32" s="1093"/>
      <c r="P32" s="1094"/>
      <c r="Q32" s="1098"/>
      <c r="R32" s="1099"/>
      <c r="S32" s="1099"/>
      <c r="T32" s="1099"/>
      <c r="U32" s="1099"/>
      <c r="V32" s="1099"/>
      <c r="W32" s="1099"/>
      <c r="X32" s="1099"/>
      <c r="Y32" s="1099"/>
      <c r="Z32" s="1099"/>
      <c r="AA32" s="1099"/>
      <c r="AB32" s="1099"/>
      <c r="AC32" s="1099"/>
      <c r="AD32" s="1099"/>
      <c r="AE32" s="1100"/>
      <c r="AF32" s="1074"/>
      <c r="AG32" s="1075"/>
      <c r="AH32" s="1075"/>
      <c r="AI32" s="1075"/>
      <c r="AJ32" s="1076"/>
      <c r="AK32" s="1035"/>
      <c r="AL32" s="1026"/>
      <c r="AM32" s="1026"/>
      <c r="AN32" s="1026"/>
      <c r="AO32" s="1026"/>
      <c r="AP32" s="1026"/>
      <c r="AQ32" s="1026"/>
      <c r="AR32" s="1026"/>
      <c r="AS32" s="1026"/>
      <c r="AT32" s="1026"/>
      <c r="AU32" s="1026"/>
      <c r="AV32" s="1026"/>
      <c r="AW32" s="1026"/>
      <c r="AX32" s="1026"/>
      <c r="AY32" s="1026"/>
      <c r="AZ32" s="1097"/>
      <c r="BA32" s="1097"/>
      <c r="BB32" s="1097"/>
      <c r="BC32" s="1097"/>
      <c r="BD32" s="1097"/>
      <c r="BE32" s="1087"/>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92"/>
      <c r="C33" s="1093"/>
      <c r="D33" s="1093"/>
      <c r="E33" s="1093"/>
      <c r="F33" s="1093"/>
      <c r="G33" s="1093"/>
      <c r="H33" s="1093"/>
      <c r="I33" s="1093"/>
      <c r="J33" s="1093"/>
      <c r="K33" s="1093"/>
      <c r="L33" s="1093"/>
      <c r="M33" s="1093"/>
      <c r="N33" s="1093"/>
      <c r="O33" s="1093"/>
      <c r="P33" s="1094"/>
      <c r="Q33" s="1098"/>
      <c r="R33" s="1099"/>
      <c r="S33" s="1099"/>
      <c r="T33" s="1099"/>
      <c r="U33" s="1099"/>
      <c r="V33" s="1099"/>
      <c r="W33" s="1099"/>
      <c r="X33" s="1099"/>
      <c r="Y33" s="1099"/>
      <c r="Z33" s="1099"/>
      <c r="AA33" s="1099"/>
      <c r="AB33" s="1099"/>
      <c r="AC33" s="1099"/>
      <c r="AD33" s="1099"/>
      <c r="AE33" s="1100"/>
      <c r="AF33" s="1074"/>
      <c r="AG33" s="1075"/>
      <c r="AH33" s="1075"/>
      <c r="AI33" s="1075"/>
      <c r="AJ33" s="1076"/>
      <c r="AK33" s="1035"/>
      <c r="AL33" s="1026"/>
      <c r="AM33" s="1026"/>
      <c r="AN33" s="1026"/>
      <c r="AO33" s="1026"/>
      <c r="AP33" s="1026"/>
      <c r="AQ33" s="1026"/>
      <c r="AR33" s="1026"/>
      <c r="AS33" s="1026"/>
      <c r="AT33" s="1026"/>
      <c r="AU33" s="1026"/>
      <c r="AV33" s="1026"/>
      <c r="AW33" s="1026"/>
      <c r="AX33" s="1026"/>
      <c r="AY33" s="1026"/>
      <c r="AZ33" s="1097"/>
      <c r="BA33" s="1097"/>
      <c r="BB33" s="1097"/>
      <c r="BC33" s="1097"/>
      <c r="BD33" s="1097"/>
      <c r="BE33" s="1087"/>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92"/>
      <c r="C34" s="1093"/>
      <c r="D34" s="1093"/>
      <c r="E34" s="1093"/>
      <c r="F34" s="1093"/>
      <c r="G34" s="1093"/>
      <c r="H34" s="1093"/>
      <c r="I34" s="1093"/>
      <c r="J34" s="1093"/>
      <c r="K34" s="1093"/>
      <c r="L34" s="1093"/>
      <c r="M34" s="1093"/>
      <c r="N34" s="1093"/>
      <c r="O34" s="1093"/>
      <c r="P34" s="1094"/>
      <c r="Q34" s="1098"/>
      <c r="R34" s="1099"/>
      <c r="S34" s="1099"/>
      <c r="T34" s="1099"/>
      <c r="U34" s="1099"/>
      <c r="V34" s="1099"/>
      <c r="W34" s="1099"/>
      <c r="X34" s="1099"/>
      <c r="Y34" s="1099"/>
      <c r="Z34" s="1099"/>
      <c r="AA34" s="1099"/>
      <c r="AB34" s="1099"/>
      <c r="AC34" s="1099"/>
      <c r="AD34" s="1099"/>
      <c r="AE34" s="1100"/>
      <c r="AF34" s="1074"/>
      <c r="AG34" s="1075"/>
      <c r="AH34" s="1075"/>
      <c r="AI34" s="1075"/>
      <c r="AJ34" s="1076"/>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7"/>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406</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388</v>
      </c>
      <c r="B63" s="999" t="s">
        <v>407</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188</v>
      </c>
      <c r="AG63" s="1014"/>
      <c r="AH63" s="1014"/>
      <c r="AI63" s="1014"/>
      <c r="AJ63" s="1085"/>
      <c r="AK63" s="1086"/>
      <c r="AL63" s="1018"/>
      <c r="AM63" s="1018"/>
      <c r="AN63" s="1018"/>
      <c r="AO63" s="1018"/>
      <c r="AP63" s="1014">
        <v>4092</v>
      </c>
      <c r="AQ63" s="1014"/>
      <c r="AR63" s="1014"/>
      <c r="AS63" s="1014"/>
      <c r="AT63" s="1014"/>
      <c r="AU63" s="1014">
        <v>3687</v>
      </c>
      <c r="AV63" s="1014"/>
      <c r="AW63" s="1014"/>
      <c r="AX63" s="1014"/>
      <c r="AY63" s="1014"/>
      <c r="AZ63" s="1080"/>
      <c r="BA63" s="1080"/>
      <c r="BB63" s="1080"/>
      <c r="BC63" s="1080"/>
      <c r="BD63" s="1080"/>
      <c r="BE63" s="1015"/>
      <c r="BF63" s="1015"/>
      <c r="BG63" s="1015"/>
      <c r="BH63" s="1015"/>
      <c r="BI63" s="1016"/>
      <c r="BJ63" s="1081" t="s">
        <v>129</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408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409</v>
      </c>
      <c r="B66" s="1051"/>
      <c r="C66" s="1051"/>
      <c r="D66" s="1051"/>
      <c r="E66" s="1051"/>
      <c r="F66" s="1051"/>
      <c r="G66" s="1051"/>
      <c r="H66" s="1051"/>
      <c r="I66" s="1051"/>
      <c r="J66" s="1051"/>
      <c r="K66" s="1051"/>
      <c r="L66" s="1051"/>
      <c r="M66" s="1051"/>
      <c r="N66" s="1051"/>
      <c r="O66" s="1051"/>
      <c r="P66" s="1052"/>
      <c r="Q66" s="1056" t="s">
        <v>410</v>
      </c>
      <c r="R66" s="1057"/>
      <c r="S66" s="1057"/>
      <c r="T66" s="1057"/>
      <c r="U66" s="1058"/>
      <c r="V66" s="1056" t="s">
        <v>411</v>
      </c>
      <c r="W66" s="1057"/>
      <c r="X66" s="1057"/>
      <c r="Y66" s="1057"/>
      <c r="Z66" s="1058"/>
      <c r="AA66" s="1056" t="s">
        <v>412</v>
      </c>
      <c r="AB66" s="1057"/>
      <c r="AC66" s="1057"/>
      <c r="AD66" s="1057"/>
      <c r="AE66" s="1058"/>
      <c r="AF66" s="1062" t="s">
        <v>413</v>
      </c>
      <c r="AG66" s="1063"/>
      <c r="AH66" s="1063"/>
      <c r="AI66" s="1063"/>
      <c r="AJ66" s="1064"/>
      <c r="AK66" s="1056" t="s">
        <v>414</v>
      </c>
      <c r="AL66" s="1051"/>
      <c r="AM66" s="1051"/>
      <c r="AN66" s="1051"/>
      <c r="AO66" s="1052"/>
      <c r="AP66" s="1056" t="s">
        <v>398</v>
      </c>
      <c r="AQ66" s="1057"/>
      <c r="AR66" s="1057"/>
      <c r="AS66" s="1057"/>
      <c r="AT66" s="1058"/>
      <c r="AU66" s="1056" t="s">
        <v>415</v>
      </c>
      <c r="AV66" s="1057"/>
      <c r="AW66" s="1057"/>
      <c r="AX66" s="1057"/>
      <c r="AY66" s="1058"/>
      <c r="AZ66" s="1056" t="s">
        <v>376</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573</v>
      </c>
      <c r="C68" s="1041"/>
      <c r="D68" s="1041"/>
      <c r="E68" s="1041"/>
      <c r="F68" s="1041"/>
      <c r="G68" s="1041"/>
      <c r="H68" s="1041"/>
      <c r="I68" s="1041"/>
      <c r="J68" s="1041"/>
      <c r="K68" s="1041"/>
      <c r="L68" s="1041"/>
      <c r="M68" s="1041"/>
      <c r="N68" s="1041"/>
      <c r="O68" s="1041"/>
      <c r="P68" s="1042"/>
      <c r="Q68" s="1043">
        <v>22428</v>
      </c>
      <c r="R68" s="1037"/>
      <c r="S68" s="1037"/>
      <c r="T68" s="1037"/>
      <c r="U68" s="1037"/>
      <c r="V68" s="1037">
        <v>21660</v>
      </c>
      <c r="W68" s="1037"/>
      <c r="X68" s="1037"/>
      <c r="Y68" s="1037"/>
      <c r="Z68" s="1037"/>
      <c r="AA68" s="1037">
        <v>768</v>
      </c>
      <c r="AB68" s="1037"/>
      <c r="AC68" s="1037"/>
      <c r="AD68" s="1037"/>
      <c r="AE68" s="1037"/>
      <c r="AF68" s="1037">
        <v>768</v>
      </c>
      <c r="AG68" s="1037"/>
      <c r="AH68" s="1037"/>
      <c r="AI68" s="1037"/>
      <c r="AJ68" s="1037"/>
      <c r="AK68" s="1037">
        <v>28</v>
      </c>
      <c r="AL68" s="1037"/>
      <c r="AM68" s="1037"/>
      <c r="AN68" s="1037"/>
      <c r="AO68" s="1037"/>
      <c r="AP68" s="1037" t="s">
        <v>509</v>
      </c>
      <c r="AQ68" s="1037"/>
      <c r="AR68" s="1037"/>
      <c r="AS68" s="1037"/>
      <c r="AT68" s="1037"/>
      <c r="AU68" s="1037" t="s">
        <v>509</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574</v>
      </c>
      <c r="C69" s="1030"/>
      <c r="D69" s="1030"/>
      <c r="E69" s="1030"/>
      <c r="F69" s="1030"/>
      <c r="G69" s="1030"/>
      <c r="H69" s="1030"/>
      <c r="I69" s="1030"/>
      <c r="J69" s="1030"/>
      <c r="K69" s="1030"/>
      <c r="L69" s="1030"/>
      <c r="M69" s="1030"/>
      <c r="N69" s="1030"/>
      <c r="O69" s="1030"/>
      <c r="P69" s="1031"/>
      <c r="Q69" s="1032">
        <v>193</v>
      </c>
      <c r="R69" s="1026"/>
      <c r="S69" s="1026"/>
      <c r="T69" s="1026"/>
      <c r="U69" s="1026"/>
      <c r="V69" s="1026">
        <v>137</v>
      </c>
      <c r="W69" s="1026"/>
      <c r="X69" s="1026"/>
      <c r="Y69" s="1026"/>
      <c r="Z69" s="1026"/>
      <c r="AA69" s="1026">
        <v>56</v>
      </c>
      <c r="AB69" s="1026"/>
      <c r="AC69" s="1026"/>
      <c r="AD69" s="1026"/>
      <c r="AE69" s="1026"/>
      <c r="AF69" s="1026">
        <v>56</v>
      </c>
      <c r="AG69" s="1026"/>
      <c r="AH69" s="1026"/>
      <c r="AI69" s="1026"/>
      <c r="AJ69" s="1026"/>
      <c r="AK69" s="1026" t="s">
        <v>509</v>
      </c>
      <c r="AL69" s="1026"/>
      <c r="AM69" s="1026"/>
      <c r="AN69" s="1026"/>
      <c r="AO69" s="1026"/>
      <c r="AP69" s="1026" t="s">
        <v>509</v>
      </c>
      <c r="AQ69" s="1026"/>
      <c r="AR69" s="1026"/>
      <c r="AS69" s="1026"/>
      <c r="AT69" s="1026"/>
      <c r="AU69" s="1026" t="s">
        <v>509</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575</v>
      </c>
      <c r="C70" s="1030"/>
      <c r="D70" s="1030"/>
      <c r="E70" s="1030"/>
      <c r="F70" s="1030"/>
      <c r="G70" s="1030"/>
      <c r="H70" s="1030"/>
      <c r="I70" s="1030"/>
      <c r="J70" s="1030"/>
      <c r="K70" s="1030"/>
      <c r="L70" s="1030"/>
      <c r="M70" s="1030"/>
      <c r="N70" s="1030"/>
      <c r="O70" s="1030"/>
      <c r="P70" s="1031"/>
      <c r="Q70" s="1032">
        <v>102</v>
      </c>
      <c r="R70" s="1026"/>
      <c r="S70" s="1026"/>
      <c r="T70" s="1026"/>
      <c r="U70" s="1026"/>
      <c r="V70" s="1026">
        <v>95</v>
      </c>
      <c r="W70" s="1026"/>
      <c r="X70" s="1026"/>
      <c r="Y70" s="1026"/>
      <c r="Z70" s="1026"/>
      <c r="AA70" s="1026">
        <v>7</v>
      </c>
      <c r="AB70" s="1026"/>
      <c r="AC70" s="1026"/>
      <c r="AD70" s="1026"/>
      <c r="AE70" s="1026"/>
      <c r="AF70" s="1026">
        <v>7</v>
      </c>
      <c r="AG70" s="1026"/>
      <c r="AH70" s="1026"/>
      <c r="AI70" s="1026"/>
      <c r="AJ70" s="1026"/>
      <c r="AK70" s="1026">
        <v>1</v>
      </c>
      <c r="AL70" s="1026"/>
      <c r="AM70" s="1026"/>
      <c r="AN70" s="1026"/>
      <c r="AO70" s="1026"/>
      <c r="AP70" s="1026" t="s">
        <v>509</v>
      </c>
      <c r="AQ70" s="1026"/>
      <c r="AR70" s="1026"/>
      <c r="AS70" s="1026"/>
      <c r="AT70" s="1026"/>
      <c r="AU70" s="1026" t="s">
        <v>509</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576</v>
      </c>
      <c r="C71" s="1030"/>
      <c r="D71" s="1030"/>
      <c r="E71" s="1030"/>
      <c r="F71" s="1030"/>
      <c r="G71" s="1030"/>
      <c r="H71" s="1030"/>
      <c r="I71" s="1030"/>
      <c r="J71" s="1030"/>
      <c r="K71" s="1030"/>
      <c r="L71" s="1030"/>
      <c r="M71" s="1030"/>
      <c r="N71" s="1030"/>
      <c r="O71" s="1030"/>
      <c r="P71" s="1031"/>
      <c r="Q71" s="1032">
        <v>108</v>
      </c>
      <c r="R71" s="1026"/>
      <c r="S71" s="1026"/>
      <c r="T71" s="1026"/>
      <c r="U71" s="1026"/>
      <c r="V71" s="1026">
        <v>74</v>
      </c>
      <c r="W71" s="1026"/>
      <c r="X71" s="1026"/>
      <c r="Y71" s="1026"/>
      <c r="Z71" s="1026"/>
      <c r="AA71" s="1026">
        <v>34</v>
      </c>
      <c r="AB71" s="1026"/>
      <c r="AC71" s="1026"/>
      <c r="AD71" s="1026"/>
      <c r="AE71" s="1026"/>
      <c r="AF71" s="1026">
        <v>34</v>
      </c>
      <c r="AG71" s="1026"/>
      <c r="AH71" s="1026"/>
      <c r="AI71" s="1026"/>
      <c r="AJ71" s="1026"/>
      <c r="AK71" s="1026" t="s">
        <v>509</v>
      </c>
      <c r="AL71" s="1026"/>
      <c r="AM71" s="1026"/>
      <c r="AN71" s="1026"/>
      <c r="AO71" s="1026"/>
      <c r="AP71" s="1026" t="s">
        <v>509</v>
      </c>
      <c r="AQ71" s="1026"/>
      <c r="AR71" s="1026"/>
      <c r="AS71" s="1026"/>
      <c r="AT71" s="1026"/>
      <c r="AU71" s="1026" t="s">
        <v>509</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577</v>
      </c>
      <c r="C72" s="1030"/>
      <c r="D72" s="1030"/>
      <c r="E72" s="1030"/>
      <c r="F72" s="1030"/>
      <c r="G72" s="1030"/>
      <c r="H72" s="1030"/>
      <c r="I72" s="1030"/>
      <c r="J72" s="1030"/>
      <c r="K72" s="1030"/>
      <c r="L72" s="1030"/>
      <c r="M72" s="1030"/>
      <c r="N72" s="1030"/>
      <c r="O72" s="1030"/>
      <c r="P72" s="1031"/>
      <c r="Q72" s="1032">
        <v>2588</v>
      </c>
      <c r="R72" s="1026"/>
      <c r="S72" s="1026"/>
      <c r="T72" s="1026"/>
      <c r="U72" s="1026"/>
      <c r="V72" s="1026">
        <v>2314</v>
      </c>
      <c r="W72" s="1026"/>
      <c r="X72" s="1026"/>
      <c r="Y72" s="1026"/>
      <c r="Z72" s="1026"/>
      <c r="AA72" s="1026">
        <v>274</v>
      </c>
      <c r="AB72" s="1026"/>
      <c r="AC72" s="1026"/>
      <c r="AD72" s="1026"/>
      <c r="AE72" s="1026"/>
      <c r="AF72" s="1026">
        <v>274</v>
      </c>
      <c r="AG72" s="1026"/>
      <c r="AH72" s="1026"/>
      <c r="AI72" s="1026"/>
      <c r="AJ72" s="1026"/>
      <c r="AK72" s="1026">
        <v>117</v>
      </c>
      <c r="AL72" s="1026"/>
      <c r="AM72" s="1026"/>
      <c r="AN72" s="1026"/>
      <c r="AO72" s="1026"/>
      <c r="AP72" s="1026" t="s">
        <v>509</v>
      </c>
      <c r="AQ72" s="1026"/>
      <c r="AR72" s="1026"/>
      <c r="AS72" s="1026"/>
      <c r="AT72" s="1026"/>
      <c r="AU72" s="1026" t="s">
        <v>509</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578</v>
      </c>
      <c r="C73" s="1030"/>
      <c r="D73" s="1030"/>
      <c r="E73" s="1030"/>
      <c r="F73" s="1030"/>
      <c r="G73" s="1030"/>
      <c r="H73" s="1030"/>
      <c r="I73" s="1030"/>
      <c r="J73" s="1030"/>
      <c r="K73" s="1030"/>
      <c r="L73" s="1030"/>
      <c r="M73" s="1030"/>
      <c r="N73" s="1030"/>
      <c r="O73" s="1030"/>
      <c r="P73" s="1031"/>
      <c r="Q73" s="1032">
        <v>657281</v>
      </c>
      <c r="R73" s="1026"/>
      <c r="S73" s="1026"/>
      <c r="T73" s="1026"/>
      <c r="U73" s="1026"/>
      <c r="V73" s="1026">
        <v>647955</v>
      </c>
      <c r="W73" s="1026"/>
      <c r="X73" s="1026"/>
      <c r="Y73" s="1026"/>
      <c r="Z73" s="1026"/>
      <c r="AA73" s="1026">
        <v>9326</v>
      </c>
      <c r="AB73" s="1026"/>
      <c r="AC73" s="1026"/>
      <c r="AD73" s="1026"/>
      <c r="AE73" s="1026"/>
      <c r="AF73" s="1026">
        <v>9326</v>
      </c>
      <c r="AG73" s="1026"/>
      <c r="AH73" s="1026"/>
      <c r="AI73" s="1026"/>
      <c r="AJ73" s="1026"/>
      <c r="AK73" s="1026">
        <v>3989</v>
      </c>
      <c r="AL73" s="1026"/>
      <c r="AM73" s="1026"/>
      <c r="AN73" s="1026"/>
      <c r="AO73" s="1026"/>
      <c r="AP73" s="1026" t="s">
        <v>509</v>
      </c>
      <c r="AQ73" s="1026"/>
      <c r="AR73" s="1026"/>
      <c r="AS73" s="1026"/>
      <c r="AT73" s="1026"/>
      <c r="AU73" s="1026" t="s">
        <v>509</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t="s">
        <v>579</v>
      </c>
      <c r="C74" s="1030"/>
      <c r="D74" s="1030"/>
      <c r="E74" s="1030"/>
      <c r="F74" s="1030"/>
      <c r="G74" s="1030"/>
      <c r="H74" s="1030"/>
      <c r="I74" s="1030"/>
      <c r="J74" s="1030"/>
      <c r="K74" s="1030"/>
      <c r="L74" s="1030"/>
      <c r="M74" s="1030"/>
      <c r="N74" s="1030"/>
      <c r="O74" s="1030"/>
      <c r="P74" s="1031"/>
      <c r="Q74" s="1032">
        <v>50</v>
      </c>
      <c r="R74" s="1026"/>
      <c r="S74" s="1026"/>
      <c r="T74" s="1026"/>
      <c r="U74" s="1026"/>
      <c r="V74" s="1026">
        <v>48</v>
      </c>
      <c r="W74" s="1026"/>
      <c r="X74" s="1026"/>
      <c r="Y74" s="1026"/>
      <c r="Z74" s="1026"/>
      <c r="AA74" s="1026">
        <v>2</v>
      </c>
      <c r="AB74" s="1026"/>
      <c r="AC74" s="1026"/>
      <c r="AD74" s="1026"/>
      <c r="AE74" s="1026"/>
      <c r="AF74" s="1026">
        <v>2</v>
      </c>
      <c r="AG74" s="1026"/>
      <c r="AH74" s="1026"/>
      <c r="AI74" s="1026"/>
      <c r="AJ74" s="1026"/>
      <c r="AK74" s="1026" t="s">
        <v>509</v>
      </c>
      <c r="AL74" s="1026"/>
      <c r="AM74" s="1026"/>
      <c r="AN74" s="1026"/>
      <c r="AO74" s="1026"/>
      <c r="AP74" s="1026" t="s">
        <v>509</v>
      </c>
      <c r="AQ74" s="1026"/>
      <c r="AR74" s="1026"/>
      <c r="AS74" s="1026"/>
      <c r="AT74" s="1026"/>
      <c r="AU74" s="1026" t="s">
        <v>509</v>
      </c>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t="s">
        <v>580</v>
      </c>
      <c r="C75" s="1030"/>
      <c r="D75" s="1030"/>
      <c r="E75" s="1030"/>
      <c r="F75" s="1030"/>
      <c r="G75" s="1030"/>
      <c r="H75" s="1030"/>
      <c r="I75" s="1030"/>
      <c r="J75" s="1030"/>
      <c r="K75" s="1030"/>
      <c r="L75" s="1030"/>
      <c r="M75" s="1030"/>
      <c r="N75" s="1030"/>
      <c r="O75" s="1030"/>
      <c r="P75" s="1031"/>
      <c r="Q75" s="1033">
        <v>6588</v>
      </c>
      <c r="R75" s="1034"/>
      <c r="S75" s="1034"/>
      <c r="T75" s="1034"/>
      <c r="U75" s="1035"/>
      <c r="V75" s="1036">
        <v>6101</v>
      </c>
      <c r="W75" s="1034"/>
      <c r="X75" s="1034"/>
      <c r="Y75" s="1034"/>
      <c r="Z75" s="1035"/>
      <c r="AA75" s="1036">
        <v>487</v>
      </c>
      <c r="AB75" s="1034"/>
      <c r="AC75" s="1034"/>
      <c r="AD75" s="1034"/>
      <c r="AE75" s="1035"/>
      <c r="AF75" s="1036">
        <v>467</v>
      </c>
      <c r="AG75" s="1034"/>
      <c r="AH75" s="1034"/>
      <c r="AI75" s="1034"/>
      <c r="AJ75" s="1035"/>
      <c r="AK75" s="1036" t="s">
        <v>509</v>
      </c>
      <c r="AL75" s="1034"/>
      <c r="AM75" s="1034"/>
      <c r="AN75" s="1034"/>
      <c r="AO75" s="1035"/>
      <c r="AP75" s="1036">
        <v>4063</v>
      </c>
      <c r="AQ75" s="1034"/>
      <c r="AR75" s="1034"/>
      <c r="AS75" s="1034"/>
      <c r="AT75" s="1035"/>
      <c r="AU75" s="1036">
        <v>248</v>
      </c>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t="s">
        <v>581</v>
      </c>
      <c r="C76" s="1030"/>
      <c r="D76" s="1030"/>
      <c r="E76" s="1030"/>
      <c r="F76" s="1030"/>
      <c r="G76" s="1030"/>
      <c r="H76" s="1030"/>
      <c r="I76" s="1030"/>
      <c r="J76" s="1030"/>
      <c r="K76" s="1030"/>
      <c r="L76" s="1030"/>
      <c r="M76" s="1030"/>
      <c r="N76" s="1030"/>
      <c r="O76" s="1030"/>
      <c r="P76" s="1031"/>
      <c r="Q76" s="1033">
        <v>4723</v>
      </c>
      <c r="R76" s="1034"/>
      <c r="S76" s="1034"/>
      <c r="T76" s="1034"/>
      <c r="U76" s="1035"/>
      <c r="V76" s="1036">
        <v>4474</v>
      </c>
      <c r="W76" s="1034"/>
      <c r="X76" s="1034"/>
      <c r="Y76" s="1034"/>
      <c r="Z76" s="1035"/>
      <c r="AA76" s="1036">
        <v>249</v>
      </c>
      <c r="AB76" s="1034"/>
      <c r="AC76" s="1034"/>
      <c r="AD76" s="1034"/>
      <c r="AE76" s="1035"/>
      <c r="AF76" s="1036">
        <v>2392</v>
      </c>
      <c r="AG76" s="1034"/>
      <c r="AH76" s="1034"/>
      <c r="AI76" s="1034"/>
      <c r="AJ76" s="1035"/>
      <c r="AK76" s="1036">
        <v>411</v>
      </c>
      <c r="AL76" s="1034"/>
      <c r="AM76" s="1034"/>
      <c r="AN76" s="1034"/>
      <c r="AO76" s="1035"/>
      <c r="AP76" s="1036">
        <v>11494</v>
      </c>
      <c r="AQ76" s="1034"/>
      <c r="AR76" s="1034"/>
      <c r="AS76" s="1034"/>
      <c r="AT76" s="1035"/>
      <c r="AU76" s="1036">
        <v>103</v>
      </c>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t="s">
        <v>582</v>
      </c>
      <c r="C77" s="1030"/>
      <c r="D77" s="1030"/>
      <c r="E77" s="1030"/>
      <c r="F77" s="1030"/>
      <c r="G77" s="1030"/>
      <c r="H77" s="1030"/>
      <c r="I77" s="1030"/>
      <c r="J77" s="1030"/>
      <c r="K77" s="1030"/>
      <c r="L77" s="1030"/>
      <c r="M77" s="1030"/>
      <c r="N77" s="1030"/>
      <c r="O77" s="1030"/>
      <c r="P77" s="1031"/>
      <c r="Q77" s="1033">
        <v>3241</v>
      </c>
      <c r="R77" s="1034"/>
      <c r="S77" s="1034"/>
      <c r="T77" s="1034"/>
      <c r="U77" s="1035"/>
      <c r="V77" s="1036">
        <v>3174</v>
      </c>
      <c r="W77" s="1034"/>
      <c r="X77" s="1034"/>
      <c r="Y77" s="1034"/>
      <c r="Z77" s="1035"/>
      <c r="AA77" s="1036">
        <v>67</v>
      </c>
      <c r="AB77" s="1034"/>
      <c r="AC77" s="1034"/>
      <c r="AD77" s="1034"/>
      <c r="AE77" s="1035"/>
      <c r="AF77" s="1036">
        <v>475</v>
      </c>
      <c r="AG77" s="1034"/>
      <c r="AH77" s="1034"/>
      <c r="AI77" s="1034"/>
      <c r="AJ77" s="1035"/>
      <c r="AK77" s="1036">
        <v>777</v>
      </c>
      <c r="AL77" s="1034"/>
      <c r="AM77" s="1034"/>
      <c r="AN77" s="1034"/>
      <c r="AO77" s="1035"/>
      <c r="AP77" s="1036">
        <v>519</v>
      </c>
      <c r="AQ77" s="1034"/>
      <c r="AR77" s="1034"/>
      <c r="AS77" s="1034"/>
      <c r="AT77" s="1035"/>
      <c r="AU77" s="1036">
        <v>25</v>
      </c>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t="s">
        <v>583</v>
      </c>
      <c r="C78" s="1030"/>
      <c r="D78" s="1030"/>
      <c r="E78" s="1030"/>
      <c r="F78" s="1030"/>
      <c r="G78" s="1030"/>
      <c r="H78" s="1030"/>
      <c r="I78" s="1030"/>
      <c r="J78" s="1030"/>
      <c r="K78" s="1030"/>
      <c r="L78" s="1030"/>
      <c r="M78" s="1030"/>
      <c r="N78" s="1030"/>
      <c r="O78" s="1030"/>
      <c r="P78" s="1031"/>
      <c r="Q78" s="1032">
        <v>6071</v>
      </c>
      <c r="R78" s="1026"/>
      <c r="S78" s="1026"/>
      <c r="T78" s="1026"/>
      <c r="U78" s="1026"/>
      <c r="V78" s="1026">
        <v>5742</v>
      </c>
      <c r="W78" s="1026"/>
      <c r="X78" s="1026"/>
      <c r="Y78" s="1026"/>
      <c r="Z78" s="1026"/>
      <c r="AA78" s="1026">
        <v>329</v>
      </c>
      <c r="AB78" s="1026"/>
      <c r="AC78" s="1026"/>
      <c r="AD78" s="1026"/>
      <c r="AE78" s="1026"/>
      <c r="AF78" s="1026">
        <v>6482</v>
      </c>
      <c r="AG78" s="1026"/>
      <c r="AH78" s="1026"/>
      <c r="AI78" s="1026"/>
      <c r="AJ78" s="1026"/>
      <c r="AK78" s="1026" t="s">
        <v>509</v>
      </c>
      <c r="AL78" s="1026"/>
      <c r="AM78" s="1026"/>
      <c r="AN78" s="1026"/>
      <c r="AO78" s="1026"/>
      <c r="AP78" s="1026">
        <v>4802</v>
      </c>
      <c r="AQ78" s="1026"/>
      <c r="AR78" s="1026"/>
      <c r="AS78" s="1026"/>
      <c r="AT78" s="1026"/>
      <c r="AU78" s="1026" t="s">
        <v>509</v>
      </c>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388</v>
      </c>
      <c r="B88" s="999" t="s">
        <v>416</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20283</v>
      </c>
      <c r="AG88" s="1014"/>
      <c r="AH88" s="1014"/>
      <c r="AI88" s="1014"/>
      <c r="AJ88" s="1014"/>
      <c r="AK88" s="1018"/>
      <c r="AL88" s="1018"/>
      <c r="AM88" s="1018"/>
      <c r="AN88" s="1018"/>
      <c r="AO88" s="1018"/>
      <c r="AP88" s="1014">
        <v>20878</v>
      </c>
      <c r="AQ88" s="1014"/>
      <c r="AR88" s="1014"/>
      <c r="AS88" s="1014"/>
      <c r="AT88" s="1014"/>
      <c r="AU88" s="1014">
        <v>376</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999" t="s">
        <v>417</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418</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419</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422</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423</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424</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425</v>
      </c>
      <c r="AB109" s="949"/>
      <c r="AC109" s="949"/>
      <c r="AD109" s="949"/>
      <c r="AE109" s="950"/>
      <c r="AF109" s="951" t="s">
        <v>306</v>
      </c>
      <c r="AG109" s="949"/>
      <c r="AH109" s="949"/>
      <c r="AI109" s="949"/>
      <c r="AJ109" s="950"/>
      <c r="AK109" s="951" t="s">
        <v>305</v>
      </c>
      <c r="AL109" s="949"/>
      <c r="AM109" s="949"/>
      <c r="AN109" s="949"/>
      <c r="AO109" s="950"/>
      <c r="AP109" s="951" t="s">
        <v>426</v>
      </c>
      <c r="AQ109" s="949"/>
      <c r="AR109" s="949"/>
      <c r="AS109" s="949"/>
      <c r="AT109" s="980"/>
      <c r="AU109" s="948" t="s">
        <v>424</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425</v>
      </c>
      <c r="BR109" s="949"/>
      <c r="BS109" s="949"/>
      <c r="BT109" s="949"/>
      <c r="BU109" s="950"/>
      <c r="BV109" s="951" t="s">
        <v>306</v>
      </c>
      <c r="BW109" s="949"/>
      <c r="BX109" s="949"/>
      <c r="BY109" s="949"/>
      <c r="BZ109" s="950"/>
      <c r="CA109" s="951" t="s">
        <v>305</v>
      </c>
      <c r="CB109" s="949"/>
      <c r="CC109" s="949"/>
      <c r="CD109" s="949"/>
      <c r="CE109" s="950"/>
      <c r="CF109" s="987" t="s">
        <v>426</v>
      </c>
      <c r="CG109" s="987"/>
      <c r="CH109" s="987"/>
      <c r="CI109" s="987"/>
      <c r="CJ109" s="987"/>
      <c r="CK109" s="951" t="s">
        <v>427</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425</v>
      </c>
      <c r="DH109" s="949"/>
      <c r="DI109" s="949"/>
      <c r="DJ109" s="949"/>
      <c r="DK109" s="950"/>
      <c r="DL109" s="951" t="s">
        <v>306</v>
      </c>
      <c r="DM109" s="949"/>
      <c r="DN109" s="949"/>
      <c r="DO109" s="949"/>
      <c r="DP109" s="950"/>
      <c r="DQ109" s="951" t="s">
        <v>305</v>
      </c>
      <c r="DR109" s="949"/>
      <c r="DS109" s="949"/>
      <c r="DT109" s="949"/>
      <c r="DU109" s="950"/>
      <c r="DV109" s="951" t="s">
        <v>426</v>
      </c>
      <c r="DW109" s="949"/>
      <c r="DX109" s="949"/>
      <c r="DY109" s="949"/>
      <c r="DZ109" s="980"/>
    </row>
    <row r="110" spans="1:131" s="247" customFormat="1" ht="26.25" customHeight="1" x14ac:dyDescent="0.15">
      <c r="A110" s="851" t="s">
        <v>428</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421175</v>
      </c>
      <c r="AB110" s="942"/>
      <c r="AC110" s="942"/>
      <c r="AD110" s="942"/>
      <c r="AE110" s="943"/>
      <c r="AF110" s="944">
        <v>409457</v>
      </c>
      <c r="AG110" s="942"/>
      <c r="AH110" s="942"/>
      <c r="AI110" s="942"/>
      <c r="AJ110" s="943"/>
      <c r="AK110" s="944">
        <v>425579</v>
      </c>
      <c r="AL110" s="942"/>
      <c r="AM110" s="942"/>
      <c r="AN110" s="942"/>
      <c r="AO110" s="943"/>
      <c r="AP110" s="945">
        <v>13.7</v>
      </c>
      <c r="AQ110" s="946"/>
      <c r="AR110" s="946"/>
      <c r="AS110" s="946"/>
      <c r="AT110" s="947"/>
      <c r="AU110" s="981" t="s">
        <v>73</v>
      </c>
      <c r="AV110" s="982"/>
      <c r="AW110" s="982"/>
      <c r="AX110" s="982"/>
      <c r="AY110" s="982"/>
      <c r="AZ110" s="907" t="s">
        <v>429</v>
      </c>
      <c r="BA110" s="852"/>
      <c r="BB110" s="852"/>
      <c r="BC110" s="852"/>
      <c r="BD110" s="852"/>
      <c r="BE110" s="852"/>
      <c r="BF110" s="852"/>
      <c r="BG110" s="852"/>
      <c r="BH110" s="852"/>
      <c r="BI110" s="852"/>
      <c r="BJ110" s="852"/>
      <c r="BK110" s="852"/>
      <c r="BL110" s="852"/>
      <c r="BM110" s="852"/>
      <c r="BN110" s="852"/>
      <c r="BO110" s="852"/>
      <c r="BP110" s="853"/>
      <c r="BQ110" s="908">
        <v>4850824</v>
      </c>
      <c r="BR110" s="889"/>
      <c r="BS110" s="889"/>
      <c r="BT110" s="889"/>
      <c r="BU110" s="889"/>
      <c r="BV110" s="889">
        <v>4781296</v>
      </c>
      <c r="BW110" s="889"/>
      <c r="BX110" s="889"/>
      <c r="BY110" s="889"/>
      <c r="BZ110" s="889"/>
      <c r="CA110" s="889">
        <v>4605948</v>
      </c>
      <c r="CB110" s="889"/>
      <c r="CC110" s="889"/>
      <c r="CD110" s="889"/>
      <c r="CE110" s="889"/>
      <c r="CF110" s="913">
        <v>148</v>
      </c>
      <c r="CG110" s="914"/>
      <c r="CH110" s="914"/>
      <c r="CI110" s="914"/>
      <c r="CJ110" s="914"/>
      <c r="CK110" s="977" t="s">
        <v>430</v>
      </c>
      <c r="CL110" s="863"/>
      <c r="CM110" s="938" t="s">
        <v>431</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390</v>
      </c>
      <c r="DH110" s="889"/>
      <c r="DI110" s="889"/>
      <c r="DJ110" s="889"/>
      <c r="DK110" s="889"/>
      <c r="DL110" s="889" t="s">
        <v>129</v>
      </c>
      <c r="DM110" s="889"/>
      <c r="DN110" s="889"/>
      <c r="DO110" s="889"/>
      <c r="DP110" s="889"/>
      <c r="DQ110" s="889" t="s">
        <v>432</v>
      </c>
      <c r="DR110" s="889"/>
      <c r="DS110" s="889"/>
      <c r="DT110" s="889"/>
      <c r="DU110" s="889"/>
      <c r="DV110" s="890" t="s">
        <v>390</v>
      </c>
      <c r="DW110" s="890"/>
      <c r="DX110" s="890"/>
      <c r="DY110" s="890"/>
      <c r="DZ110" s="891"/>
    </row>
    <row r="111" spans="1:131" s="247" customFormat="1" ht="26.25" customHeight="1" x14ac:dyDescent="0.15">
      <c r="A111" s="818" t="s">
        <v>433</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390</v>
      </c>
      <c r="AB111" s="970"/>
      <c r="AC111" s="970"/>
      <c r="AD111" s="970"/>
      <c r="AE111" s="971"/>
      <c r="AF111" s="972" t="s">
        <v>432</v>
      </c>
      <c r="AG111" s="970"/>
      <c r="AH111" s="970"/>
      <c r="AI111" s="970"/>
      <c r="AJ111" s="971"/>
      <c r="AK111" s="972" t="s">
        <v>432</v>
      </c>
      <c r="AL111" s="970"/>
      <c r="AM111" s="970"/>
      <c r="AN111" s="970"/>
      <c r="AO111" s="971"/>
      <c r="AP111" s="973" t="s">
        <v>432</v>
      </c>
      <c r="AQ111" s="974"/>
      <c r="AR111" s="974"/>
      <c r="AS111" s="974"/>
      <c r="AT111" s="975"/>
      <c r="AU111" s="983"/>
      <c r="AV111" s="984"/>
      <c r="AW111" s="984"/>
      <c r="AX111" s="984"/>
      <c r="AY111" s="984"/>
      <c r="AZ111" s="859" t="s">
        <v>434</v>
      </c>
      <c r="BA111" s="794"/>
      <c r="BB111" s="794"/>
      <c r="BC111" s="794"/>
      <c r="BD111" s="794"/>
      <c r="BE111" s="794"/>
      <c r="BF111" s="794"/>
      <c r="BG111" s="794"/>
      <c r="BH111" s="794"/>
      <c r="BI111" s="794"/>
      <c r="BJ111" s="794"/>
      <c r="BK111" s="794"/>
      <c r="BL111" s="794"/>
      <c r="BM111" s="794"/>
      <c r="BN111" s="794"/>
      <c r="BO111" s="794"/>
      <c r="BP111" s="795"/>
      <c r="BQ111" s="860" t="s">
        <v>390</v>
      </c>
      <c r="BR111" s="861"/>
      <c r="BS111" s="861"/>
      <c r="BT111" s="861"/>
      <c r="BU111" s="861"/>
      <c r="BV111" s="861" t="s">
        <v>435</v>
      </c>
      <c r="BW111" s="861"/>
      <c r="BX111" s="861"/>
      <c r="BY111" s="861"/>
      <c r="BZ111" s="861"/>
      <c r="CA111" s="861" t="s">
        <v>390</v>
      </c>
      <c r="CB111" s="861"/>
      <c r="CC111" s="861"/>
      <c r="CD111" s="861"/>
      <c r="CE111" s="861"/>
      <c r="CF111" s="922" t="s">
        <v>129</v>
      </c>
      <c r="CG111" s="923"/>
      <c r="CH111" s="923"/>
      <c r="CI111" s="923"/>
      <c r="CJ111" s="923"/>
      <c r="CK111" s="978"/>
      <c r="CL111" s="865"/>
      <c r="CM111" s="868" t="s">
        <v>436</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390</v>
      </c>
      <c r="DH111" s="861"/>
      <c r="DI111" s="861"/>
      <c r="DJ111" s="861"/>
      <c r="DK111" s="861"/>
      <c r="DL111" s="861" t="s">
        <v>390</v>
      </c>
      <c r="DM111" s="861"/>
      <c r="DN111" s="861"/>
      <c r="DO111" s="861"/>
      <c r="DP111" s="861"/>
      <c r="DQ111" s="861" t="s">
        <v>390</v>
      </c>
      <c r="DR111" s="861"/>
      <c r="DS111" s="861"/>
      <c r="DT111" s="861"/>
      <c r="DU111" s="861"/>
      <c r="DV111" s="838" t="s">
        <v>390</v>
      </c>
      <c r="DW111" s="838"/>
      <c r="DX111" s="838"/>
      <c r="DY111" s="838"/>
      <c r="DZ111" s="839"/>
    </row>
    <row r="112" spans="1:131" s="247" customFormat="1" ht="26.25" customHeight="1" x14ac:dyDescent="0.15">
      <c r="A112" s="963" t="s">
        <v>437</v>
      </c>
      <c r="B112" s="964"/>
      <c r="C112" s="794" t="s">
        <v>438</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439</v>
      </c>
      <c r="AB112" s="824"/>
      <c r="AC112" s="824"/>
      <c r="AD112" s="824"/>
      <c r="AE112" s="825"/>
      <c r="AF112" s="826" t="s">
        <v>390</v>
      </c>
      <c r="AG112" s="824"/>
      <c r="AH112" s="824"/>
      <c r="AI112" s="824"/>
      <c r="AJ112" s="825"/>
      <c r="AK112" s="826" t="s">
        <v>390</v>
      </c>
      <c r="AL112" s="824"/>
      <c r="AM112" s="824"/>
      <c r="AN112" s="824"/>
      <c r="AO112" s="825"/>
      <c r="AP112" s="871" t="s">
        <v>390</v>
      </c>
      <c r="AQ112" s="872"/>
      <c r="AR112" s="872"/>
      <c r="AS112" s="872"/>
      <c r="AT112" s="873"/>
      <c r="AU112" s="983"/>
      <c r="AV112" s="984"/>
      <c r="AW112" s="984"/>
      <c r="AX112" s="984"/>
      <c r="AY112" s="984"/>
      <c r="AZ112" s="859" t="s">
        <v>440</v>
      </c>
      <c r="BA112" s="794"/>
      <c r="BB112" s="794"/>
      <c r="BC112" s="794"/>
      <c r="BD112" s="794"/>
      <c r="BE112" s="794"/>
      <c r="BF112" s="794"/>
      <c r="BG112" s="794"/>
      <c r="BH112" s="794"/>
      <c r="BI112" s="794"/>
      <c r="BJ112" s="794"/>
      <c r="BK112" s="794"/>
      <c r="BL112" s="794"/>
      <c r="BM112" s="794"/>
      <c r="BN112" s="794"/>
      <c r="BO112" s="794"/>
      <c r="BP112" s="795"/>
      <c r="BQ112" s="860">
        <v>3623959</v>
      </c>
      <c r="BR112" s="861"/>
      <c r="BS112" s="861"/>
      <c r="BT112" s="861"/>
      <c r="BU112" s="861"/>
      <c r="BV112" s="861">
        <v>3582495</v>
      </c>
      <c r="BW112" s="861"/>
      <c r="BX112" s="861"/>
      <c r="BY112" s="861"/>
      <c r="BZ112" s="861"/>
      <c r="CA112" s="861">
        <v>3686825</v>
      </c>
      <c r="CB112" s="861"/>
      <c r="CC112" s="861"/>
      <c r="CD112" s="861"/>
      <c r="CE112" s="861"/>
      <c r="CF112" s="922">
        <v>118.5</v>
      </c>
      <c r="CG112" s="923"/>
      <c r="CH112" s="923"/>
      <c r="CI112" s="923"/>
      <c r="CJ112" s="923"/>
      <c r="CK112" s="978"/>
      <c r="CL112" s="865"/>
      <c r="CM112" s="868" t="s">
        <v>441</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390</v>
      </c>
      <c r="DH112" s="861"/>
      <c r="DI112" s="861"/>
      <c r="DJ112" s="861"/>
      <c r="DK112" s="861"/>
      <c r="DL112" s="861" t="s">
        <v>390</v>
      </c>
      <c r="DM112" s="861"/>
      <c r="DN112" s="861"/>
      <c r="DO112" s="861"/>
      <c r="DP112" s="861"/>
      <c r="DQ112" s="861" t="s">
        <v>390</v>
      </c>
      <c r="DR112" s="861"/>
      <c r="DS112" s="861"/>
      <c r="DT112" s="861"/>
      <c r="DU112" s="861"/>
      <c r="DV112" s="838" t="s">
        <v>390</v>
      </c>
      <c r="DW112" s="838"/>
      <c r="DX112" s="838"/>
      <c r="DY112" s="838"/>
      <c r="DZ112" s="839"/>
    </row>
    <row r="113" spans="1:130" s="247" customFormat="1" ht="26.25" customHeight="1" x14ac:dyDescent="0.15">
      <c r="A113" s="965"/>
      <c r="B113" s="966"/>
      <c r="C113" s="794" t="s">
        <v>442</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282133</v>
      </c>
      <c r="AB113" s="970"/>
      <c r="AC113" s="970"/>
      <c r="AD113" s="970"/>
      <c r="AE113" s="971"/>
      <c r="AF113" s="972">
        <v>297596</v>
      </c>
      <c r="AG113" s="970"/>
      <c r="AH113" s="970"/>
      <c r="AI113" s="970"/>
      <c r="AJ113" s="971"/>
      <c r="AK113" s="972">
        <v>310794</v>
      </c>
      <c r="AL113" s="970"/>
      <c r="AM113" s="970"/>
      <c r="AN113" s="970"/>
      <c r="AO113" s="971"/>
      <c r="AP113" s="973">
        <v>10</v>
      </c>
      <c r="AQ113" s="974"/>
      <c r="AR113" s="974"/>
      <c r="AS113" s="974"/>
      <c r="AT113" s="975"/>
      <c r="AU113" s="983"/>
      <c r="AV113" s="984"/>
      <c r="AW113" s="984"/>
      <c r="AX113" s="984"/>
      <c r="AY113" s="984"/>
      <c r="AZ113" s="859" t="s">
        <v>443</v>
      </c>
      <c r="BA113" s="794"/>
      <c r="BB113" s="794"/>
      <c r="BC113" s="794"/>
      <c r="BD113" s="794"/>
      <c r="BE113" s="794"/>
      <c r="BF113" s="794"/>
      <c r="BG113" s="794"/>
      <c r="BH113" s="794"/>
      <c r="BI113" s="794"/>
      <c r="BJ113" s="794"/>
      <c r="BK113" s="794"/>
      <c r="BL113" s="794"/>
      <c r="BM113" s="794"/>
      <c r="BN113" s="794"/>
      <c r="BO113" s="794"/>
      <c r="BP113" s="795"/>
      <c r="BQ113" s="860">
        <v>391965</v>
      </c>
      <c r="BR113" s="861"/>
      <c r="BS113" s="861"/>
      <c r="BT113" s="861"/>
      <c r="BU113" s="861"/>
      <c r="BV113" s="861">
        <v>383476</v>
      </c>
      <c r="BW113" s="861"/>
      <c r="BX113" s="861"/>
      <c r="BY113" s="861"/>
      <c r="BZ113" s="861"/>
      <c r="CA113" s="861">
        <v>376709</v>
      </c>
      <c r="CB113" s="861"/>
      <c r="CC113" s="861"/>
      <c r="CD113" s="861"/>
      <c r="CE113" s="861"/>
      <c r="CF113" s="922">
        <v>12.1</v>
      </c>
      <c r="CG113" s="923"/>
      <c r="CH113" s="923"/>
      <c r="CI113" s="923"/>
      <c r="CJ113" s="923"/>
      <c r="CK113" s="978"/>
      <c r="CL113" s="865"/>
      <c r="CM113" s="868" t="s">
        <v>444</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390</v>
      </c>
      <c r="DH113" s="824"/>
      <c r="DI113" s="824"/>
      <c r="DJ113" s="824"/>
      <c r="DK113" s="825"/>
      <c r="DL113" s="826" t="s">
        <v>439</v>
      </c>
      <c r="DM113" s="824"/>
      <c r="DN113" s="824"/>
      <c r="DO113" s="824"/>
      <c r="DP113" s="825"/>
      <c r="DQ113" s="826" t="s">
        <v>390</v>
      </c>
      <c r="DR113" s="824"/>
      <c r="DS113" s="824"/>
      <c r="DT113" s="824"/>
      <c r="DU113" s="825"/>
      <c r="DV113" s="871" t="s">
        <v>129</v>
      </c>
      <c r="DW113" s="872"/>
      <c r="DX113" s="872"/>
      <c r="DY113" s="872"/>
      <c r="DZ113" s="873"/>
    </row>
    <row r="114" spans="1:130" s="247" customFormat="1" ht="26.25" customHeight="1" x14ac:dyDescent="0.15">
      <c r="A114" s="965"/>
      <c r="B114" s="966"/>
      <c r="C114" s="794" t="s">
        <v>445</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47062</v>
      </c>
      <c r="AB114" s="824"/>
      <c r="AC114" s="824"/>
      <c r="AD114" s="824"/>
      <c r="AE114" s="825"/>
      <c r="AF114" s="826">
        <v>53953</v>
      </c>
      <c r="AG114" s="824"/>
      <c r="AH114" s="824"/>
      <c r="AI114" s="824"/>
      <c r="AJ114" s="825"/>
      <c r="AK114" s="826">
        <v>53144</v>
      </c>
      <c r="AL114" s="824"/>
      <c r="AM114" s="824"/>
      <c r="AN114" s="824"/>
      <c r="AO114" s="825"/>
      <c r="AP114" s="871">
        <v>1.7</v>
      </c>
      <c r="AQ114" s="872"/>
      <c r="AR114" s="872"/>
      <c r="AS114" s="872"/>
      <c r="AT114" s="873"/>
      <c r="AU114" s="983"/>
      <c r="AV114" s="984"/>
      <c r="AW114" s="984"/>
      <c r="AX114" s="984"/>
      <c r="AY114" s="984"/>
      <c r="AZ114" s="859" t="s">
        <v>446</v>
      </c>
      <c r="BA114" s="794"/>
      <c r="BB114" s="794"/>
      <c r="BC114" s="794"/>
      <c r="BD114" s="794"/>
      <c r="BE114" s="794"/>
      <c r="BF114" s="794"/>
      <c r="BG114" s="794"/>
      <c r="BH114" s="794"/>
      <c r="BI114" s="794"/>
      <c r="BJ114" s="794"/>
      <c r="BK114" s="794"/>
      <c r="BL114" s="794"/>
      <c r="BM114" s="794"/>
      <c r="BN114" s="794"/>
      <c r="BO114" s="794"/>
      <c r="BP114" s="795"/>
      <c r="BQ114" s="860">
        <v>1022521</v>
      </c>
      <c r="BR114" s="861"/>
      <c r="BS114" s="861"/>
      <c r="BT114" s="861"/>
      <c r="BU114" s="861"/>
      <c r="BV114" s="861">
        <v>957903</v>
      </c>
      <c r="BW114" s="861"/>
      <c r="BX114" s="861"/>
      <c r="BY114" s="861"/>
      <c r="BZ114" s="861"/>
      <c r="CA114" s="861">
        <v>930567</v>
      </c>
      <c r="CB114" s="861"/>
      <c r="CC114" s="861"/>
      <c r="CD114" s="861"/>
      <c r="CE114" s="861"/>
      <c r="CF114" s="922">
        <v>29.9</v>
      </c>
      <c r="CG114" s="923"/>
      <c r="CH114" s="923"/>
      <c r="CI114" s="923"/>
      <c r="CJ114" s="923"/>
      <c r="CK114" s="978"/>
      <c r="CL114" s="865"/>
      <c r="CM114" s="868" t="s">
        <v>447</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129</v>
      </c>
      <c r="DH114" s="824"/>
      <c r="DI114" s="824"/>
      <c r="DJ114" s="824"/>
      <c r="DK114" s="825"/>
      <c r="DL114" s="826" t="s">
        <v>432</v>
      </c>
      <c r="DM114" s="824"/>
      <c r="DN114" s="824"/>
      <c r="DO114" s="824"/>
      <c r="DP114" s="825"/>
      <c r="DQ114" s="826" t="s">
        <v>390</v>
      </c>
      <c r="DR114" s="824"/>
      <c r="DS114" s="824"/>
      <c r="DT114" s="824"/>
      <c r="DU114" s="825"/>
      <c r="DV114" s="871" t="s">
        <v>435</v>
      </c>
      <c r="DW114" s="872"/>
      <c r="DX114" s="872"/>
      <c r="DY114" s="872"/>
      <c r="DZ114" s="873"/>
    </row>
    <row r="115" spans="1:130" s="247" customFormat="1" ht="26.25" customHeight="1" x14ac:dyDescent="0.15">
      <c r="A115" s="965"/>
      <c r="B115" s="966"/>
      <c r="C115" s="794" t="s">
        <v>448</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t="s">
        <v>129</v>
      </c>
      <c r="AB115" s="970"/>
      <c r="AC115" s="970"/>
      <c r="AD115" s="970"/>
      <c r="AE115" s="971"/>
      <c r="AF115" s="972" t="s">
        <v>390</v>
      </c>
      <c r="AG115" s="970"/>
      <c r="AH115" s="970"/>
      <c r="AI115" s="970"/>
      <c r="AJ115" s="971"/>
      <c r="AK115" s="972" t="s">
        <v>432</v>
      </c>
      <c r="AL115" s="970"/>
      <c r="AM115" s="970"/>
      <c r="AN115" s="970"/>
      <c r="AO115" s="971"/>
      <c r="AP115" s="973" t="s">
        <v>390</v>
      </c>
      <c r="AQ115" s="974"/>
      <c r="AR115" s="974"/>
      <c r="AS115" s="974"/>
      <c r="AT115" s="975"/>
      <c r="AU115" s="983"/>
      <c r="AV115" s="984"/>
      <c r="AW115" s="984"/>
      <c r="AX115" s="984"/>
      <c r="AY115" s="984"/>
      <c r="AZ115" s="859" t="s">
        <v>449</v>
      </c>
      <c r="BA115" s="794"/>
      <c r="BB115" s="794"/>
      <c r="BC115" s="794"/>
      <c r="BD115" s="794"/>
      <c r="BE115" s="794"/>
      <c r="BF115" s="794"/>
      <c r="BG115" s="794"/>
      <c r="BH115" s="794"/>
      <c r="BI115" s="794"/>
      <c r="BJ115" s="794"/>
      <c r="BK115" s="794"/>
      <c r="BL115" s="794"/>
      <c r="BM115" s="794"/>
      <c r="BN115" s="794"/>
      <c r="BO115" s="794"/>
      <c r="BP115" s="795"/>
      <c r="BQ115" s="860" t="s">
        <v>439</v>
      </c>
      <c r="BR115" s="861"/>
      <c r="BS115" s="861"/>
      <c r="BT115" s="861"/>
      <c r="BU115" s="861"/>
      <c r="BV115" s="861" t="s">
        <v>390</v>
      </c>
      <c r="BW115" s="861"/>
      <c r="BX115" s="861"/>
      <c r="BY115" s="861"/>
      <c r="BZ115" s="861"/>
      <c r="CA115" s="861" t="s">
        <v>432</v>
      </c>
      <c r="CB115" s="861"/>
      <c r="CC115" s="861"/>
      <c r="CD115" s="861"/>
      <c r="CE115" s="861"/>
      <c r="CF115" s="922" t="s">
        <v>390</v>
      </c>
      <c r="CG115" s="923"/>
      <c r="CH115" s="923"/>
      <c r="CI115" s="923"/>
      <c r="CJ115" s="923"/>
      <c r="CK115" s="978"/>
      <c r="CL115" s="865"/>
      <c r="CM115" s="859" t="s">
        <v>450</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435</v>
      </c>
      <c r="DH115" s="824"/>
      <c r="DI115" s="824"/>
      <c r="DJ115" s="824"/>
      <c r="DK115" s="825"/>
      <c r="DL115" s="826" t="s">
        <v>390</v>
      </c>
      <c r="DM115" s="824"/>
      <c r="DN115" s="824"/>
      <c r="DO115" s="824"/>
      <c r="DP115" s="825"/>
      <c r="DQ115" s="826" t="s">
        <v>129</v>
      </c>
      <c r="DR115" s="824"/>
      <c r="DS115" s="824"/>
      <c r="DT115" s="824"/>
      <c r="DU115" s="825"/>
      <c r="DV115" s="871" t="s">
        <v>439</v>
      </c>
      <c r="DW115" s="872"/>
      <c r="DX115" s="872"/>
      <c r="DY115" s="872"/>
      <c r="DZ115" s="873"/>
    </row>
    <row r="116" spans="1:130" s="247" customFormat="1" ht="26.25" customHeight="1" x14ac:dyDescent="0.15">
      <c r="A116" s="967"/>
      <c r="B116" s="968"/>
      <c r="C116" s="927" t="s">
        <v>451</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390</v>
      </c>
      <c r="AB116" s="824"/>
      <c r="AC116" s="824"/>
      <c r="AD116" s="824"/>
      <c r="AE116" s="825"/>
      <c r="AF116" s="826" t="s">
        <v>129</v>
      </c>
      <c r="AG116" s="824"/>
      <c r="AH116" s="824"/>
      <c r="AI116" s="824"/>
      <c r="AJ116" s="825"/>
      <c r="AK116" s="826" t="s">
        <v>439</v>
      </c>
      <c r="AL116" s="824"/>
      <c r="AM116" s="824"/>
      <c r="AN116" s="824"/>
      <c r="AO116" s="825"/>
      <c r="AP116" s="871" t="s">
        <v>129</v>
      </c>
      <c r="AQ116" s="872"/>
      <c r="AR116" s="872"/>
      <c r="AS116" s="872"/>
      <c r="AT116" s="873"/>
      <c r="AU116" s="983"/>
      <c r="AV116" s="984"/>
      <c r="AW116" s="984"/>
      <c r="AX116" s="984"/>
      <c r="AY116" s="984"/>
      <c r="AZ116" s="910" t="s">
        <v>452</v>
      </c>
      <c r="BA116" s="911"/>
      <c r="BB116" s="911"/>
      <c r="BC116" s="911"/>
      <c r="BD116" s="911"/>
      <c r="BE116" s="911"/>
      <c r="BF116" s="911"/>
      <c r="BG116" s="911"/>
      <c r="BH116" s="911"/>
      <c r="BI116" s="911"/>
      <c r="BJ116" s="911"/>
      <c r="BK116" s="911"/>
      <c r="BL116" s="911"/>
      <c r="BM116" s="911"/>
      <c r="BN116" s="911"/>
      <c r="BO116" s="911"/>
      <c r="BP116" s="912"/>
      <c r="BQ116" s="860" t="s">
        <v>129</v>
      </c>
      <c r="BR116" s="861"/>
      <c r="BS116" s="861"/>
      <c r="BT116" s="861"/>
      <c r="BU116" s="861"/>
      <c r="BV116" s="861" t="s">
        <v>390</v>
      </c>
      <c r="BW116" s="861"/>
      <c r="BX116" s="861"/>
      <c r="BY116" s="861"/>
      <c r="BZ116" s="861"/>
      <c r="CA116" s="861" t="s">
        <v>390</v>
      </c>
      <c r="CB116" s="861"/>
      <c r="CC116" s="861"/>
      <c r="CD116" s="861"/>
      <c r="CE116" s="861"/>
      <c r="CF116" s="922" t="s">
        <v>390</v>
      </c>
      <c r="CG116" s="923"/>
      <c r="CH116" s="923"/>
      <c r="CI116" s="923"/>
      <c r="CJ116" s="923"/>
      <c r="CK116" s="978"/>
      <c r="CL116" s="865"/>
      <c r="CM116" s="868" t="s">
        <v>453</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390</v>
      </c>
      <c r="DH116" s="824"/>
      <c r="DI116" s="824"/>
      <c r="DJ116" s="824"/>
      <c r="DK116" s="825"/>
      <c r="DL116" s="826" t="s">
        <v>390</v>
      </c>
      <c r="DM116" s="824"/>
      <c r="DN116" s="824"/>
      <c r="DO116" s="824"/>
      <c r="DP116" s="825"/>
      <c r="DQ116" s="826" t="s">
        <v>390</v>
      </c>
      <c r="DR116" s="824"/>
      <c r="DS116" s="824"/>
      <c r="DT116" s="824"/>
      <c r="DU116" s="825"/>
      <c r="DV116" s="871" t="s">
        <v>435</v>
      </c>
      <c r="DW116" s="872"/>
      <c r="DX116" s="872"/>
      <c r="DY116" s="872"/>
      <c r="DZ116" s="873"/>
    </row>
    <row r="117" spans="1:130" s="247" customFormat="1" ht="26.25" customHeight="1" x14ac:dyDescent="0.15">
      <c r="A117" s="948" t="s">
        <v>187</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454</v>
      </c>
      <c r="Z117" s="950"/>
      <c r="AA117" s="955">
        <v>750370</v>
      </c>
      <c r="AB117" s="956"/>
      <c r="AC117" s="956"/>
      <c r="AD117" s="956"/>
      <c r="AE117" s="957"/>
      <c r="AF117" s="958">
        <v>761006</v>
      </c>
      <c r="AG117" s="956"/>
      <c r="AH117" s="956"/>
      <c r="AI117" s="956"/>
      <c r="AJ117" s="957"/>
      <c r="AK117" s="958">
        <v>789517</v>
      </c>
      <c r="AL117" s="956"/>
      <c r="AM117" s="956"/>
      <c r="AN117" s="956"/>
      <c r="AO117" s="957"/>
      <c r="AP117" s="959"/>
      <c r="AQ117" s="960"/>
      <c r="AR117" s="960"/>
      <c r="AS117" s="960"/>
      <c r="AT117" s="961"/>
      <c r="AU117" s="983"/>
      <c r="AV117" s="984"/>
      <c r="AW117" s="984"/>
      <c r="AX117" s="984"/>
      <c r="AY117" s="984"/>
      <c r="AZ117" s="910" t="s">
        <v>455</v>
      </c>
      <c r="BA117" s="911"/>
      <c r="BB117" s="911"/>
      <c r="BC117" s="911"/>
      <c r="BD117" s="911"/>
      <c r="BE117" s="911"/>
      <c r="BF117" s="911"/>
      <c r="BG117" s="911"/>
      <c r="BH117" s="911"/>
      <c r="BI117" s="911"/>
      <c r="BJ117" s="911"/>
      <c r="BK117" s="911"/>
      <c r="BL117" s="911"/>
      <c r="BM117" s="911"/>
      <c r="BN117" s="911"/>
      <c r="BO117" s="911"/>
      <c r="BP117" s="912"/>
      <c r="BQ117" s="860" t="s">
        <v>390</v>
      </c>
      <c r="BR117" s="861"/>
      <c r="BS117" s="861"/>
      <c r="BT117" s="861"/>
      <c r="BU117" s="861"/>
      <c r="BV117" s="861" t="s">
        <v>439</v>
      </c>
      <c r="BW117" s="861"/>
      <c r="BX117" s="861"/>
      <c r="BY117" s="861"/>
      <c r="BZ117" s="861"/>
      <c r="CA117" s="861" t="s">
        <v>439</v>
      </c>
      <c r="CB117" s="861"/>
      <c r="CC117" s="861"/>
      <c r="CD117" s="861"/>
      <c r="CE117" s="861"/>
      <c r="CF117" s="922" t="s">
        <v>439</v>
      </c>
      <c r="CG117" s="923"/>
      <c r="CH117" s="923"/>
      <c r="CI117" s="923"/>
      <c r="CJ117" s="923"/>
      <c r="CK117" s="978"/>
      <c r="CL117" s="865"/>
      <c r="CM117" s="868" t="s">
        <v>456</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390</v>
      </c>
      <c r="DH117" s="824"/>
      <c r="DI117" s="824"/>
      <c r="DJ117" s="824"/>
      <c r="DK117" s="825"/>
      <c r="DL117" s="826" t="s">
        <v>129</v>
      </c>
      <c r="DM117" s="824"/>
      <c r="DN117" s="824"/>
      <c r="DO117" s="824"/>
      <c r="DP117" s="825"/>
      <c r="DQ117" s="826" t="s">
        <v>390</v>
      </c>
      <c r="DR117" s="824"/>
      <c r="DS117" s="824"/>
      <c r="DT117" s="824"/>
      <c r="DU117" s="825"/>
      <c r="DV117" s="871" t="s">
        <v>390</v>
      </c>
      <c r="DW117" s="872"/>
      <c r="DX117" s="872"/>
      <c r="DY117" s="872"/>
      <c r="DZ117" s="873"/>
    </row>
    <row r="118" spans="1:130" s="247" customFormat="1" ht="26.25" customHeight="1" x14ac:dyDescent="0.15">
      <c r="A118" s="948" t="s">
        <v>427</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425</v>
      </c>
      <c r="AB118" s="949"/>
      <c r="AC118" s="949"/>
      <c r="AD118" s="949"/>
      <c r="AE118" s="950"/>
      <c r="AF118" s="951" t="s">
        <v>306</v>
      </c>
      <c r="AG118" s="949"/>
      <c r="AH118" s="949"/>
      <c r="AI118" s="949"/>
      <c r="AJ118" s="950"/>
      <c r="AK118" s="951" t="s">
        <v>305</v>
      </c>
      <c r="AL118" s="949"/>
      <c r="AM118" s="949"/>
      <c r="AN118" s="949"/>
      <c r="AO118" s="950"/>
      <c r="AP118" s="952" t="s">
        <v>426</v>
      </c>
      <c r="AQ118" s="953"/>
      <c r="AR118" s="953"/>
      <c r="AS118" s="953"/>
      <c r="AT118" s="954"/>
      <c r="AU118" s="983"/>
      <c r="AV118" s="984"/>
      <c r="AW118" s="984"/>
      <c r="AX118" s="984"/>
      <c r="AY118" s="984"/>
      <c r="AZ118" s="926" t="s">
        <v>457</v>
      </c>
      <c r="BA118" s="927"/>
      <c r="BB118" s="927"/>
      <c r="BC118" s="927"/>
      <c r="BD118" s="927"/>
      <c r="BE118" s="927"/>
      <c r="BF118" s="927"/>
      <c r="BG118" s="927"/>
      <c r="BH118" s="927"/>
      <c r="BI118" s="927"/>
      <c r="BJ118" s="927"/>
      <c r="BK118" s="927"/>
      <c r="BL118" s="927"/>
      <c r="BM118" s="927"/>
      <c r="BN118" s="927"/>
      <c r="BO118" s="927"/>
      <c r="BP118" s="928"/>
      <c r="BQ118" s="929" t="s">
        <v>129</v>
      </c>
      <c r="BR118" s="892"/>
      <c r="BS118" s="892"/>
      <c r="BT118" s="892"/>
      <c r="BU118" s="892"/>
      <c r="BV118" s="892" t="s">
        <v>432</v>
      </c>
      <c r="BW118" s="892"/>
      <c r="BX118" s="892"/>
      <c r="BY118" s="892"/>
      <c r="BZ118" s="892"/>
      <c r="CA118" s="892" t="s">
        <v>432</v>
      </c>
      <c r="CB118" s="892"/>
      <c r="CC118" s="892"/>
      <c r="CD118" s="892"/>
      <c r="CE118" s="892"/>
      <c r="CF118" s="922" t="s">
        <v>432</v>
      </c>
      <c r="CG118" s="923"/>
      <c r="CH118" s="923"/>
      <c r="CI118" s="923"/>
      <c r="CJ118" s="923"/>
      <c r="CK118" s="978"/>
      <c r="CL118" s="865"/>
      <c r="CM118" s="868" t="s">
        <v>458</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129</v>
      </c>
      <c r="DH118" s="824"/>
      <c r="DI118" s="824"/>
      <c r="DJ118" s="824"/>
      <c r="DK118" s="825"/>
      <c r="DL118" s="826" t="s">
        <v>390</v>
      </c>
      <c r="DM118" s="824"/>
      <c r="DN118" s="824"/>
      <c r="DO118" s="824"/>
      <c r="DP118" s="825"/>
      <c r="DQ118" s="826" t="s">
        <v>390</v>
      </c>
      <c r="DR118" s="824"/>
      <c r="DS118" s="824"/>
      <c r="DT118" s="824"/>
      <c r="DU118" s="825"/>
      <c r="DV118" s="871" t="s">
        <v>432</v>
      </c>
      <c r="DW118" s="872"/>
      <c r="DX118" s="872"/>
      <c r="DY118" s="872"/>
      <c r="DZ118" s="873"/>
    </row>
    <row r="119" spans="1:130" s="247" customFormat="1" ht="26.25" customHeight="1" x14ac:dyDescent="0.15">
      <c r="A119" s="862" t="s">
        <v>430</v>
      </c>
      <c r="B119" s="863"/>
      <c r="C119" s="938" t="s">
        <v>431</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432</v>
      </c>
      <c r="AB119" s="942"/>
      <c r="AC119" s="942"/>
      <c r="AD119" s="942"/>
      <c r="AE119" s="943"/>
      <c r="AF119" s="944" t="s">
        <v>390</v>
      </c>
      <c r="AG119" s="942"/>
      <c r="AH119" s="942"/>
      <c r="AI119" s="942"/>
      <c r="AJ119" s="943"/>
      <c r="AK119" s="944" t="s">
        <v>439</v>
      </c>
      <c r="AL119" s="942"/>
      <c r="AM119" s="942"/>
      <c r="AN119" s="942"/>
      <c r="AO119" s="943"/>
      <c r="AP119" s="945" t="s">
        <v>432</v>
      </c>
      <c r="AQ119" s="946"/>
      <c r="AR119" s="946"/>
      <c r="AS119" s="946"/>
      <c r="AT119" s="947"/>
      <c r="AU119" s="985"/>
      <c r="AV119" s="986"/>
      <c r="AW119" s="986"/>
      <c r="AX119" s="986"/>
      <c r="AY119" s="986"/>
      <c r="AZ119" s="278" t="s">
        <v>187</v>
      </c>
      <c r="BA119" s="278"/>
      <c r="BB119" s="278"/>
      <c r="BC119" s="278"/>
      <c r="BD119" s="278"/>
      <c r="BE119" s="278"/>
      <c r="BF119" s="278"/>
      <c r="BG119" s="278"/>
      <c r="BH119" s="278"/>
      <c r="BI119" s="278"/>
      <c r="BJ119" s="278"/>
      <c r="BK119" s="278"/>
      <c r="BL119" s="278"/>
      <c r="BM119" s="278"/>
      <c r="BN119" s="278"/>
      <c r="BO119" s="924" t="s">
        <v>459</v>
      </c>
      <c r="BP119" s="925"/>
      <c r="BQ119" s="929">
        <v>9889269</v>
      </c>
      <c r="BR119" s="892"/>
      <c r="BS119" s="892"/>
      <c r="BT119" s="892"/>
      <c r="BU119" s="892"/>
      <c r="BV119" s="892">
        <v>9705170</v>
      </c>
      <c r="BW119" s="892"/>
      <c r="BX119" s="892"/>
      <c r="BY119" s="892"/>
      <c r="BZ119" s="892"/>
      <c r="CA119" s="892">
        <v>9600049</v>
      </c>
      <c r="CB119" s="892"/>
      <c r="CC119" s="892"/>
      <c r="CD119" s="892"/>
      <c r="CE119" s="892"/>
      <c r="CF119" s="790"/>
      <c r="CG119" s="791"/>
      <c r="CH119" s="791"/>
      <c r="CI119" s="791"/>
      <c r="CJ119" s="881"/>
      <c r="CK119" s="979"/>
      <c r="CL119" s="867"/>
      <c r="CM119" s="885" t="s">
        <v>460</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390</v>
      </c>
      <c r="DH119" s="807"/>
      <c r="DI119" s="807"/>
      <c r="DJ119" s="807"/>
      <c r="DK119" s="808"/>
      <c r="DL119" s="809" t="s">
        <v>390</v>
      </c>
      <c r="DM119" s="807"/>
      <c r="DN119" s="807"/>
      <c r="DO119" s="807"/>
      <c r="DP119" s="808"/>
      <c r="DQ119" s="809" t="s">
        <v>129</v>
      </c>
      <c r="DR119" s="807"/>
      <c r="DS119" s="807"/>
      <c r="DT119" s="807"/>
      <c r="DU119" s="808"/>
      <c r="DV119" s="895" t="s">
        <v>432</v>
      </c>
      <c r="DW119" s="896"/>
      <c r="DX119" s="896"/>
      <c r="DY119" s="896"/>
      <c r="DZ119" s="897"/>
    </row>
    <row r="120" spans="1:130" s="247" customFormat="1" ht="26.25" customHeight="1" x14ac:dyDescent="0.15">
      <c r="A120" s="864"/>
      <c r="B120" s="865"/>
      <c r="C120" s="868" t="s">
        <v>436</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390</v>
      </c>
      <c r="AB120" s="824"/>
      <c r="AC120" s="824"/>
      <c r="AD120" s="824"/>
      <c r="AE120" s="825"/>
      <c r="AF120" s="826" t="s">
        <v>390</v>
      </c>
      <c r="AG120" s="824"/>
      <c r="AH120" s="824"/>
      <c r="AI120" s="824"/>
      <c r="AJ120" s="825"/>
      <c r="AK120" s="826" t="s">
        <v>432</v>
      </c>
      <c r="AL120" s="824"/>
      <c r="AM120" s="824"/>
      <c r="AN120" s="824"/>
      <c r="AO120" s="825"/>
      <c r="AP120" s="871" t="s">
        <v>390</v>
      </c>
      <c r="AQ120" s="872"/>
      <c r="AR120" s="872"/>
      <c r="AS120" s="872"/>
      <c r="AT120" s="873"/>
      <c r="AU120" s="930" t="s">
        <v>461</v>
      </c>
      <c r="AV120" s="931"/>
      <c r="AW120" s="931"/>
      <c r="AX120" s="931"/>
      <c r="AY120" s="932"/>
      <c r="AZ120" s="907" t="s">
        <v>462</v>
      </c>
      <c r="BA120" s="852"/>
      <c r="BB120" s="852"/>
      <c r="BC120" s="852"/>
      <c r="BD120" s="852"/>
      <c r="BE120" s="852"/>
      <c r="BF120" s="852"/>
      <c r="BG120" s="852"/>
      <c r="BH120" s="852"/>
      <c r="BI120" s="852"/>
      <c r="BJ120" s="852"/>
      <c r="BK120" s="852"/>
      <c r="BL120" s="852"/>
      <c r="BM120" s="852"/>
      <c r="BN120" s="852"/>
      <c r="BO120" s="852"/>
      <c r="BP120" s="853"/>
      <c r="BQ120" s="908">
        <v>2516814</v>
      </c>
      <c r="BR120" s="889"/>
      <c r="BS120" s="889"/>
      <c r="BT120" s="889"/>
      <c r="BU120" s="889"/>
      <c r="BV120" s="889">
        <v>2644802</v>
      </c>
      <c r="BW120" s="889"/>
      <c r="BX120" s="889"/>
      <c r="BY120" s="889"/>
      <c r="BZ120" s="889"/>
      <c r="CA120" s="889">
        <v>2543216</v>
      </c>
      <c r="CB120" s="889"/>
      <c r="CC120" s="889"/>
      <c r="CD120" s="889"/>
      <c r="CE120" s="889"/>
      <c r="CF120" s="913">
        <v>81.7</v>
      </c>
      <c r="CG120" s="914"/>
      <c r="CH120" s="914"/>
      <c r="CI120" s="914"/>
      <c r="CJ120" s="914"/>
      <c r="CK120" s="915" t="s">
        <v>463</v>
      </c>
      <c r="CL120" s="899"/>
      <c r="CM120" s="899"/>
      <c r="CN120" s="899"/>
      <c r="CO120" s="900"/>
      <c r="CP120" s="919" t="s">
        <v>464</v>
      </c>
      <c r="CQ120" s="920"/>
      <c r="CR120" s="920"/>
      <c r="CS120" s="920"/>
      <c r="CT120" s="920"/>
      <c r="CU120" s="920"/>
      <c r="CV120" s="920"/>
      <c r="CW120" s="920"/>
      <c r="CX120" s="920"/>
      <c r="CY120" s="920"/>
      <c r="CZ120" s="920"/>
      <c r="DA120" s="920"/>
      <c r="DB120" s="920"/>
      <c r="DC120" s="920"/>
      <c r="DD120" s="920"/>
      <c r="DE120" s="920"/>
      <c r="DF120" s="921"/>
      <c r="DG120" s="908">
        <v>3623959</v>
      </c>
      <c r="DH120" s="889"/>
      <c r="DI120" s="889"/>
      <c r="DJ120" s="889"/>
      <c r="DK120" s="889"/>
      <c r="DL120" s="889">
        <v>3582495</v>
      </c>
      <c r="DM120" s="889"/>
      <c r="DN120" s="889"/>
      <c r="DO120" s="889"/>
      <c r="DP120" s="889"/>
      <c r="DQ120" s="889">
        <v>3686825</v>
      </c>
      <c r="DR120" s="889"/>
      <c r="DS120" s="889"/>
      <c r="DT120" s="889"/>
      <c r="DU120" s="889"/>
      <c r="DV120" s="890">
        <v>118.5</v>
      </c>
      <c r="DW120" s="890"/>
      <c r="DX120" s="890"/>
      <c r="DY120" s="890"/>
      <c r="DZ120" s="891"/>
    </row>
    <row r="121" spans="1:130" s="247" customFormat="1" ht="26.25" customHeight="1" x14ac:dyDescent="0.15">
      <c r="A121" s="864"/>
      <c r="B121" s="865"/>
      <c r="C121" s="910" t="s">
        <v>465</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390</v>
      </c>
      <c r="AB121" s="824"/>
      <c r="AC121" s="824"/>
      <c r="AD121" s="824"/>
      <c r="AE121" s="825"/>
      <c r="AF121" s="826" t="s">
        <v>432</v>
      </c>
      <c r="AG121" s="824"/>
      <c r="AH121" s="824"/>
      <c r="AI121" s="824"/>
      <c r="AJ121" s="825"/>
      <c r="AK121" s="826" t="s">
        <v>390</v>
      </c>
      <c r="AL121" s="824"/>
      <c r="AM121" s="824"/>
      <c r="AN121" s="824"/>
      <c r="AO121" s="825"/>
      <c r="AP121" s="871" t="s">
        <v>390</v>
      </c>
      <c r="AQ121" s="872"/>
      <c r="AR121" s="872"/>
      <c r="AS121" s="872"/>
      <c r="AT121" s="873"/>
      <c r="AU121" s="933"/>
      <c r="AV121" s="934"/>
      <c r="AW121" s="934"/>
      <c r="AX121" s="934"/>
      <c r="AY121" s="935"/>
      <c r="AZ121" s="859" t="s">
        <v>466</v>
      </c>
      <c r="BA121" s="794"/>
      <c r="BB121" s="794"/>
      <c r="BC121" s="794"/>
      <c r="BD121" s="794"/>
      <c r="BE121" s="794"/>
      <c r="BF121" s="794"/>
      <c r="BG121" s="794"/>
      <c r="BH121" s="794"/>
      <c r="BI121" s="794"/>
      <c r="BJ121" s="794"/>
      <c r="BK121" s="794"/>
      <c r="BL121" s="794"/>
      <c r="BM121" s="794"/>
      <c r="BN121" s="794"/>
      <c r="BO121" s="794"/>
      <c r="BP121" s="795"/>
      <c r="BQ121" s="860" t="s">
        <v>390</v>
      </c>
      <c r="BR121" s="861"/>
      <c r="BS121" s="861"/>
      <c r="BT121" s="861"/>
      <c r="BU121" s="861"/>
      <c r="BV121" s="861" t="s">
        <v>390</v>
      </c>
      <c r="BW121" s="861"/>
      <c r="BX121" s="861"/>
      <c r="BY121" s="861"/>
      <c r="BZ121" s="861"/>
      <c r="CA121" s="861" t="s">
        <v>390</v>
      </c>
      <c r="CB121" s="861"/>
      <c r="CC121" s="861"/>
      <c r="CD121" s="861"/>
      <c r="CE121" s="861"/>
      <c r="CF121" s="922" t="s">
        <v>390</v>
      </c>
      <c r="CG121" s="923"/>
      <c r="CH121" s="923"/>
      <c r="CI121" s="923"/>
      <c r="CJ121" s="923"/>
      <c r="CK121" s="916"/>
      <c r="CL121" s="902"/>
      <c r="CM121" s="902"/>
      <c r="CN121" s="902"/>
      <c r="CO121" s="903"/>
      <c r="CP121" s="882" t="s">
        <v>467</v>
      </c>
      <c r="CQ121" s="883"/>
      <c r="CR121" s="883"/>
      <c r="CS121" s="883"/>
      <c r="CT121" s="883"/>
      <c r="CU121" s="883"/>
      <c r="CV121" s="883"/>
      <c r="CW121" s="883"/>
      <c r="CX121" s="883"/>
      <c r="CY121" s="883"/>
      <c r="CZ121" s="883"/>
      <c r="DA121" s="883"/>
      <c r="DB121" s="883"/>
      <c r="DC121" s="883"/>
      <c r="DD121" s="883"/>
      <c r="DE121" s="883"/>
      <c r="DF121" s="884"/>
      <c r="DG121" s="860" t="s">
        <v>129</v>
      </c>
      <c r="DH121" s="861"/>
      <c r="DI121" s="861"/>
      <c r="DJ121" s="861"/>
      <c r="DK121" s="861"/>
      <c r="DL121" s="861" t="s">
        <v>390</v>
      </c>
      <c r="DM121" s="861"/>
      <c r="DN121" s="861"/>
      <c r="DO121" s="861"/>
      <c r="DP121" s="861"/>
      <c r="DQ121" s="861" t="s">
        <v>129</v>
      </c>
      <c r="DR121" s="861"/>
      <c r="DS121" s="861"/>
      <c r="DT121" s="861"/>
      <c r="DU121" s="861"/>
      <c r="DV121" s="838" t="s">
        <v>129</v>
      </c>
      <c r="DW121" s="838"/>
      <c r="DX121" s="838"/>
      <c r="DY121" s="838"/>
      <c r="DZ121" s="839"/>
    </row>
    <row r="122" spans="1:130" s="247" customFormat="1" ht="26.25" customHeight="1" x14ac:dyDescent="0.15">
      <c r="A122" s="864"/>
      <c r="B122" s="865"/>
      <c r="C122" s="868" t="s">
        <v>447</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432</v>
      </c>
      <c r="AB122" s="824"/>
      <c r="AC122" s="824"/>
      <c r="AD122" s="824"/>
      <c r="AE122" s="825"/>
      <c r="AF122" s="826" t="s">
        <v>432</v>
      </c>
      <c r="AG122" s="824"/>
      <c r="AH122" s="824"/>
      <c r="AI122" s="824"/>
      <c r="AJ122" s="825"/>
      <c r="AK122" s="826" t="s">
        <v>390</v>
      </c>
      <c r="AL122" s="824"/>
      <c r="AM122" s="824"/>
      <c r="AN122" s="824"/>
      <c r="AO122" s="825"/>
      <c r="AP122" s="871" t="s">
        <v>432</v>
      </c>
      <c r="AQ122" s="872"/>
      <c r="AR122" s="872"/>
      <c r="AS122" s="872"/>
      <c r="AT122" s="873"/>
      <c r="AU122" s="933"/>
      <c r="AV122" s="934"/>
      <c r="AW122" s="934"/>
      <c r="AX122" s="934"/>
      <c r="AY122" s="935"/>
      <c r="AZ122" s="926" t="s">
        <v>468</v>
      </c>
      <c r="BA122" s="927"/>
      <c r="BB122" s="927"/>
      <c r="BC122" s="927"/>
      <c r="BD122" s="927"/>
      <c r="BE122" s="927"/>
      <c r="BF122" s="927"/>
      <c r="BG122" s="927"/>
      <c r="BH122" s="927"/>
      <c r="BI122" s="927"/>
      <c r="BJ122" s="927"/>
      <c r="BK122" s="927"/>
      <c r="BL122" s="927"/>
      <c r="BM122" s="927"/>
      <c r="BN122" s="927"/>
      <c r="BO122" s="927"/>
      <c r="BP122" s="928"/>
      <c r="BQ122" s="929">
        <v>5866517</v>
      </c>
      <c r="BR122" s="892"/>
      <c r="BS122" s="892"/>
      <c r="BT122" s="892"/>
      <c r="BU122" s="892"/>
      <c r="BV122" s="892">
        <v>5902011</v>
      </c>
      <c r="BW122" s="892"/>
      <c r="BX122" s="892"/>
      <c r="BY122" s="892"/>
      <c r="BZ122" s="892"/>
      <c r="CA122" s="892">
        <v>5796010</v>
      </c>
      <c r="CB122" s="892"/>
      <c r="CC122" s="892"/>
      <c r="CD122" s="892"/>
      <c r="CE122" s="892"/>
      <c r="CF122" s="893">
        <v>186.3</v>
      </c>
      <c r="CG122" s="894"/>
      <c r="CH122" s="894"/>
      <c r="CI122" s="894"/>
      <c r="CJ122" s="894"/>
      <c r="CK122" s="916"/>
      <c r="CL122" s="902"/>
      <c r="CM122" s="902"/>
      <c r="CN122" s="902"/>
      <c r="CO122" s="903"/>
      <c r="CP122" s="882" t="s">
        <v>403</v>
      </c>
      <c r="CQ122" s="883"/>
      <c r="CR122" s="883"/>
      <c r="CS122" s="883"/>
      <c r="CT122" s="883"/>
      <c r="CU122" s="883"/>
      <c r="CV122" s="883"/>
      <c r="CW122" s="883"/>
      <c r="CX122" s="883"/>
      <c r="CY122" s="883"/>
      <c r="CZ122" s="883"/>
      <c r="DA122" s="883"/>
      <c r="DB122" s="883"/>
      <c r="DC122" s="883"/>
      <c r="DD122" s="883"/>
      <c r="DE122" s="883"/>
      <c r="DF122" s="884"/>
      <c r="DG122" s="860" t="s">
        <v>129</v>
      </c>
      <c r="DH122" s="861"/>
      <c r="DI122" s="861"/>
      <c r="DJ122" s="861"/>
      <c r="DK122" s="861"/>
      <c r="DL122" s="861" t="s">
        <v>432</v>
      </c>
      <c r="DM122" s="861"/>
      <c r="DN122" s="861"/>
      <c r="DO122" s="861"/>
      <c r="DP122" s="861"/>
      <c r="DQ122" s="861" t="s">
        <v>129</v>
      </c>
      <c r="DR122" s="861"/>
      <c r="DS122" s="861"/>
      <c r="DT122" s="861"/>
      <c r="DU122" s="861"/>
      <c r="DV122" s="838" t="s">
        <v>432</v>
      </c>
      <c r="DW122" s="838"/>
      <c r="DX122" s="838"/>
      <c r="DY122" s="838"/>
      <c r="DZ122" s="839"/>
    </row>
    <row r="123" spans="1:130" s="247" customFormat="1" ht="26.25" customHeight="1" x14ac:dyDescent="0.15">
      <c r="A123" s="864"/>
      <c r="B123" s="865"/>
      <c r="C123" s="868" t="s">
        <v>453</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129</v>
      </c>
      <c r="AB123" s="824"/>
      <c r="AC123" s="824"/>
      <c r="AD123" s="824"/>
      <c r="AE123" s="825"/>
      <c r="AF123" s="826" t="s">
        <v>432</v>
      </c>
      <c r="AG123" s="824"/>
      <c r="AH123" s="824"/>
      <c r="AI123" s="824"/>
      <c r="AJ123" s="825"/>
      <c r="AK123" s="826" t="s">
        <v>432</v>
      </c>
      <c r="AL123" s="824"/>
      <c r="AM123" s="824"/>
      <c r="AN123" s="824"/>
      <c r="AO123" s="825"/>
      <c r="AP123" s="871" t="s">
        <v>432</v>
      </c>
      <c r="AQ123" s="872"/>
      <c r="AR123" s="872"/>
      <c r="AS123" s="872"/>
      <c r="AT123" s="873"/>
      <c r="AU123" s="936"/>
      <c r="AV123" s="937"/>
      <c r="AW123" s="937"/>
      <c r="AX123" s="937"/>
      <c r="AY123" s="937"/>
      <c r="AZ123" s="278" t="s">
        <v>187</v>
      </c>
      <c r="BA123" s="278"/>
      <c r="BB123" s="278"/>
      <c r="BC123" s="278"/>
      <c r="BD123" s="278"/>
      <c r="BE123" s="278"/>
      <c r="BF123" s="278"/>
      <c r="BG123" s="278"/>
      <c r="BH123" s="278"/>
      <c r="BI123" s="278"/>
      <c r="BJ123" s="278"/>
      <c r="BK123" s="278"/>
      <c r="BL123" s="278"/>
      <c r="BM123" s="278"/>
      <c r="BN123" s="278"/>
      <c r="BO123" s="924" t="s">
        <v>469</v>
      </c>
      <c r="BP123" s="925"/>
      <c r="BQ123" s="879">
        <v>8383331</v>
      </c>
      <c r="BR123" s="880"/>
      <c r="BS123" s="880"/>
      <c r="BT123" s="880"/>
      <c r="BU123" s="880"/>
      <c r="BV123" s="880">
        <v>8546813</v>
      </c>
      <c r="BW123" s="880"/>
      <c r="BX123" s="880"/>
      <c r="BY123" s="880"/>
      <c r="BZ123" s="880"/>
      <c r="CA123" s="880">
        <v>8339226</v>
      </c>
      <c r="CB123" s="880"/>
      <c r="CC123" s="880"/>
      <c r="CD123" s="880"/>
      <c r="CE123" s="880"/>
      <c r="CF123" s="790"/>
      <c r="CG123" s="791"/>
      <c r="CH123" s="791"/>
      <c r="CI123" s="791"/>
      <c r="CJ123" s="881"/>
      <c r="CK123" s="916"/>
      <c r="CL123" s="902"/>
      <c r="CM123" s="902"/>
      <c r="CN123" s="902"/>
      <c r="CO123" s="903"/>
      <c r="CP123" s="882" t="s">
        <v>470</v>
      </c>
      <c r="CQ123" s="883"/>
      <c r="CR123" s="883"/>
      <c r="CS123" s="883"/>
      <c r="CT123" s="883"/>
      <c r="CU123" s="883"/>
      <c r="CV123" s="883"/>
      <c r="CW123" s="883"/>
      <c r="CX123" s="883"/>
      <c r="CY123" s="883"/>
      <c r="CZ123" s="883"/>
      <c r="DA123" s="883"/>
      <c r="DB123" s="883"/>
      <c r="DC123" s="883"/>
      <c r="DD123" s="883"/>
      <c r="DE123" s="883"/>
      <c r="DF123" s="884"/>
      <c r="DG123" s="823" t="s">
        <v>129</v>
      </c>
      <c r="DH123" s="824"/>
      <c r="DI123" s="824"/>
      <c r="DJ123" s="824"/>
      <c r="DK123" s="825"/>
      <c r="DL123" s="826" t="s">
        <v>432</v>
      </c>
      <c r="DM123" s="824"/>
      <c r="DN123" s="824"/>
      <c r="DO123" s="824"/>
      <c r="DP123" s="825"/>
      <c r="DQ123" s="826" t="s">
        <v>432</v>
      </c>
      <c r="DR123" s="824"/>
      <c r="DS123" s="824"/>
      <c r="DT123" s="824"/>
      <c r="DU123" s="825"/>
      <c r="DV123" s="871" t="s">
        <v>432</v>
      </c>
      <c r="DW123" s="872"/>
      <c r="DX123" s="872"/>
      <c r="DY123" s="872"/>
      <c r="DZ123" s="873"/>
    </row>
    <row r="124" spans="1:130" s="247" customFormat="1" ht="26.25" customHeight="1" thickBot="1" x14ac:dyDescent="0.2">
      <c r="A124" s="864"/>
      <c r="B124" s="865"/>
      <c r="C124" s="868" t="s">
        <v>456</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129</v>
      </c>
      <c r="AB124" s="824"/>
      <c r="AC124" s="824"/>
      <c r="AD124" s="824"/>
      <c r="AE124" s="825"/>
      <c r="AF124" s="826" t="s">
        <v>129</v>
      </c>
      <c r="AG124" s="824"/>
      <c r="AH124" s="824"/>
      <c r="AI124" s="824"/>
      <c r="AJ124" s="825"/>
      <c r="AK124" s="826" t="s">
        <v>129</v>
      </c>
      <c r="AL124" s="824"/>
      <c r="AM124" s="824"/>
      <c r="AN124" s="824"/>
      <c r="AO124" s="825"/>
      <c r="AP124" s="871" t="s">
        <v>129</v>
      </c>
      <c r="AQ124" s="872"/>
      <c r="AR124" s="872"/>
      <c r="AS124" s="872"/>
      <c r="AT124" s="873"/>
      <c r="AU124" s="874" t="s">
        <v>471</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49</v>
      </c>
      <c r="BR124" s="878"/>
      <c r="BS124" s="878"/>
      <c r="BT124" s="878"/>
      <c r="BU124" s="878"/>
      <c r="BV124" s="878">
        <v>37.299999999999997</v>
      </c>
      <c r="BW124" s="878"/>
      <c r="BX124" s="878"/>
      <c r="BY124" s="878"/>
      <c r="BZ124" s="878"/>
      <c r="CA124" s="878">
        <v>40.5</v>
      </c>
      <c r="CB124" s="878"/>
      <c r="CC124" s="878"/>
      <c r="CD124" s="878"/>
      <c r="CE124" s="878"/>
      <c r="CF124" s="768"/>
      <c r="CG124" s="769"/>
      <c r="CH124" s="769"/>
      <c r="CI124" s="769"/>
      <c r="CJ124" s="909"/>
      <c r="CK124" s="917"/>
      <c r="CL124" s="917"/>
      <c r="CM124" s="917"/>
      <c r="CN124" s="917"/>
      <c r="CO124" s="918"/>
      <c r="CP124" s="882" t="s">
        <v>472</v>
      </c>
      <c r="CQ124" s="883"/>
      <c r="CR124" s="883"/>
      <c r="CS124" s="883"/>
      <c r="CT124" s="883"/>
      <c r="CU124" s="883"/>
      <c r="CV124" s="883"/>
      <c r="CW124" s="883"/>
      <c r="CX124" s="883"/>
      <c r="CY124" s="883"/>
      <c r="CZ124" s="883"/>
      <c r="DA124" s="883"/>
      <c r="DB124" s="883"/>
      <c r="DC124" s="883"/>
      <c r="DD124" s="883"/>
      <c r="DE124" s="883"/>
      <c r="DF124" s="884"/>
      <c r="DG124" s="806" t="s">
        <v>129</v>
      </c>
      <c r="DH124" s="807"/>
      <c r="DI124" s="807"/>
      <c r="DJ124" s="807"/>
      <c r="DK124" s="808"/>
      <c r="DL124" s="809" t="s">
        <v>129</v>
      </c>
      <c r="DM124" s="807"/>
      <c r="DN124" s="807"/>
      <c r="DO124" s="807"/>
      <c r="DP124" s="808"/>
      <c r="DQ124" s="809" t="s">
        <v>129</v>
      </c>
      <c r="DR124" s="807"/>
      <c r="DS124" s="807"/>
      <c r="DT124" s="807"/>
      <c r="DU124" s="808"/>
      <c r="DV124" s="895" t="s">
        <v>129</v>
      </c>
      <c r="DW124" s="896"/>
      <c r="DX124" s="896"/>
      <c r="DY124" s="896"/>
      <c r="DZ124" s="897"/>
    </row>
    <row r="125" spans="1:130" s="247" customFormat="1" ht="26.25" customHeight="1" x14ac:dyDescent="0.15">
      <c r="A125" s="864"/>
      <c r="B125" s="865"/>
      <c r="C125" s="868" t="s">
        <v>458</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432</v>
      </c>
      <c r="AB125" s="824"/>
      <c r="AC125" s="824"/>
      <c r="AD125" s="824"/>
      <c r="AE125" s="825"/>
      <c r="AF125" s="826" t="s">
        <v>129</v>
      </c>
      <c r="AG125" s="824"/>
      <c r="AH125" s="824"/>
      <c r="AI125" s="824"/>
      <c r="AJ125" s="825"/>
      <c r="AK125" s="826" t="s">
        <v>129</v>
      </c>
      <c r="AL125" s="824"/>
      <c r="AM125" s="824"/>
      <c r="AN125" s="824"/>
      <c r="AO125" s="825"/>
      <c r="AP125" s="871" t="s">
        <v>432</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473</v>
      </c>
      <c r="CL125" s="899"/>
      <c r="CM125" s="899"/>
      <c r="CN125" s="899"/>
      <c r="CO125" s="900"/>
      <c r="CP125" s="907" t="s">
        <v>474</v>
      </c>
      <c r="CQ125" s="852"/>
      <c r="CR125" s="852"/>
      <c r="CS125" s="852"/>
      <c r="CT125" s="852"/>
      <c r="CU125" s="852"/>
      <c r="CV125" s="852"/>
      <c r="CW125" s="852"/>
      <c r="CX125" s="852"/>
      <c r="CY125" s="852"/>
      <c r="CZ125" s="852"/>
      <c r="DA125" s="852"/>
      <c r="DB125" s="852"/>
      <c r="DC125" s="852"/>
      <c r="DD125" s="852"/>
      <c r="DE125" s="852"/>
      <c r="DF125" s="853"/>
      <c r="DG125" s="908" t="s">
        <v>129</v>
      </c>
      <c r="DH125" s="889"/>
      <c r="DI125" s="889"/>
      <c r="DJ125" s="889"/>
      <c r="DK125" s="889"/>
      <c r="DL125" s="889" t="s">
        <v>432</v>
      </c>
      <c r="DM125" s="889"/>
      <c r="DN125" s="889"/>
      <c r="DO125" s="889"/>
      <c r="DP125" s="889"/>
      <c r="DQ125" s="889" t="s">
        <v>129</v>
      </c>
      <c r="DR125" s="889"/>
      <c r="DS125" s="889"/>
      <c r="DT125" s="889"/>
      <c r="DU125" s="889"/>
      <c r="DV125" s="890" t="s">
        <v>432</v>
      </c>
      <c r="DW125" s="890"/>
      <c r="DX125" s="890"/>
      <c r="DY125" s="890"/>
      <c r="DZ125" s="891"/>
    </row>
    <row r="126" spans="1:130" s="247" customFormat="1" ht="26.25" customHeight="1" thickBot="1" x14ac:dyDescent="0.2">
      <c r="A126" s="864"/>
      <c r="B126" s="865"/>
      <c r="C126" s="868" t="s">
        <v>460</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432</v>
      </c>
      <c r="AB126" s="824"/>
      <c r="AC126" s="824"/>
      <c r="AD126" s="824"/>
      <c r="AE126" s="825"/>
      <c r="AF126" s="826" t="s">
        <v>432</v>
      </c>
      <c r="AG126" s="824"/>
      <c r="AH126" s="824"/>
      <c r="AI126" s="824"/>
      <c r="AJ126" s="825"/>
      <c r="AK126" s="826" t="s">
        <v>432</v>
      </c>
      <c r="AL126" s="824"/>
      <c r="AM126" s="824"/>
      <c r="AN126" s="824"/>
      <c r="AO126" s="825"/>
      <c r="AP126" s="871" t="s">
        <v>432</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475</v>
      </c>
      <c r="CQ126" s="794"/>
      <c r="CR126" s="794"/>
      <c r="CS126" s="794"/>
      <c r="CT126" s="794"/>
      <c r="CU126" s="794"/>
      <c r="CV126" s="794"/>
      <c r="CW126" s="794"/>
      <c r="CX126" s="794"/>
      <c r="CY126" s="794"/>
      <c r="CZ126" s="794"/>
      <c r="DA126" s="794"/>
      <c r="DB126" s="794"/>
      <c r="DC126" s="794"/>
      <c r="DD126" s="794"/>
      <c r="DE126" s="794"/>
      <c r="DF126" s="795"/>
      <c r="DG126" s="860" t="s">
        <v>129</v>
      </c>
      <c r="DH126" s="861"/>
      <c r="DI126" s="861"/>
      <c r="DJ126" s="861"/>
      <c r="DK126" s="861"/>
      <c r="DL126" s="861" t="s">
        <v>432</v>
      </c>
      <c r="DM126" s="861"/>
      <c r="DN126" s="861"/>
      <c r="DO126" s="861"/>
      <c r="DP126" s="861"/>
      <c r="DQ126" s="861" t="s">
        <v>129</v>
      </c>
      <c r="DR126" s="861"/>
      <c r="DS126" s="861"/>
      <c r="DT126" s="861"/>
      <c r="DU126" s="861"/>
      <c r="DV126" s="838" t="s">
        <v>432</v>
      </c>
      <c r="DW126" s="838"/>
      <c r="DX126" s="838"/>
      <c r="DY126" s="838"/>
      <c r="DZ126" s="839"/>
    </row>
    <row r="127" spans="1:130" s="247" customFormat="1" ht="26.25" customHeight="1" x14ac:dyDescent="0.15">
      <c r="A127" s="866"/>
      <c r="B127" s="867"/>
      <c r="C127" s="885" t="s">
        <v>476</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129</v>
      </c>
      <c r="AB127" s="824"/>
      <c r="AC127" s="824"/>
      <c r="AD127" s="824"/>
      <c r="AE127" s="825"/>
      <c r="AF127" s="826" t="s">
        <v>432</v>
      </c>
      <c r="AG127" s="824"/>
      <c r="AH127" s="824"/>
      <c r="AI127" s="824"/>
      <c r="AJ127" s="825"/>
      <c r="AK127" s="826" t="s">
        <v>129</v>
      </c>
      <c r="AL127" s="824"/>
      <c r="AM127" s="824"/>
      <c r="AN127" s="824"/>
      <c r="AO127" s="825"/>
      <c r="AP127" s="871" t="s">
        <v>432</v>
      </c>
      <c r="AQ127" s="872"/>
      <c r="AR127" s="872"/>
      <c r="AS127" s="872"/>
      <c r="AT127" s="873"/>
      <c r="AU127" s="283"/>
      <c r="AV127" s="283"/>
      <c r="AW127" s="283"/>
      <c r="AX127" s="888" t="s">
        <v>477</v>
      </c>
      <c r="AY127" s="856"/>
      <c r="AZ127" s="856"/>
      <c r="BA127" s="856"/>
      <c r="BB127" s="856"/>
      <c r="BC127" s="856"/>
      <c r="BD127" s="856"/>
      <c r="BE127" s="857"/>
      <c r="BF127" s="855" t="s">
        <v>478</v>
      </c>
      <c r="BG127" s="856"/>
      <c r="BH127" s="856"/>
      <c r="BI127" s="856"/>
      <c r="BJ127" s="856"/>
      <c r="BK127" s="856"/>
      <c r="BL127" s="857"/>
      <c r="BM127" s="855" t="s">
        <v>479</v>
      </c>
      <c r="BN127" s="856"/>
      <c r="BO127" s="856"/>
      <c r="BP127" s="856"/>
      <c r="BQ127" s="856"/>
      <c r="BR127" s="856"/>
      <c r="BS127" s="857"/>
      <c r="BT127" s="855" t="s">
        <v>480</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481</v>
      </c>
      <c r="CQ127" s="794"/>
      <c r="CR127" s="794"/>
      <c r="CS127" s="794"/>
      <c r="CT127" s="794"/>
      <c r="CU127" s="794"/>
      <c r="CV127" s="794"/>
      <c r="CW127" s="794"/>
      <c r="CX127" s="794"/>
      <c r="CY127" s="794"/>
      <c r="CZ127" s="794"/>
      <c r="DA127" s="794"/>
      <c r="DB127" s="794"/>
      <c r="DC127" s="794"/>
      <c r="DD127" s="794"/>
      <c r="DE127" s="794"/>
      <c r="DF127" s="795"/>
      <c r="DG127" s="860" t="s">
        <v>129</v>
      </c>
      <c r="DH127" s="861"/>
      <c r="DI127" s="861"/>
      <c r="DJ127" s="861"/>
      <c r="DK127" s="861"/>
      <c r="DL127" s="861" t="s">
        <v>129</v>
      </c>
      <c r="DM127" s="861"/>
      <c r="DN127" s="861"/>
      <c r="DO127" s="861"/>
      <c r="DP127" s="861"/>
      <c r="DQ127" s="861" t="s">
        <v>129</v>
      </c>
      <c r="DR127" s="861"/>
      <c r="DS127" s="861"/>
      <c r="DT127" s="861"/>
      <c r="DU127" s="861"/>
      <c r="DV127" s="838" t="s">
        <v>129</v>
      </c>
      <c r="DW127" s="838"/>
      <c r="DX127" s="838"/>
      <c r="DY127" s="838"/>
      <c r="DZ127" s="839"/>
    </row>
    <row r="128" spans="1:130" s="247" customFormat="1" ht="26.25" customHeight="1" thickBot="1" x14ac:dyDescent="0.2">
      <c r="A128" s="840" t="s">
        <v>482</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483</v>
      </c>
      <c r="X128" s="842"/>
      <c r="Y128" s="842"/>
      <c r="Z128" s="843"/>
      <c r="AA128" s="844" t="s">
        <v>129</v>
      </c>
      <c r="AB128" s="845"/>
      <c r="AC128" s="845"/>
      <c r="AD128" s="845"/>
      <c r="AE128" s="846"/>
      <c r="AF128" s="847" t="s">
        <v>129</v>
      </c>
      <c r="AG128" s="845"/>
      <c r="AH128" s="845"/>
      <c r="AI128" s="845"/>
      <c r="AJ128" s="846"/>
      <c r="AK128" s="847" t="s">
        <v>432</v>
      </c>
      <c r="AL128" s="845"/>
      <c r="AM128" s="845"/>
      <c r="AN128" s="845"/>
      <c r="AO128" s="846"/>
      <c r="AP128" s="848"/>
      <c r="AQ128" s="849"/>
      <c r="AR128" s="849"/>
      <c r="AS128" s="849"/>
      <c r="AT128" s="850"/>
      <c r="AU128" s="283"/>
      <c r="AV128" s="283"/>
      <c r="AW128" s="283"/>
      <c r="AX128" s="851" t="s">
        <v>484</v>
      </c>
      <c r="AY128" s="852"/>
      <c r="AZ128" s="852"/>
      <c r="BA128" s="852"/>
      <c r="BB128" s="852"/>
      <c r="BC128" s="852"/>
      <c r="BD128" s="852"/>
      <c r="BE128" s="853"/>
      <c r="BF128" s="830" t="s">
        <v>432</v>
      </c>
      <c r="BG128" s="831"/>
      <c r="BH128" s="831"/>
      <c r="BI128" s="831"/>
      <c r="BJ128" s="831"/>
      <c r="BK128" s="831"/>
      <c r="BL128" s="854"/>
      <c r="BM128" s="830">
        <v>15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485</v>
      </c>
      <c r="CQ128" s="772"/>
      <c r="CR128" s="772"/>
      <c r="CS128" s="772"/>
      <c r="CT128" s="772"/>
      <c r="CU128" s="772"/>
      <c r="CV128" s="772"/>
      <c r="CW128" s="772"/>
      <c r="CX128" s="772"/>
      <c r="CY128" s="772"/>
      <c r="CZ128" s="772"/>
      <c r="DA128" s="772"/>
      <c r="DB128" s="772"/>
      <c r="DC128" s="772"/>
      <c r="DD128" s="772"/>
      <c r="DE128" s="772"/>
      <c r="DF128" s="773"/>
      <c r="DG128" s="834" t="s">
        <v>432</v>
      </c>
      <c r="DH128" s="835"/>
      <c r="DI128" s="835"/>
      <c r="DJ128" s="835"/>
      <c r="DK128" s="835"/>
      <c r="DL128" s="835" t="s">
        <v>129</v>
      </c>
      <c r="DM128" s="835"/>
      <c r="DN128" s="835"/>
      <c r="DO128" s="835"/>
      <c r="DP128" s="835"/>
      <c r="DQ128" s="835" t="s">
        <v>432</v>
      </c>
      <c r="DR128" s="835"/>
      <c r="DS128" s="835"/>
      <c r="DT128" s="835"/>
      <c r="DU128" s="835"/>
      <c r="DV128" s="836" t="s">
        <v>129</v>
      </c>
      <c r="DW128" s="836"/>
      <c r="DX128" s="836"/>
      <c r="DY128" s="836"/>
      <c r="DZ128" s="837"/>
    </row>
    <row r="129" spans="1:131" s="247" customFormat="1" ht="26.25" customHeight="1" x14ac:dyDescent="0.15">
      <c r="A129" s="818" t="s">
        <v>107</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486</v>
      </c>
      <c r="X129" s="821"/>
      <c r="Y129" s="821"/>
      <c r="Z129" s="822"/>
      <c r="AA129" s="823">
        <v>3545090</v>
      </c>
      <c r="AB129" s="824"/>
      <c r="AC129" s="824"/>
      <c r="AD129" s="824"/>
      <c r="AE129" s="825"/>
      <c r="AF129" s="826">
        <v>3581830</v>
      </c>
      <c r="AG129" s="824"/>
      <c r="AH129" s="824"/>
      <c r="AI129" s="824"/>
      <c r="AJ129" s="825"/>
      <c r="AK129" s="826">
        <v>3604532</v>
      </c>
      <c r="AL129" s="824"/>
      <c r="AM129" s="824"/>
      <c r="AN129" s="824"/>
      <c r="AO129" s="825"/>
      <c r="AP129" s="827"/>
      <c r="AQ129" s="828"/>
      <c r="AR129" s="828"/>
      <c r="AS129" s="828"/>
      <c r="AT129" s="829"/>
      <c r="AU129" s="285"/>
      <c r="AV129" s="285"/>
      <c r="AW129" s="285"/>
      <c r="AX129" s="793" t="s">
        <v>487</v>
      </c>
      <c r="AY129" s="794"/>
      <c r="AZ129" s="794"/>
      <c r="BA129" s="794"/>
      <c r="BB129" s="794"/>
      <c r="BC129" s="794"/>
      <c r="BD129" s="794"/>
      <c r="BE129" s="795"/>
      <c r="BF129" s="813" t="s">
        <v>432</v>
      </c>
      <c r="BG129" s="814"/>
      <c r="BH129" s="814"/>
      <c r="BI129" s="814"/>
      <c r="BJ129" s="814"/>
      <c r="BK129" s="814"/>
      <c r="BL129" s="815"/>
      <c r="BM129" s="813">
        <v>20</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488</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489</v>
      </c>
      <c r="X130" s="821"/>
      <c r="Y130" s="821"/>
      <c r="Z130" s="822"/>
      <c r="AA130" s="823">
        <v>475177</v>
      </c>
      <c r="AB130" s="824"/>
      <c r="AC130" s="824"/>
      <c r="AD130" s="824"/>
      <c r="AE130" s="825"/>
      <c r="AF130" s="826">
        <v>484215</v>
      </c>
      <c r="AG130" s="824"/>
      <c r="AH130" s="824"/>
      <c r="AI130" s="824"/>
      <c r="AJ130" s="825"/>
      <c r="AK130" s="826">
        <v>492669</v>
      </c>
      <c r="AL130" s="824"/>
      <c r="AM130" s="824"/>
      <c r="AN130" s="824"/>
      <c r="AO130" s="825"/>
      <c r="AP130" s="827"/>
      <c r="AQ130" s="828"/>
      <c r="AR130" s="828"/>
      <c r="AS130" s="828"/>
      <c r="AT130" s="829"/>
      <c r="AU130" s="285"/>
      <c r="AV130" s="285"/>
      <c r="AW130" s="285"/>
      <c r="AX130" s="793" t="s">
        <v>490</v>
      </c>
      <c r="AY130" s="794"/>
      <c r="AZ130" s="794"/>
      <c r="BA130" s="794"/>
      <c r="BB130" s="794"/>
      <c r="BC130" s="794"/>
      <c r="BD130" s="794"/>
      <c r="BE130" s="795"/>
      <c r="BF130" s="796">
        <v>9.1</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491</v>
      </c>
      <c r="X131" s="804"/>
      <c r="Y131" s="804"/>
      <c r="Z131" s="805"/>
      <c r="AA131" s="806">
        <v>3069913</v>
      </c>
      <c r="AB131" s="807"/>
      <c r="AC131" s="807"/>
      <c r="AD131" s="807"/>
      <c r="AE131" s="808"/>
      <c r="AF131" s="809">
        <v>3097615</v>
      </c>
      <c r="AG131" s="807"/>
      <c r="AH131" s="807"/>
      <c r="AI131" s="807"/>
      <c r="AJ131" s="808"/>
      <c r="AK131" s="809">
        <v>3111863</v>
      </c>
      <c r="AL131" s="807"/>
      <c r="AM131" s="807"/>
      <c r="AN131" s="807"/>
      <c r="AO131" s="808"/>
      <c r="AP131" s="810"/>
      <c r="AQ131" s="811"/>
      <c r="AR131" s="811"/>
      <c r="AS131" s="811"/>
      <c r="AT131" s="812"/>
      <c r="AU131" s="285"/>
      <c r="AV131" s="285"/>
      <c r="AW131" s="285"/>
      <c r="AX131" s="771" t="s">
        <v>492</v>
      </c>
      <c r="AY131" s="772"/>
      <c r="AZ131" s="772"/>
      <c r="BA131" s="772"/>
      <c r="BB131" s="772"/>
      <c r="BC131" s="772"/>
      <c r="BD131" s="772"/>
      <c r="BE131" s="773"/>
      <c r="BF131" s="774">
        <v>40.5</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493</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494</v>
      </c>
      <c r="W132" s="784"/>
      <c r="X132" s="784"/>
      <c r="Y132" s="784"/>
      <c r="Z132" s="785"/>
      <c r="AA132" s="786">
        <v>8.9641954019999996</v>
      </c>
      <c r="AB132" s="787"/>
      <c r="AC132" s="787"/>
      <c r="AD132" s="787"/>
      <c r="AE132" s="788"/>
      <c r="AF132" s="789">
        <v>8.9356165950000008</v>
      </c>
      <c r="AG132" s="787"/>
      <c r="AH132" s="787"/>
      <c r="AI132" s="787"/>
      <c r="AJ132" s="788"/>
      <c r="AK132" s="789">
        <v>9.5392374279999999</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495</v>
      </c>
      <c r="W133" s="763"/>
      <c r="X133" s="763"/>
      <c r="Y133" s="763"/>
      <c r="Z133" s="764"/>
      <c r="AA133" s="765">
        <v>8.4</v>
      </c>
      <c r="AB133" s="766"/>
      <c r="AC133" s="766"/>
      <c r="AD133" s="766"/>
      <c r="AE133" s="767"/>
      <c r="AF133" s="765">
        <v>8.9</v>
      </c>
      <c r="AG133" s="766"/>
      <c r="AH133" s="766"/>
      <c r="AI133" s="766"/>
      <c r="AJ133" s="767"/>
      <c r="AK133" s="765">
        <v>9.1</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z4AjaTxztshZdMmP7Uyv4V3QRpN0kNDEaalY9kmBYQs2XdRuMDa12lQWdnd7lCUoCq58Q17KGN2NfBhADEshcg==" saltValue="v9MTmPYzDCit8FrB8Tcrf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496</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Gs2tujBJFB3p9NimmhQ1UjMe5272kTgRbmiao81dGVEPOhxBjcY3T2teOqpflh7wfOTchkbfeTinyHTwxiBPpA==" saltValue="kIvKiB04qI/7By25522FY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lYWGmLtXVjNxEijIFyjoTLuylxcXycueKaNBWcWVCmtygFKLOhJxFRf7l9YY5myxOqwXHz8S61unedmcaBoxw==" saltValue="T2IFz0RtQlXIygXfpX/63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498</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499</v>
      </c>
      <c r="AP7" s="304"/>
      <c r="AQ7" s="305" t="s">
        <v>500</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501</v>
      </c>
      <c r="AQ8" s="311" t="s">
        <v>502</v>
      </c>
      <c r="AR8" s="312" t="s">
        <v>503</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504</v>
      </c>
      <c r="AL9" s="1193"/>
      <c r="AM9" s="1193"/>
      <c r="AN9" s="1194"/>
      <c r="AO9" s="313">
        <v>1089492</v>
      </c>
      <c r="AP9" s="313">
        <v>77089</v>
      </c>
      <c r="AQ9" s="314">
        <v>92300</v>
      </c>
      <c r="AR9" s="315">
        <v>-16.5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505</v>
      </c>
      <c r="AL10" s="1193"/>
      <c r="AM10" s="1193"/>
      <c r="AN10" s="1194"/>
      <c r="AO10" s="316">
        <v>106091</v>
      </c>
      <c r="AP10" s="316">
        <v>7507</v>
      </c>
      <c r="AQ10" s="317">
        <v>10627</v>
      </c>
      <c r="AR10" s="318">
        <v>-29.4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506</v>
      </c>
      <c r="AL11" s="1193"/>
      <c r="AM11" s="1193"/>
      <c r="AN11" s="1194"/>
      <c r="AO11" s="316">
        <v>145659</v>
      </c>
      <c r="AP11" s="316">
        <v>10306</v>
      </c>
      <c r="AQ11" s="317">
        <v>14044</v>
      </c>
      <c r="AR11" s="318">
        <v>-26.6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507</v>
      </c>
      <c r="AL12" s="1193"/>
      <c r="AM12" s="1193"/>
      <c r="AN12" s="1194"/>
      <c r="AO12" s="316">
        <v>46013</v>
      </c>
      <c r="AP12" s="316">
        <v>3256</v>
      </c>
      <c r="AQ12" s="317">
        <v>859</v>
      </c>
      <c r="AR12" s="318">
        <v>279</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508</v>
      </c>
      <c r="AL13" s="1193"/>
      <c r="AM13" s="1193"/>
      <c r="AN13" s="1194"/>
      <c r="AO13" s="316" t="s">
        <v>509</v>
      </c>
      <c r="AP13" s="316" t="s">
        <v>509</v>
      </c>
      <c r="AQ13" s="317">
        <v>30</v>
      </c>
      <c r="AR13" s="318" t="s">
        <v>509</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510</v>
      </c>
      <c r="AL14" s="1193"/>
      <c r="AM14" s="1193"/>
      <c r="AN14" s="1194"/>
      <c r="AO14" s="316">
        <v>91715</v>
      </c>
      <c r="AP14" s="316">
        <v>6489</v>
      </c>
      <c r="AQ14" s="317">
        <v>4161</v>
      </c>
      <c r="AR14" s="318">
        <v>55.9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511</v>
      </c>
      <c r="AL15" s="1193"/>
      <c r="AM15" s="1193"/>
      <c r="AN15" s="1194"/>
      <c r="AO15" s="316">
        <v>17640</v>
      </c>
      <c r="AP15" s="316">
        <v>1248</v>
      </c>
      <c r="AQ15" s="317">
        <v>2030</v>
      </c>
      <c r="AR15" s="318">
        <v>-38.5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512</v>
      </c>
      <c r="AL16" s="1196"/>
      <c r="AM16" s="1196"/>
      <c r="AN16" s="1197"/>
      <c r="AO16" s="316">
        <v>-113275</v>
      </c>
      <c r="AP16" s="316">
        <v>-8015</v>
      </c>
      <c r="AQ16" s="317">
        <v>-8642</v>
      </c>
      <c r="AR16" s="318">
        <v>-7.3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187</v>
      </c>
      <c r="AL17" s="1196"/>
      <c r="AM17" s="1196"/>
      <c r="AN17" s="1197"/>
      <c r="AO17" s="316">
        <v>1383335</v>
      </c>
      <c r="AP17" s="316">
        <v>97880</v>
      </c>
      <c r="AQ17" s="317">
        <v>115409</v>
      </c>
      <c r="AR17" s="318">
        <v>-15.2</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513</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514</v>
      </c>
      <c r="AP20" s="324" t="s">
        <v>515</v>
      </c>
      <c r="AQ20" s="325" t="s">
        <v>516</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517</v>
      </c>
      <c r="AL21" s="1190"/>
      <c r="AM21" s="1190"/>
      <c r="AN21" s="1191"/>
      <c r="AO21" s="328">
        <v>9.41</v>
      </c>
      <c r="AP21" s="329">
        <v>10.59</v>
      </c>
      <c r="AQ21" s="330">
        <v>-1.18</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518</v>
      </c>
      <c r="AL22" s="1190"/>
      <c r="AM22" s="1190"/>
      <c r="AN22" s="1191"/>
      <c r="AO22" s="333">
        <v>100.3</v>
      </c>
      <c r="AP22" s="334">
        <v>96.7</v>
      </c>
      <c r="AQ22" s="335">
        <v>3.6</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521</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499</v>
      </c>
      <c r="AP30" s="304"/>
      <c r="AQ30" s="305" t="s">
        <v>500</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501</v>
      </c>
      <c r="AQ31" s="311" t="s">
        <v>502</v>
      </c>
      <c r="AR31" s="312" t="s">
        <v>503</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522</v>
      </c>
      <c r="AL32" s="1181"/>
      <c r="AM32" s="1181"/>
      <c r="AN32" s="1182"/>
      <c r="AO32" s="343">
        <v>425579</v>
      </c>
      <c r="AP32" s="343">
        <v>30112</v>
      </c>
      <c r="AQ32" s="344">
        <v>54047</v>
      </c>
      <c r="AR32" s="345">
        <v>-44.3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523</v>
      </c>
      <c r="AL33" s="1181"/>
      <c r="AM33" s="1181"/>
      <c r="AN33" s="1182"/>
      <c r="AO33" s="343" t="s">
        <v>509</v>
      </c>
      <c r="AP33" s="343" t="s">
        <v>509</v>
      </c>
      <c r="AQ33" s="344" t="s">
        <v>509</v>
      </c>
      <c r="AR33" s="345" t="s">
        <v>509</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524</v>
      </c>
      <c r="AL34" s="1181"/>
      <c r="AM34" s="1181"/>
      <c r="AN34" s="1182"/>
      <c r="AO34" s="343" t="s">
        <v>509</v>
      </c>
      <c r="AP34" s="343" t="s">
        <v>509</v>
      </c>
      <c r="AQ34" s="344" t="s">
        <v>509</v>
      </c>
      <c r="AR34" s="345" t="s">
        <v>509</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525</v>
      </c>
      <c r="AL35" s="1181"/>
      <c r="AM35" s="1181"/>
      <c r="AN35" s="1182"/>
      <c r="AO35" s="343">
        <v>310794</v>
      </c>
      <c r="AP35" s="343">
        <v>21991</v>
      </c>
      <c r="AQ35" s="344">
        <v>14654</v>
      </c>
      <c r="AR35" s="345">
        <v>50.1</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526</v>
      </c>
      <c r="AL36" s="1181"/>
      <c r="AM36" s="1181"/>
      <c r="AN36" s="1182"/>
      <c r="AO36" s="343">
        <v>53144</v>
      </c>
      <c r="AP36" s="343">
        <v>3760</v>
      </c>
      <c r="AQ36" s="344">
        <v>3772</v>
      </c>
      <c r="AR36" s="345">
        <v>-0.3</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527</v>
      </c>
      <c r="AL37" s="1181"/>
      <c r="AM37" s="1181"/>
      <c r="AN37" s="1182"/>
      <c r="AO37" s="343" t="s">
        <v>509</v>
      </c>
      <c r="AP37" s="343" t="s">
        <v>509</v>
      </c>
      <c r="AQ37" s="344">
        <v>740</v>
      </c>
      <c r="AR37" s="345" t="s">
        <v>509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528</v>
      </c>
      <c r="AL38" s="1184"/>
      <c r="AM38" s="1184"/>
      <c r="AN38" s="1185"/>
      <c r="AO38" s="346" t="s">
        <v>509</v>
      </c>
      <c r="AP38" s="346" t="s">
        <v>509</v>
      </c>
      <c r="AQ38" s="347">
        <v>12</v>
      </c>
      <c r="AR38" s="335" t="s">
        <v>509</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529</v>
      </c>
      <c r="AL39" s="1184"/>
      <c r="AM39" s="1184"/>
      <c r="AN39" s="1185"/>
      <c r="AO39" s="343" t="s">
        <v>509</v>
      </c>
      <c r="AP39" s="343" t="s">
        <v>509</v>
      </c>
      <c r="AQ39" s="344">
        <v>-2627</v>
      </c>
      <c r="AR39" s="345" t="s">
        <v>509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530</v>
      </c>
      <c r="AL40" s="1181"/>
      <c r="AM40" s="1181"/>
      <c r="AN40" s="1182"/>
      <c r="AO40" s="343">
        <v>-492669</v>
      </c>
      <c r="AP40" s="343">
        <v>-34859</v>
      </c>
      <c r="AQ40" s="344">
        <v>-48398</v>
      </c>
      <c r="AR40" s="345">
        <v>-28</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298</v>
      </c>
      <c r="AL41" s="1187"/>
      <c r="AM41" s="1187"/>
      <c r="AN41" s="1188"/>
      <c r="AO41" s="343">
        <v>296848</v>
      </c>
      <c r="AP41" s="343">
        <v>21004</v>
      </c>
      <c r="AQ41" s="344">
        <v>22201</v>
      </c>
      <c r="AR41" s="345">
        <v>-5.4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531</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533</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499</v>
      </c>
      <c r="AN49" s="1175" t="s">
        <v>534</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535</v>
      </c>
      <c r="AO50" s="360" t="s">
        <v>536</v>
      </c>
      <c r="AP50" s="361" t="s">
        <v>537</v>
      </c>
      <c r="AQ50" s="362" t="s">
        <v>538</v>
      </c>
      <c r="AR50" s="363" t="s">
        <v>539</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540</v>
      </c>
      <c r="AL51" s="356"/>
      <c r="AM51" s="364">
        <v>1121446</v>
      </c>
      <c r="AN51" s="365">
        <v>76263</v>
      </c>
      <c r="AO51" s="366">
        <v>55.2</v>
      </c>
      <c r="AP51" s="367">
        <v>75972</v>
      </c>
      <c r="AQ51" s="368">
        <v>-17.3</v>
      </c>
      <c r="AR51" s="369">
        <v>72.5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541</v>
      </c>
      <c r="AM52" s="372">
        <v>385225</v>
      </c>
      <c r="AN52" s="373">
        <v>26197</v>
      </c>
      <c r="AO52" s="374">
        <v>37</v>
      </c>
      <c r="AP52" s="375">
        <v>40712</v>
      </c>
      <c r="AQ52" s="376">
        <v>-25.2</v>
      </c>
      <c r="AR52" s="377">
        <v>62.2</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542</v>
      </c>
      <c r="AL53" s="356"/>
      <c r="AM53" s="364">
        <v>497793</v>
      </c>
      <c r="AN53" s="365">
        <v>33988</v>
      </c>
      <c r="AO53" s="366">
        <v>-55.4</v>
      </c>
      <c r="AP53" s="367">
        <v>79466</v>
      </c>
      <c r="AQ53" s="368">
        <v>4.5999999999999996</v>
      </c>
      <c r="AR53" s="369">
        <v>-60</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541</v>
      </c>
      <c r="AM54" s="372">
        <v>306487</v>
      </c>
      <c r="AN54" s="373">
        <v>20926</v>
      </c>
      <c r="AO54" s="374">
        <v>-20.100000000000001</v>
      </c>
      <c r="AP54" s="375">
        <v>44645</v>
      </c>
      <c r="AQ54" s="376">
        <v>9.6999999999999993</v>
      </c>
      <c r="AR54" s="377">
        <v>-29.8</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543</v>
      </c>
      <c r="AL55" s="356"/>
      <c r="AM55" s="364">
        <v>343361</v>
      </c>
      <c r="AN55" s="365">
        <v>23728</v>
      </c>
      <c r="AO55" s="366">
        <v>-30.2</v>
      </c>
      <c r="AP55" s="367">
        <v>90072</v>
      </c>
      <c r="AQ55" s="368">
        <v>13.3</v>
      </c>
      <c r="AR55" s="369">
        <v>-43.5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541</v>
      </c>
      <c r="AM56" s="372">
        <v>265878</v>
      </c>
      <c r="AN56" s="373">
        <v>18373</v>
      </c>
      <c r="AO56" s="374">
        <v>-12.2</v>
      </c>
      <c r="AP56" s="375">
        <v>46083</v>
      </c>
      <c r="AQ56" s="376">
        <v>3.2</v>
      </c>
      <c r="AR56" s="377">
        <v>-15.4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544</v>
      </c>
      <c r="AL57" s="356"/>
      <c r="AM57" s="364">
        <v>338855</v>
      </c>
      <c r="AN57" s="365">
        <v>23512</v>
      </c>
      <c r="AO57" s="366">
        <v>-0.9</v>
      </c>
      <c r="AP57" s="367">
        <v>88328</v>
      </c>
      <c r="AQ57" s="368">
        <v>-1.9</v>
      </c>
      <c r="AR57" s="369">
        <v>1</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541</v>
      </c>
      <c r="AM58" s="372">
        <v>141574</v>
      </c>
      <c r="AN58" s="373">
        <v>9823</v>
      </c>
      <c r="AO58" s="374">
        <v>-46.5</v>
      </c>
      <c r="AP58" s="375">
        <v>49013</v>
      </c>
      <c r="AQ58" s="376">
        <v>6.4</v>
      </c>
      <c r="AR58" s="377">
        <v>-52.9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545</v>
      </c>
      <c r="AL59" s="356"/>
      <c r="AM59" s="364">
        <v>557329</v>
      </c>
      <c r="AN59" s="365">
        <v>39435</v>
      </c>
      <c r="AO59" s="366">
        <v>67.7</v>
      </c>
      <c r="AP59" s="367">
        <v>103390</v>
      </c>
      <c r="AQ59" s="368">
        <v>17.100000000000001</v>
      </c>
      <c r="AR59" s="369">
        <v>50.6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541</v>
      </c>
      <c r="AM60" s="372">
        <v>387017</v>
      </c>
      <c r="AN60" s="373">
        <v>27384</v>
      </c>
      <c r="AO60" s="374">
        <v>178.8</v>
      </c>
      <c r="AP60" s="375">
        <v>51269</v>
      </c>
      <c r="AQ60" s="376">
        <v>4.5999999999999996</v>
      </c>
      <c r="AR60" s="377">
        <v>174.2</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546</v>
      </c>
      <c r="AL61" s="378"/>
      <c r="AM61" s="379">
        <v>571757</v>
      </c>
      <c r="AN61" s="380">
        <v>39385</v>
      </c>
      <c r="AO61" s="381">
        <v>7.3</v>
      </c>
      <c r="AP61" s="382">
        <v>87446</v>
      </c>
      <c r="AQ61" s="383">
        <v>3.2</v>
      </c>
      <c r="AR61" s="369">
        <v>4.0999999999999996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541</v>
      </c>
      <c r="AM62" s="372">
        <v>297236</v>
      </c>
      <c r="AN62" s="373">
        <v>20541</v>
      </c>
      <c r="AO62" s="374">
        <v>27.4</v>
      </c>
      <c r="AP62" s="375">
        <v>46344</v>
      </c>
      <c r="AQ62" s="376">
        <v>-0.3</v>
      </c>
      <c r="AR62" s="377">
        <v>27.7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cI0w1ow1K36fMpdKiiuBrLyAZWJdrwqlfOirAe/RDGqpzR2NHWUDC0PoBof1dAfqdP4/A4q4tQk9Zq3yrP8bBg==" saltValue="zi0PX4T+JnljdHxxP3Xzh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548</v>
      </c>
    </row>
    <row r="120" spans="125:125" ht="13.5" hidden="1" customHeight="1" x14ac:dyDescent="0.15"/>
    <row r="121" spans="125:125" ht="13.5" hidden="1" customHeight="1" x14ac:dyDescent="0.15">
      <c r="DU121" s="291"/>
    </row>
  </sheetData>
  <sheetProtection algorithmName="SHA-512" hashValue="znC3dCe9NsCc5fkAJJuGy64S9T00U+CyIbfGxAxZqc6aUuGlds07xDFpHDGvkgTkRZYN3JCRcpusauAtpfMamA==" saltValue="YMkrae2hqf5Whm42NhJYT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549</v>
      </c>
    </row>
  </sheetData>
  <sheetProtection algorithmName="SHA-512" hashValue="Z7lnm2/meWaHkeC5ksuxnEQt8WsK7Q/nUMvmK7SEzJfiqlyJXJfykwc6s7vzkG1axKutjSgQCAuWzx0cyT0auw==" saltValue="HFiSoPdO0OSU3urjAoXmX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198" t="s">
        <v>3</v>
      </c>
      <c r="D47" s="1198"/>
      <c r="E47" s="1199"/>
      <c r="F47" s="11">
        <v>25.27</v>
      </c>
      <c r="G47" s="12">
        <v>24.7</v>
      </c>
      <c r="H47" s="12">
        <v>21.2</v>
      </c>
      <c r="I47" s="12">
        <v>20.45</v>
      </c>
      <c r="J47" s="13">
        <v>19.88</v>
      </c>
    </row>
    <row r="48" spans="2:10" ht="57.75" customHeight="1" x14ac:dyDescent="0.15">
      <c r="B48" s="14"/>
      <c r="C48" s="1200" t="s">
        <v>4</v>
      </c>
      <c r="D48" s="1200"/>
      <c r="E48" s="1201"/>
      <c r="F48" s="15">
        <v>7.56</v>
      </c>
      <c r="G48" s="16">
        <v>8.2200000000000006</v>
      </c>
      <c r="H48" s="16">
        <v>8.65</v>
      </c>
      <c r="I48" s="16">
        <v>8.91</v>
      </c>
      <c r="J48" s="17">
        <v>10.1</v>
      </c>
    </row>
    <row r="49" spans="2:10" ht="57.75" customHeight="1" thickBot="1" x14ac:dyDescent="0.2">
      <c r="B49" s="18"/>
      <c r="C49" s="1202" t="s">
        <v>5</v>
      </c>
      <c r="D49" s="1202"/>
      <c r="E49" s="1203"/>
      <c r="F49" s="19" t="s">
        <v>555</v>
      </c>
      <c r="G49" s="20" t="s">
        <v>556</v>
      </c>
      <c r="H49" s="20" t="s">
        <v>557</v>
      </c>
      <c r="I49" s="20" t="s">
        <v>558</v>
      </c>
      <c r="J49" s="21">
        <v>0.8</v>
      </c>
    </row>
    <row r="50" spans="2:10" ht="13.5" customHeight="1" x14ac:dyDescent="0.15"/>
  </sheetData>
  <sheetProtection algorithmName="SHA-512" hashValue="Vg50woWcJXNdF78y4JV1n5MugiIqq5++6XiPm+ZlB1SrfQvs5Ib1qWv+icefsXwtIZat3mY6U0/BiHUqbi11YQ==" saltValue="BA/F+MuYm75mqVBg1VMSH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2021-03-08T06:26:47Z</cp:lastPrinted>
  <dcterms:created xsi:type="dcterms:W3CDTF">2021-02-05T01:56:16Z</dcterms:created>
  <dcterms:modified xsi:type="dcterms:W3CDTF">2021-10-18T06:23:50Z</dcterms:modified>
  <cp:category/>
</cp:coreProperties>
</file>