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60" yWindow="0" windowWidth="20490" windowHeight="7440" tabRatio="792"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<sst xmlns="http://schemas.openxmlformats.org/spreadsheetml/2006/main" count="1092" uniqueCount="566">
  <si>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</si>
  <si>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</si>
  <si>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</si>
  <si>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</si>
  <si>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</si>
  <si>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</si>
  <si>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</si>
  <si>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</si>
  <si>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</si>
  <si>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</si>
  <si>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</si>
  <si>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</si>
  <si>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</si>
  <si>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</si>
  <si>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</si>
  <si>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</si>
  <si>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</si>
  <si>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</si>
  <si>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</si>
  <si>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</si>
  <si>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</si>
  <si>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</si>
  <si>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</si>
  <si>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</si>
  <si>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</si>
  <si>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</si>
  <si>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</si>
  <si>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</si>
  <si>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</si>
  <si>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</si>
  <si>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</si>
  <si>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</si>
  <si>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</si>
  <si>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</si>
  <si>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</si>
  <si>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</si>
  <si>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</si>
  <si>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</si>
  <si>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</si>
  <si>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</si>
  <si>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</si>
  <si>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</si>
  <si>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</si>
  <si>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</si>
  <si>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</si>
  <si>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</si>
  <si>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</si>
  <si>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</si>
  <si>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</si>
  <si>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</si>
  <si>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</si>
  <si>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</si>
  <si>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</si>
  <si>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</si>
  <si>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</si>
  <si>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</si>
  <si>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</si>
  <si>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</si>
  <si>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</si>
  <si>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</si>
  <si>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</si>
  <si>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</si>
  <si>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</si>
  <si>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</si>
  <si>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</si>
  <si>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</si>
  <si>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</si>
  <si>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</si>
  <si>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</si>
  <si>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</si>
  <si>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</si>
  <si>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</si>
  <si>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</si>
  <si>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</si>
  <si>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</si>
  <si>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</si>
  <si>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</si>
  <si>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</si>
  <si>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</si>
  <si>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</si>
  <si>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</si>
  <si>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</si>
  <si>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</si>
  <si>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</si>
  <si>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</si>
  <si>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</si>
  <si>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</si>
  <si>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</si>
  <si>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</si>
  <si>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</si>
  <si>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</si>
  <si>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</si>
  <si>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</si>
  <si>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</si>
  <si>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</si>
  <si>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</si>
  <si>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</si>
  <si>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</si>
  <si>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</si>
  <si>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</si>
  <si>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</si>
  <si>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</si>
  <si>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</si>
  <si>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</si>
  <si>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</si>
  <si>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</si>
  <si>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</si>
  <si>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</si>
  <si>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</si>
  <si>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</si>
  <si>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</si>
  <si>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</si>
  <si>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</si>
  <si>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</si>
  <si>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</si>
  <si>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</si>
  <si>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</si>
  <si>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</si>
  <si>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</si>
  <si>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</si>
  <si>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</si>
  <si>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</si>
  <si>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</si>
  <si>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</si>
  <si>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</si>
  <si>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</si>
  <si>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</si>
  <si>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</si>
  <si>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</si>
  <si>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</si>
  <si>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</si>
  <si>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</si>
  <si>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</si>
  <si>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</si>
  <si>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</si>
  <si>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</si>
  <si>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</si>
  <si>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</si>
  <si>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</si>
  <si>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</si>
  <si>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</si>
  <si>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</si>
  <si>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</si>
  <si>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</si>
  <si>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</si>
  <si>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</si>
  <si>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</si>
  <si>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</si>
  <si>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</si>
  <si>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</si>
  <si>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</si>
  <si>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</si>
  <si>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</si>
  <si>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</si>
  <si>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</si>
  <si>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</si>
  <si>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</si>
  <si>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</si>
  <si>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</si>
  <si>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</si>
  <si>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</si>
  <si>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</si>
  <si>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</si>
  <si>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</si>
  <si>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</si>
  <si>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</si>
  <si>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</si>
  <si>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</si>
  <si>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</si>
  <si>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</si>
  <si>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</si>
  <si>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</si>
  <si>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</si>
  <si>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</si>
  <si>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</si>
  <si>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</si>
  <si>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</si>
  <si>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</si>
  <si>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</si>
  <si>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</si>
  <si>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</si>
  <si>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</si>
  <si>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</si>
  <si>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</si>
  <si>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</si>
  <si>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</si>
  <si>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</si>
  <si>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</si>
  <si>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</si>
  <si>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</si>
  <si>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</si>
  <si>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</si>
  <si>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千葉県長生村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</si>
  <si>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</si>
  <si>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</si>
  <si>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</si>
  <si>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</si>
  <si>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</si>
  <si>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</si>
  <si>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</si>
  <si>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</si>
  <si>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</si>
  <si>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</si>
  <si>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</si>
  <si>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</si>
  <si>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</si>
  <si>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</si>
  <si>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</si>
  <si>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</si>
  <si>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</si>
  <si>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</si>
  <si>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</si>
  <si>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</si>
  <si>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</si>
  <si>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</si>
  <si>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</si>
  <si>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</si>
  <si>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</si>
  <si>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</si>
  <si>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</si>
  <si>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</si>
  <si>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</si>
  <si>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</si>
  <si>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</si>
  <si>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</si>
  <si>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</si>
  <si>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</si>
  <si>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</si>
  <si>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</si>
  <si>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</si>
  <si>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</si>
  <si>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</si>
  <si>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</si>
  <si>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</si>
  <si>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</si>
  <si>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</si>
  <si>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</si>
  <si>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</si>
  <si>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</si>
  <si>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</si>
  <si>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</si>
  <si>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</si>
  <si>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</si>
  <si>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</si>
  <si>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</si>
  <si>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</si>
  <si>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</si>
  <si>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</si>
  <si>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</si>
  <si>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</si>
  <si>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</si>
  <si>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</si>
  <si>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</si>
  <si>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</si>
  <si>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</si>
  <si>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</si>
  <si>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</si>
  <si>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</si>
  <si>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</si>
  <si>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</si>
  <si>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</si>
  <si>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</si>
  <si>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</si>
  <si>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</si>
  <si>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</si>
  <si>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</si>
  <si>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</si>
  <si>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</si>
  <si>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</si>
  <si>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</si>
  <si>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</si>
  <si>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</si>
  <si>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</si>
  <si>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</si>
  <si>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</si>
  <si>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</si>
  <si>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</si>
  <si>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</si>
  <si>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</si>
  <si>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</si>
  <si>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</si>
  <si>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</si>
  <si>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</si>
  <si>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</si>
  <si>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</si>
  <si>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</si>
  <si>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</si>
  <si>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</si>
  <si>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</si>
  <si>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</si>
  <si>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</si>
  <si>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</si>
  <si>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</si>
  <si>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</si>
  <si>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</si>
  <si>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</si>
  <si>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</si>
  <si>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</si>
  <si>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</si>
  <si>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</si>
  <si>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</si>
  <si>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</si>
  <si>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</si>
  <si>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</si>
  <si>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</si>
  <si>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</si>
  <si>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</si>
  <si>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</si>
  <si>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</si>
  <si>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</si>
  <si>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</si>
  <si>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</si>
  <si>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</si>
  <si>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</si>
  <si>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</si>
  <si>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</si>
  <si>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</si>
  <si>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</si>
  <si>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</si>
  <si>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</si>
  <si>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</si>
  <si>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</si>
  <si>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</si>
  <si>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</si>
  <si>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</si>
  <si>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</si>
  <si>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</si>
  <si>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</si>
  <si>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</si>
  <si>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</si>
  <si>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</si>
  <si>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</si>
  <si>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</si>
  <si>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</si>
  <si>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</si>
  <si>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</si>
  <si>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</si>
  <si>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</si>
  <si>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</si>
  <si>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</si>
  <si>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千葉県長生村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</si>
  <si>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</si>
  <si>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</si>
  <si>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</si>
  <si>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</si>
  <si>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</si>
  <si>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</si>
  <si>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</si>
  <si>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</si>
  <si>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</si>
  <si>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</si>
  <si>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</si>
  <si>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</si>
  <si>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</si>
  <si>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</si>
  <si>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</si>
  <si>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</si>
  <si>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</si>
  <si>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</si>
  <si>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</si>
  <si>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</si>
  <si>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</si>
  <si>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</si>
  <si>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</si>
  <si>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</si>
  <si>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</si>
  <si>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</si>
  <si>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</si>
  <si>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</si>
  <si>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</si>
  <si>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</si>
  <si>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</si>
  <si>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</si>
  <si>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</si>
  <si>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</si>
  <si>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</si>
  <si>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</si>
  <si>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</si>
  <si>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</si>
  <si>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</si>
  <si>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</si>
  <si>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</si>
  <si>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</si>
  <si>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</si>
  <si>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</si>
  <si>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</si>
  <si>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</si>
  <si>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</si>
  <si>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</si>
  <si>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</si>
  <si>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</si>
  <si>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</si>
  <si>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</si>
  <si>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</si>
  <si>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</si>
  <si>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</si>
  <si>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</si>
  <si>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</si>
  <si>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</si>
  <si>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</si>
  <si>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</si>
  <si>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</si>
  <si>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</si>
  <si>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</si>
  <si>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</si>
  <si>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</si>
  <si>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</si>
  <si>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</si>
  <si>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</si>
  <si>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</si>
  <si>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</si>
  <si>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</si>
  <si>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</si>
  <si>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</si>
  <si>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</si>
  <si>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</si>
  <si>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</si>
  <si>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</si>
  <si>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</si>
  <si>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</si>
  <si>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</si>
  <si>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</si>
  <si>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</si>
  <si>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</si>
  <si>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</si>
  <si>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</si>
  <si>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</si>
  <si>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</si>
  <si>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</si>
  <si>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</si>
  <si>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</si>
  <si>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</si>
  <si>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</si>
  <si>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</si>
  <si>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</si>
  <si>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</si>
  <si>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</si>
  <si>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</si>
  <si>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</si>
  <si>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</si>
  <si>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</si>
  <si>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</si>
  <si>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</si>
  <si>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</si>
  <si>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</si>
  <si>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</si>
  <si>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</si>
  <si>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</si>
  <si>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</si>
  <si>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</si>
  <si>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</si>
  <si>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</si>
  <si>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</si>
  <si>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</si>
  <si>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</si>
  <si>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</si>
  <si>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</si>
  <si>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</si>
  <si>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</si>
  <si>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</si>
  <si>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</si>
  <si>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</si>
  <si>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</si>
  <si>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</si>
  <si>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</si>
  <si>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</si>
  <si>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</si>
  <si>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</si>
  <si>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</si>
  <si>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</si>
  <si>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</si>
  <si>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</si>
  <si>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</si>
  <si>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</si>
  <si>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</si>
  <si>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</si>
  <si>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</si>
  <si>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</si>
  <si>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</si>
  <si>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</si>
  <si>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</si>
  <si>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</si>
  <si>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</si>
  <si>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</si>
  <si>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</si>
  <si>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</si>
  <si>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</si>
  <si>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</si>
  <si>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</si>
  <si>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</si>
  <si>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</si>
  <si>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</si>
  <si>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</si>
  <si>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</si>
  <si>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</si>
  <si>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</si>
  <si>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</si>
  <si>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</si>
  <si>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</si>
  <si>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</si>
  <si>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</si>
  <si>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</si>
  <si>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</si>
  <si>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</si>
  <si>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</si>
  <si>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</si>
  <si>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</si>
  <si>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</si>
  <si>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</si>
  <si>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</si>
  <si>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</si>
  <si>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</si>
  <si>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</si>
  <si>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</si>
  <si>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</si>
  <si>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</si>
  <si>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</si>
  <si>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</si>
  <si>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</si>
  <si>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</si>
  <si>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</si>
  <si>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</si>
  <si>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</si>
  <si>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</si>
  <si>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</si>
  <si>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</si>
  <si>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</si>
  <si>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0.80</t>
  </si>
  <si>
    <t>▲ 6.39</t>
  </si>
  <si>
    <t>一般会計</t>
  </si>
  <si>
    <t>国民健康保険特別会計</t>
  </si>
  <si>
    <t>介護保険特別会計</t>
  </si>
  <si>
    <t>公共下水道事業特別会計</t>
  </si>
  <si>
    <t>後期高齢者医療特別会計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</si>
  <si>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</si>
  <si>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</si>
  <si>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</si>
  <si>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</si>
  <si>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</si>
  <si>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</si>
  <si>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</si>
  <si>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</si>
  <si>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一宮聖苑組合</t>
  </si>
  <si>
    <t>長生郡市広域市町村圏組合（一般会計）</t>
  </si>
  <si>
    <t>長生郡市広域市町村圏組合（水道事業会計）</t>
  </si>
  <si>
    <t>長生郡市広域市町村圏組合（病院事業会計）</t>
  </si>
  <si>
    <t>九十九里地域水道企業団（水道用水供給事業会計）</t>
  </si>
  <si>
    <t>-</t>
    <phoneticPr fontId="2"/>
  </si>
  <si>
    <t>法適用</t>
    <rPh sb="0" eb="1">
      <t>ホウ</t>
    </rPh>
    <rPh sb="1" eb="3">
      <t>テキヨウ</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</si>
  <si>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</si>
  <si>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</si>
  <si>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</si>
  <si>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</si>
  <si>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</si>
  <si>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</si>
  <si>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</si>
  <si>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</si>
  <si>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</si>
  <si>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</si>
  <si>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</si>
  <si>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</si>
  <si>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</si>
  <si>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</si>
  <si>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</si>
  <si>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</si>
  <si>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実質公債費比率ともに改善傾向にあるが、下水道事業の継続実施による公営企業債の元利償還金に対する繰入金の増加傾向や、一部事務組合実施の消防、ごみ処理等の施設老朽化による更新、津波避難施設の建設や避難路の整備に伴い地方債現在高が増加している。
今後もこれらの健全度を測る指標への影響を考慮し、健全な財政運営に努める。
</t>
    <rPh sb="0" eb="2">
      <t>ショウライ</t>
    </rPh>
    <rPh sb="2" eb="4">
      <t>フタン</t>
    </rPh>
    <rPh sb="4" eb="6">
      <t>ヒリツ</t>
    </rPh>
    <rPh sb="7" eb="9">
      <t>ジッシツ</t>
    </rPh>
    <rPh sb="9" eb="12">
      <t>コウサイヒ</t>
    </rPh>
    <rPh sb="12" eb="14">
      <t>ヒリツ</t>
    </rPh>
    <rPh sb="17" eb="19">
      <t>カイゼン</t>
    </rPh>
    <rPh sb="19" eb="21">
      <t>ケイコウ</t>
    </rPh>
    <rPh sb="26" eb="29">
      <t>ゲスイドウ</t>
    </rPh>
    <rPh sb="29" eb="31">
      <t>ジギョウ</t>
    </rPh>
    <rPh sb="32" eb="34">
      <t>ケイゾク</t>
    </rPh>
    <rPh sb="34" eb="36">
      <t>ジッシ</t>
    </rPh>
    <rPh sb="39" eb="41">
      <t>コウエイ</t>
    </rPh>
    <rPh sb="41" eb="43">
      <t>キギョウ</t>
    </rPh>
    <rPh sb="43" eb="44">
      <t>サイ</t>
    </rPh>
    <rPh sb="45" eb="47">
      <t>ガンリ</t>
    </rPh>
    <rPh sb="47" eb="50">
      <t>ショウカンキン</t>
    </rPh>
    <rPh sb="51" eb="52">
      <t>タイ</t>
    </rPh>
    <rPh sb="54" eb="56">
      <t>クリイレ</t>
    </rPh>
    <rPh sb="56" eb="57">
      <t>キン</t>
    </rPh>
    <rPh sb="58" eb="60">
      <t>ゾウカ</t>
    </rPh>
    <rPh sb="60" eb="62">
      <t>ケイコウ</t>
    </rPh>
    <rPh sb="64" eb="66">
      <t>イチブ</t>
    </rPh>
    <rPh sb="66" eb="68">
      <t>ジム</t>
    </rPh>
    <rPh sb="68" eb="70">
      <t>クミアイ</t>
    </rPh>
    <rPh sb="70" eb="72">
      <t>ジッシ</t>
    </rPh>
    <rPh sb="73" eb="75">
      <t>ショウボウ</t>
    </rPh>
    <rPh sb="78" eb="80">
      <t>ショリ</t>
    </rPh>
    <rPh sb="80" eb="81">
      <t>トウ</t>
    </rPh>
    <rPh sb="82" eb="84">
      <t>シセツ</t>
    </rPh>
    <rPh sb="84" eb="87">
      <t>ロウキュウカ</t>
    </rPh>
    <rPh sb="90" eb="92">
      <t>コウシン</t>
    </rPh>
    <rPh sb="127" eb="129">
      <t>コンゴ</t>
    </rPh>
    <rPh sb="134" eb="136">
      <t>ケンゼン</t>
    </rPh>
    <rPh sb="136" eb="137">
      <t>ド</t>
    </rPh>
    <rPh sb="138" eb="139">
      <t>ハカ</t>
    </rPh>
    <rPh sb="140" eb="142">
      <t>シヒョウ</t>
    </rPh>
    <rPh sb="144" eb="146">
      <t>エイキョウ</t>
    </rPh>
    <rPh sb="147" eb="149">
      <t>コウリョ</t>
    </rPh>
    <rPh sb="151" eb="153">
      <t>ケンゼン</t>
    </rPh>
    <rPh sb="154" eb="156">
      <t>ザイセイ</t>
    </rPh>
    <rPh sb="156" eb="158">
      <t>ウンエイ</t>
    </rPh>
    <rPh sb="159" eb="16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</si>
</sst>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2" fillId="0" borderId="0" xfId="39"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extLst xmlns:c16r2="http://schemas.microsoft.com/office/drawing/2015/06/chart">
            <c:ext xmlns:c16="http://schemas.microsoft.com/office/drawing/2014/chart" uri="{C3380CC4-5D6E-409C-BE32-E72D297353CC}">
              <c16:uniqueId val="{00000000-09CB-40D9-BA47-C5E0C69AFC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70083</c:v>
                </c:pt>
                <c:pt idx="1">
                  <c:v>28846</c:v>
                </c:pt>
                <c:pt idx="2">
                  <c:v>43753</c:v>
                </c:pt>
                <c:pt idx="3">
                  <c:v>49127</c:v>
                </c:pt>
                <c:pt idx="4">
                  <c:v>76263</c:v>
                </c:pt>
              </c:numCache>
            </c:numRef>
          </c:val>
          <c:smooth val="0"/>
          <c:extLst xmlns:c16r2="http://schemas.microsoft.com/office/drawing/2015/06/chart">
            <c:ext xmlns:c16="http://schemas.microsoft.com/office/drawing/2014/chart" uri="{C3380CC4-5D6E-409C-BE32-E72D297353CC}">
              <c16:uniqueId val="{00000001-09CB-40D9-BA47-C5E0C69AFC66}"/>
            </c:ext>
          </c:extLst>
        </c:ser>
        <c:dLbls>
          <c:showLegendKey val="0"/>
          <c:showVal val="0"/>
          <c:showCatName val="0"/>
          <c:showSerName val="0"/>
          <c:showPercent val="0"/>
          <c:showBubbleSize val="0"/>
        </c:dLbls>
        <c:marker val="1"/>
        <c:smooth val="0"/>
        <c:axId val="49357952"/>
        <c:axId val="49359872"/>
      </c:lineChart>
      <c:catAx>
        <c:axId val="4935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9872"/>
        <c:crosses val="autoZero"/>
        <c:auto val="1"/>
        <c:lblAlgn val="ctr"/>
        <c:lblOffset val="100"/>
        <c:tickLblSkip val="1"/>
        <c:tickMarkSkip val="1"/>
        <c:noMultiLvlLbl val="0"/>
      </c:catAx>
      <c:valAx>
        <c:axId val="493598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9.75</c:v>
                </c:pt>
                <c:pt idx="1">
                  <c:v>7.88</c:v>
                </c:pt>
                <c:pt idx="2">
                  <c:v>7.81</c:v>
                </c:pt>
                <c:pt idx="3">
                  <c:v>5.39</c:v>
                </c:pt>
                <c:pt idx="4">
                  <c:v>7.56</c:v>
                </c:pt>
              </c:numCache>
            </c:numRef>
          </c:val>
          <c:extLst xmlns:c16r2="http://schemas.microsoft.com/office/drawing/2015/06/chart">
            <c:ext xmlns:c16="http://schemas.microsoft.com/office/drawing/2014/chart" uri="{C3380CC4-5D6E-409C-BE32-E72D297353CC}">
              <c16:uniqueId val="{00000000-901F-452B-B115-2CDF00DDF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26.34</c:v>
                </c:pt>
                <c:pt idx="1">
                  <c:v>29.74</c:v>
                </c:pt>
                <c:pt idx="2">
                  <c:v>33.08</c:v>
                </c:pt>
                <c:pt idx="3">
                  <c:v>35.479999999999997</c:v>
                </c:pt>
                <c:pt idx="4">
                  <c:v>25.27</c:v>
                </c:pt>
              </c:numCache>
            </c:numRef>
          </c:val>
          <c:extLst xmlns:c16r2="http://schemas.microsoft.com/office/drawing/2015/06/chart">
            <c:ext xmlns:c16="http://schemas.microsoft.com/office/drawing/2014/chart" uri="{C3380CC4-5D6E-409C-BE32-E72D297353CC}">
              <c16:uniqueId val="{00000001-901F-452B-B115-2CDF00DDFACA}"/>
            </c:ext>
          </c:extLst>
        </c:ser>
        <c:dLbls>
          <c:showLegendKey val="0"/>
          <c:showVal val="0"/>
          <c:showCatName val="0"/>
          <c:showSerName val="0"/>
          <c:showPercent val="0"/>
          <c:showBubbleSize val="0"/>
        </c:dLbls>
        <c:gapWidth val="250"/>
        <c:overlap val="100"/>
        <c:axId val="36961280"/>
        <c:axId val="91972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6.41</c:v>
                </c:pt>
                <c:pt idx="1">
                  <c:v>1.03</c:v>
                </c:pt>
                <c:pt idx="2">
                  <c:v>3.94</c:v>
                </c:pt>
                <c:pt idx="3">
                  <c:v>-0.8</c:v>
                </c:pt>
                <c:pt idx="4">
                  <c:v>-6.39</c:v>
                </c:pt>
              </c:numCache>
            </c:numRef>
          </c:val>
          <c:smooth val="0"/>
          <c:extLst xmlns:c16r2="http://schemas.microsoft.com/office/drawing/2015/06/chart">
            <c:ext xmlns:c16="http://schemas.microsoft.com/office/drawing/2014/chart" uri="{C3380CC4-5D6E-409C-BE32-E72D297353CC}">
              <c16:uniqueId val="{00000002-901F-452B-B115-2CDF00DDFACA}"/>
            </c:ext>
          </c:extLst>
        </c:ser>
        <c:dLbls>
          <c:showLegendKey val="0"/>
          <c:showVal val="0"/>
          <c:showCatName val="0"/>
          <c:showSerName val="0"/>
          <c:showPercent val="0"/>
          <c:showBubbleSize val="0"/>
        </c:dLbls>
        <c:marker val="1"/>
        <c:smooth val="0"/>
        <c:axId val="36961280"/>
        <c:axId val="91972736"/>
      </c:lineChart>
      <c:catAx>
        <c:axId val="369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72736"/>
        <c:crosses val="autoZero"/>
        <c:auto val="1"/>
        <c:lblAlgn val="ctr"/>
        <c:lblOffset val="100"/>
        <c:tickLblSkip val="1"/>
        <c:tickMarkSkip val="1"/>
        <c:noMultiLvlLbl val="0"/>
      </c:catAx>
      <c:valAx>
        <c:axId val="9197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6BD-457F-B766-CDA5227059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BD-457F-B766-CDA5227059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6BD-457F-B766-CDA5227059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6BD-457F-B766-CDA52270596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6BD-457F-B766-CDA52270596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0.05</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A6BD-457F-B766-CDA52270596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0.15</c:v>
                </c:pt>
                <c:pt idx="4">
                  <c:v>#N/A</c:v>
                </c:pt>
                <c:pt idx="5">
                  <c:v>0.16</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6-A6BD-457F-B766-CDA5227059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2.0299999999999998</c:v>
                </c:pt>
                <c:pt idx="4">
                  <c:v>#N/A</c:v>
                </c:pt>
                <c:pt idx="5">
                  <c:v>2.7</c:v>
                </c:pt>
                <c:pt idx="6">
                  <c:v>#N/A</c:v>
                </c:pt>
                <c:pt idx="7">
                  <c:v>1.55</c:v>
                </c:pt>
                <c:pt idx="8">
                  <c:v>#N/A</c:v>
                </c:pt>
                <c:pt idx="9">
                  <c:v>2.09</c:v>
                </c:pt>
              </c:numCache>
            </c:numRef>
          </c:val>
          <c:extLst xmlns:c16r2="http://schemas.microsoft.com/office/drawing/2015/06/chart">
            <c:ext xmlns:c16="http://schemas.microsoft.com/office/drawing/2014/chart" uri="{C3380CC4-5D6E-409C-BE32-E72D297353CC}">
              <c16:uniqueId val="{00000007-A6BD-457F-B766-CDA52270596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4.6399999999999997</c:v>
                </c:pt>
                <c:pt idx="2">
                  <c:v>#N/A</c:v>
                </c:pt>
                <c:pt idx="3">
                  <c:v>4.91</c:v>
                </c:pt>
                <c:pt idx="4">
                  <c:v>#N/A</c:v>
                </c:pt>
                <c:pt idx="5">
                  <c:v>5.23</c:v>
                </c:pt>
                <c:pt idx="6">
                  <c:v>#N/A</c:v>
                </c:pt>
                <c:pt idx="7">
                  <c:v>3.83</c:v>
                </c:pt>
                <c:pt idx="8">
                  <c:v>#N/A</c:v>
                </c:pt>
                <c:pt idx="9">
                  <c:v>2.88</c:v>
                </c:pt>
              </c:numCache>
            </c:numRef>
          </c:val>
          <c:extLst xmlns:c16r2="http://schemas.microsoft.com/office/drawing/2015/06/chart">
            <c:ext xmlns:c16="http://schemas.microsoft.com/office/drawing/2014/chart" uri="{C3380CC4-5D6E-409C-BE32-E72D297353CC}">
              <c16:uniqueId val="{00000008-A6BD-457F-B766-CDA5227059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9.74</c:v>
                </c:pt>
                <c:pt idx="2">
                  <c:v>#N/A</c:v>
                </c:pt>
                <c:pt idx="3">
                  <c:v>7.87</c:v>
                </c:pt>
                <c:pt idx="4">
                  <c:v>#N/A</c:v>
                </c:pt>
                <c:pt idx="5">
                  <c:v>7.8</c:v>
                </c:pt>
                <c:pt idx="6">
                  <c:v>#N/A</c:v>
                </c:pt>
                <c:pt idx="7">
                  <c:v>5.38</c:v>
                </c:pt>
                <c:pt idx="8">
                  <c:v>#N/A</c:v>
                </c:pt>
                <c:pt idx="9">
                  <c:v>7.55</c:v>
                </c:pt>
              </c:numCache>
            </c:numRef>
          </c:val>
          <c:extLst xmlns:c16r2="http://schemas.microsoft.com/office/drawing/2015/06/chart">
            <c:ext xmlns:c16="http://schemas.microsoft.com/office/drawing/2014/chart" uri="{C3380CC4-5D6E-409C-BE32-E72D297353CC}">
              <c16:uniqueId val="{00000009-A6BD-457F-B766-CDA522705961}"/>
            </c:ext>
          </c:extLst>
        </c:ser>
        <c:dLbls>
          <c:showLegendKey val="0"/>
          <c:showVal val="0"/>
          <c:showCatName val="0"/>
          <c:showSerName val="0"/>
          <c:showPercent val="0"/>
          <c:showBubbleSize val="0"/>
        </c:dLbls>
        <c:gapWidth val="150"/>
        <c:overlap val="100"/>
        <c:axId val="117129984"/>
        <c:axId val="117131520"/>
      </c:barChart>
      <c:catAx>
        <c:axId val="1171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31520"/>
        <c:crosses val="autoZero"/>
        <c:auto val="1"/>
        <c:lblAlgn val="ctr"/>
        <c:lblOffset val="100"/>
        <c:tickLblSkip val="1"/>
        <c:tickMarkSkip val="1"/>
        <c:noMultiLvlLbl val="0"/>
      </c:catAx>
      <c:valAx>
        <c:axId val="11713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2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400</c:v>
                </c:pt>
                <c:pt idx="5">
                  <c:v>409</c:v>
                </c:pt>
                <c:pt idx="8">
                  <c:v>422</c:v>
                </c:pt>
                <c:pt idx="11">
                  <c:v>444</c:v>
                </c:pt>
                <c:pt idx="14">
                  <c:v>454</c:v>
                </c:pt>
              </c:numCache>
            </c:numRef>
          </c:val>
          <c:extLst xmlns:c16r2="http://schemas.microsoft.com/office/drawing/2015/06/chart">
            <c:ext xmlns:c16="http://schemas.microsoft.com/office/drawing/2014/chart" uri="{C3380CC4-5D6E-409C-BE32-E72D297353CC}">
              <c16:uniqueId val="{00000000-FC9F-43CF-A43C-99664B2832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9F-43CF-A43C-99664B2832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C9F-43CF-A43C-99664B2832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90</c:v>
                </c:pt>
                <c:pt idx="3">
                  <c:v>77</c:v>
                </c:pt>
                <c:pt idx="6">
                  <c:v>63</c:v>
                </c:pt>
                <c:pt idx="9">
                  <c:v>45</c:v>
                </c:pt>
                <c:pt idx="12">
                  <c:v>45</c:v>
                </c:pt>
              </c:numCache>
            </c:numRef>
          </c:val>
          <c:extLst xmlns:c16r2="http://schemas.microsoft.com/office/drawing/2015/06/chart">
            <c:ext xmlns:c16="http://schemas.microsoft.com/office/drawing/2014/chart" uri="{C3380CC4-5D6E-409C-BE32-E72D297353CC}">
              <c16:uniqueId val="{00000003-FC9F-43CF-A43C-99664B2832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242</c:v>
                </c:pt>
                <c:pt idx="3">
                  <c:v>236</c:v>
                </c:pt>
                <c:pt idx="6">
                  <c:v>238</c:v>
                </c:pt>
                <c:pt idx="9">
                  <c:v>257</c:v>
                </c:pt>
                <c:pt idx="12">
                  <c:v>264</c:v>
                </c:pt>
              </c:numCache>
            </c:numRef>
          </c:val>
          <c:extLst xmlns:c16r2="http://schemas.microsoft.com/office/drawing/2015/06/chart">
            <c:ext xmlns:c16="http://schemas.microsoft.com/office/drawing/2014/chart" uri="{C3380CC4-5D6E-409C-BE32-E72D297353CC}">
              <c16:uniqueId val="{00000004-FC9F-43CF-A43C-99664B2832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9F-43CF-A43C-99664B2832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9F-43CF-A43C-99664B2832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318</c:v>
                </c:pt>
                <c:pt idx="3">
                  <c:v>328</c:v>
                </c:pt>
                <c:pt idx="6">
                  <c:v>338</c:v>
                </c:pt>
                <c:pt idx="9">
                  <c:v>366</c:v>
                </c:pt>
                <c:pt idx="12">
                  <c:v>379</c:v>
                </c:pt>
              </c:numCache>
            </c:numRef>
          </c:val>
          <c:extLst xmlns:c16r2="http://schemas.microsoft.com/office/drawing/2015/06/chart">
            <c:ext xmlns:c16="http://schemas.microsoft.com/office/drawing/2014/chart" uri="{C3380CC4-5D6E-409C-BE32-E72D297353CC}">
              <c16:uniqueId val="{00000007-FC9F-43CF-A43C-99664B2832A7}"/>
            </c:ext>
          </c:extLst>
        </c:ser>
        <c:dLbls>
          <c:showLegendKey val="0"/>
          <c:showVal val="0"/>
          <c:showCatName val="0"/>
          <c:showSerName val="0"/>
          <c:showPercent val="0"/>
          <c:showBubbleSize val="0"/>
        </c:dLbls>
        <c:gapWidth val="100"/>
        <c:overlap val="100"/>
        <c:axId val="117603712"/>
        <c:axId val="4922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250</c:v>
                </c:pt>
                <c:pt idx="2">
                  <c:v>#N/A</c:v>
                </c:pt>
                <c:pt idx="3">
                  <c:v>#N/A</c:v>
                </c:pt>
                <c:pt idx="4">
                  <c:v>232</c:v>
                </c:pt>
                <c:pt idx="5">
                  <c:v>#N/A</c:v>
                </c:pt>
                <c:pt idx="6">
                  <c:v>#N/A</c:v>
                </c:pt>
                <c:pt idx="7">
                  <c:v>217</c:v>
                </c:pt>
                <c:pt idx="8">
                  <c:v>#N/A</c:v>
                </c:pt>
                <c:pt idx="9">
                  <c:v>#N/A</c:v>
                </c:pt>
                <c:pt idx="10">
                  <c:v>224</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FC9F-43CF-A43C-99664B2832A7}"/>
            </c:ext>
          </c:extLst>
        </c:ser>
        <c:dLbls>
          <c:showLegendKey val="0"/>
          <c:showVal val="0"/>
          <c:showCatName val="0"/>
          <c:showSerName val="0"/>
          <c:showPercent val="0"/>
          <c:showBubbleSize val="0"/>
        </c:dLbls>
        <c:marker val="1"/>
        <c:smooth val="0"/>
        <c:axId val="117603712"/>
        <c:axId val="49222400"/>
      </c:lineChart>
      <c:catAx>
        <c:axId val="1176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22400"/>
        <c:crosses val="autoZero"/>
        <c:auto val="1"/>
        <c:lblAlgn val="ctr"/>
        <c:lblOffset val="100"/>
        <c:tickLblSkip val="1"/>
        <c:tickMarkSkip val="1"/>
        <c:noMultiLvlLbl val="0"/>
      </c:catAx>
      <c:valAx>
        <c:axId val="4922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5439</c:v>
                </c:pt>
                <c:pt idx="5">
                  <c:v>4753</c:v>
                </c:pt>
                <c:pt idx="8">
                  <c:v>4973</c:v>
                </c:pt>
                <c:pt idx="11">
                  <c:v>5124</c:v>
                </c:pt>
                <c:pt idx="14">
                  <c:v>5890</c:v>
                </c:pt>
              </c:numCache>
            </c:numRef>
          </c:val>
          <c:extLst xmlns:c16r2="http://schemas.microsoft.com/office/drawing/2015/06/chart">
            <c:ext xmlns:c16="http://schemas.microsoft.com/office/drawing/2014/chart" uri="{C3380CC4-5D6E-409C-BE32-E72D297353CC}">
              <c16:uniqueId val="{00000000-A07C-4737-836E-83D71AAB9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07C-4737-836E-83D71AAB9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2184</c:v>
                </c:pt>
                <c:pt idx="5">
                  <c:v>2336</c:v>
                </c:pt>
                <c:pt idx="8">
                  <c:v>2570</c:v>
                </c:pt>
                <c:pt idx="11">
                  <c:v>2596</c:v>
                </c:pt>
                <c:pt idx="14">
                  <c:v>2423</c:v>
                </c:pt>
              </c:numCache>
            </c:numRef>
          </c:val>
          <c:extLst xmlns:c16r2="http://schemas.microsoft.com/office/drawing/2015/06/chart">
            <c:ext xmlns:c16="http://schemas.microsoft.com/office/drawing/2014/chart" uri="{C3380CC4-5D6E-409C-BE32-E72D297353CC}">
              <c16:uniqueId val="{00000002-A07C-4737-836E-83D71AAB9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7C-4737-836E-83D71AAB9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7C-4737-836E-83D71AAB9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7C-4737-836E-83D71AAB9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1306</c:v>
                </c:pt>
                <c:pt idx="3">
                  <c:v>1243</c:v>
                </c:pt>
                <c:pt idx="6">
                  <c:v>1172</c:v>
                </c:pt>
                <c:pt idx="9">
                  <c:v>1130</c:v>
                </c:pt>
                <c:pt idx="12">
                  <c:v>1079</c:v>
                </c:pt>
              </c:numCache>
            </c:numRef>
          </c:val>
          <c:extLst xmlns:c16r2="http://schemas.microsoft.com/office/drawing/2015/06/chart">
            <c:ext xmlns:c16="http://schemas.microsoft.com/office/drawing/2014/chart" uri="{C3380CC4-5D6E-409C-BE32-E72D297353CC}">
              <c16:uniqueId val="{00000006-A07C-4737-836E-83D71AAB9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457</c:v>
                </c:pt>
                <c:pt idx="3">
                  <c:v>402</c:v>
                </c:pt>
                <c:pt idx="6">
                  <c:v>374</c:v>
                </c:pt>
                <c:pt idx="9">
                  <c:v>351</c:v>
                </c:pt>
                <c:pt idx="12">
                  <c:v>347</c:v>
                </c:pt>
              </c:numCache>
            </c:numRef>
          </c:val>
          <c:extLst xmlns:c16r2="http://schemas.microsoft.com/office/drawing/2015/06/chart">
            <c:ext xmlns:c16="http://schemas.microsoft.com/office/drawing/2014/chart" uri="{C3380CC4-5D6E-409C-BE32-E72D297353CC}">
              <c16:uniqueId val="{00000007-A07C-4737-836E-83D71AAB9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3890</c:v>
                </c:pt>
                <c:pt idx="3">
                  <c:v>3864</c:v>
                </c:pt>
                <c:pt idx="6">
                  <c:v>3845</c:v>
                </c:pt>
                <c:pt idx="9">
                  <c:v>3807</c:v>
                </c:pt>
                <c:pt idx="12">
                  <c:v>3749</c:v>
                </c:pt>
              </c:numCache>
            </c:numRef>
          </c:val>
          <c:extLst xmlns:c16r2="http://schemas.microsoft.com/office/drawing/2015/06/chart">
            <c:ext xmlns:c16="http://schemas.microsoft.com/office/drawing/2014/chart" uri="{C3380CC4-5D6E-409C-BE32-E72D297353CC}">
              <c16:uniqueId val="{00000008-A07C-4737-836E-83D71AAB9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07C-4737-836E-83D71AAB9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4253</c:v>
                </c:pt>
                <c:pt idx="3">
                  <c:v>4272</c:v>
                </c:pt>
                <c:pt idx="6">
                  <c:v>4393</c:v>
                </c:pt>
                <c:pt idx="9">
                  <c:v>4782</c:v>
                </c:pt>
                <c:pt idx="12">
                  <c:v>5054</c:v>
                </c:pt>
              </c:numCache>
            </c:numRef>
          </c:val>
          <c:extLst xmlns:c16r2="http://schemas.microsoft.com/office/drawing/2015/06/chart">
            <c:ext xmlns:c16="http://schemas.microsoft.com/office/drawing/2014/chart" uri="{C3380CC4-5D6E-409C-BE32-E72D297353CC}">
              <c16:uniqueId val="{0000000A-A07C-4737-836E-83D71AAB9A6D}"/>
            </c:ext>
          </c:extLst>
        </c:ser>
        <c:dLbls>
          <c:showLegendKey val="0"/>
          <c:showVal val="0"/>
          <c:showCatName val="0"/>
          <c:showSerName val="0"/>
          <c:showPercent val="0"/>
          <c:showBubbleSize val="0"/>
        </c:dLbls>
        <c:gapWidth val="100"/>
        <c:overlap val="100"/>
        <c:axId val="117489024"/>
        <c:axId val="11749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2284</c:v>
                </c:pt>
                <c:pt idx="2">
                  <c:v>#N/A</c:v>
                </c:pt>
                <c:pt idx="3">
                  <c:v>#N/A</c:v>
                </c:pt>
                <c:pt idx="4">
                  <c:v>2692</c:v>
                </c:pt>
                <c:pt idx="5">
                  <c:v>#N/A</c:v>
                </c:pt>
                <c:pt idx="6">
                  <c:v>#N/A</c:v>
                </c:pt>
                <c:pt idx="7">
                  <c:v>2241</c:v>
                </c:pt>
                <c:pt idx="8">
                  <c:v>#N/A</c:v>
                </c:pt>
                <c:pt idx="9">
                  <c:v>#N/A</c:v>
                </c:pt>
                <c:pt idx="10">
                  <c:v>2350</c:v>
                </c:pt>
                <c:pt idx="11">
                  <c:v>#N/A</c:v>
                </c:pt>
                <c:pt idx="12">
                  <c:v>#N/A</c:v>
                </c:pt>
                <c:pt idx="13">
                  <c:v>1916</c:v>
                </c:pt>
                <c:pt idx="14">
                  <c:v>#N/A</c:v>
                </c:pt>
              </c:numCache>
            </c:numRef>
          </c:val>
          <c:smooth val="0"/>
          <c:extLst xmlns:c16r2="http://schemas.microsoft.com/office/drawing/2015/06/chart">
            <c:ext xmlns:c16="http://schemas.microsoft.com/office/drawing/2014/chart" uri="{C3380CC4-5D6E-409C-BE32-E72D297353CC}">
              <c16:uniqueId val="{0000000B-A07C-4737-836E-83D71AAB9A6D}"/>
            </c:ext>
          </c:extLst>
        </c:ser>
        <c:dLbls>
          <c:showLegendKey val="0"/>
          <c:showVal val="0"/>
          <c:showCatName val="0"/>
          <c:showSerName val="0"/>
          <c:showPercent val="0"/>
          <c:showBubbleSize val="0"/>
        </c:dLbls>
        <c:marker val="1"/>
        <c:smooth val="0"/>
        <c:axId val="117489024"/>
        <c:axId val="117499392"/>
      </c:lineChart>
      <c:catAx>
        <c:axId val="1174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99392"/>
        <c:crosses val="autoZero"/>
        <c:auto val="1"/>
        <c:lblAlgn val="ctr"/>
        <c:lblOffset val="100"/>
        <c:tickLblSkip val="1"/>
        <c:tickMarkSkip val="1"/>
        <c:noMultiLvlLbl val="0"/>
      </c:catAx>
      <c:valAx>
        <c:axId val="11749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2725504"/>
        <c:axId val="126141184"/>
      </c:scatterChart>
      <c:valAx>
        <c:axId val="82725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41184"/>
        <c:crosses val="autoZero"/>
        <c:crossBetween val="midCat"/>
      </c:valAx>
      <c:valAx>
        <c:axId val="126141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725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9.3000000000000007</c:v>
                </c:pt>
                <c:pt idx="1">
                  <c:v>8.4</c:v>
                </c:pt>
                <c:pt idx="2">
                  <c:v>7.6</c:v>
                </c:pt>
                <c:pt idx="3">
                  <c:v>7.4</c:v>
                </c:pt>
                <c:pt idx="4">
                  <c:v>7.4</c:v>
                </c:pt>
              </c:numCache>
            </c:numRef>
          </c:xVal>
          <c:yVal>
            <c:numRef>
              <c:f>公会計指標分析・財政指標組合せ分析表!$K$73:$O$73</c:f>
              <c:numCache>
                <c:formatCode>#,##0.0;"▲ "#,##0.0</c:formatCode>
                <c:ptCount val="5"/>
                <c:pt idx="0">
                  <c:v>74.599999999999994</c:v>
                </c:pt>
                <c:pt idx="1">
                  <c:v>89.6</c:v>
                </c:pt>
                <c:pt idx="2">
                  <c:v>73.400000000000006</c:v>
                </c:pt>
                <c:pt idx="3">
                  <c:v>79.2</c:v>
                </c:pt>
                <c:pt idx="4">
                  <c:v>61.8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82687872"/>
        <c:axId val="86712320"/>
      </c:scatterChart>
      <c:valAx>
        <c:axId val="82687872"/>
        <c:scaling>
          <c:orientation val="minMax"/>
          <c:max val="12"/>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712320"/>
        <c:crosses val="autoZero"/>
        <c:crossBetween val="midCat"/>
      </c:valAx>
      <c:valAx>
        <c:axId val="86712320"/>
        <c:scaling>
          <c:orientation val="minMax"/>
          <c:max val="10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687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公営企業債の元利償還金に対する繰入金は、下水処理場の長寿命化に伴う改修工事と、下水道事業の継続実施の影響で年々増加傾向にある。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組合等が起こした地方債の元利償還金に対する負担金等は、年々減少傾向にあるが、一部事務組合で実施している消防やごみ処理等の施設が老朽化しており、今後、地方債の発行が予測される。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今後も実質公債費比率への影響を慎重に注視する必要がある。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一般会計等に係る地方債の現在高は、津波避難施設の建設や避難路の整備に伴い地方債現在高が増加傾向にある。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公営企業債等の繰入見込額について、下水道事業を継続で実施しているため、単年度では減少しているものの、将来負担額に大きく影響している。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基準財政需要額算入見込額は、臨時財政対策債、緊急防災・減災事業債等の発行により増加傾向となっている。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年度は、地方債現在高、基準財政需要額算入見込額の増加と充当可能基金の減少が影響し、将来負担比率の分子が減少となっている。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景気低迷、人口減少等の影響により減少傾向が続いていたが、平成</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0.01</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しかしながら、千葉県平均を下回っており、引き続き税収確保、徴収強化等の財政基盤の強化に努める必要がある。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71362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71362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71362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36891</xdr:rowOff>
    </xdr:from>
    <xdr:to>
      <xdr:col>3</xdr:col>
      <xdr:colOff>279400</xdr:colOff>
      <xdr:row>42</xdr:row>
      <xdr:rowOff>59872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157541</xdr:rowOff>
    </xdr:from>
    <xdr:to>
      <xdr:col>2</xdr:col>
      <xdr:colOff>127000</xdr:colOff>
      <xdr:row>42</xdr:row>
      <xdr:rowOff>87691</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97868</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類似団体平均を大きく下回っており、平成</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4.6</a:t>
          </a:r>
          <a:r>
            <a:rPr kumimoji="1" lang="ja-JP" altLang="en-US" sz="1300">
              <a:latin typeface="ＭＳ Ｐゴシック"/>
            </a:rPr>
            <a:t>ポイント改善されている。人件費や物件費の経常経費は増額となったが、税収の伸びや普通交付税の増額が影響し、このような結果となった。今後も経常経費の見直しや経費削減に努め、財政の健全化を推進す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145796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55370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145796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102362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6357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102362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6502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66819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類似団体平均を下回る状況にあるが、人件費については人事院勧告の影響で増額となった。物件費についても、平成</a:t>
          </a:r>
          <a:r>
            <a:rPr kumimoji="1" lang="en-US" altLang="ja-JP" sz="1300">
              <a:latin typeface="ＭＳ Ｐゴシック"/>
            </a:rPr>
            <a:t>26</a:t>
          </a:r>
          <a:r>
            <a:rPr kumimoji="1" lang="ja-JP" altLang="en-US" sz="1300">
              <a:latin typeface="ＭＳ Ｐゴシック"/>
            </a:rPr>
            <a:t>年度より着手した地籍調査事業の影響で増加傾向にある。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75881</xdr:rowOff>
    </xdr:from>
    <xdr:to>
      <xdr:col>7</xdr:col>
      <xdr:colOff>152400</xdr:colOff>
      <xdr:row>81</xdr:row>
      <xdr:rowOff>99813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3963331"/>
          <a:ext cx="838200" cy="2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a:extLst>
            <a:ext uri="{FF2B5EF4-FFF2-40B4-BE49-F238E27FC236}">
              <a16:creationId xmlns:a16="http://schemas.microsoft.com/office/drawing/2014/main" xmlns="" id="{00000000-0008-0000-0300-0000C1000000}"/>
            </a:ext>
          </a:extLst>
        </xdr:cNvPr>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54293</xdr:rowOff>
    </xdr:from>
    <xdr:to>
      <xdr:col>6</xdr:col>
      <xdr:colOff>0</xdr:colOff>
      <xdr:row>81</xdr:row>
      <xdr:rowOff>75881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941743"/>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21848</xdr:rowOff>
    </xdr:from>
    <xdr:to>
      <xdr:col>4</xdr:col>
      <xdr:colOff>482600</xdr:colOff>
      <xdr:row>81</xdr:row>
      <xdr:rowOff>54293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09298"/>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21848</xdr:rowOff>
    </xdr:from>
    <xdr:to>
      <xdr:col>3</xdr:col>
      <xdr:colOff>279400</xdr:colOff>
      <xdr:row>81</xdr:row>
      <xdr:rowOff>30970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909298"/>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49013</xdr:rowOff>
    </xdr:from>
    <xdr:to>
      <xdr:col>7</xdr:col>
      <xdr:colOff>203200</xdr:colOff>
      <xdr:row>81</xdr:row>
      <xdr:rowOff>150613</xdr:rowOff>
    </xdr:to>
    <xdr:sp macro="" textlink="">
      <xdr:nvSpPr>
        <xdr:cNvPr id="210" name="円/楕円 209">
          <a:extLst>
            <a:ext uri="{FF2B5EF4-FFF2-40B4-BE49-F238E27FC236}">
              <a16:creationId xmlns:a16="http://schemas.microsoft.com/office/drawing/2014/main" xmlns="" id="{00000000-0008-0000-0300-0000D2000000}"/>
            </a:ext>
          </a:extLst>
        </xdr:cNvPr>
        <xdr:cNvSpPr/>
      </xdr:nvSpPr>
      <xdr:spPr>
        <a:xfrm>
          <a:off x="4902200" y="139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65540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7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25081</xdr:rowOff>
    </xdr:from>
    <xdr:to>
      <xdr:col>6</xdr:col>
      <xdr:colOff>50800</xdr:colOff>
      <xdr:row>81</xdr:row>
      <xdr:rowOff>126681</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064000" y="139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136858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68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3493</xdr:rowOff>
    </xdr:from>
    <xdr:to>
      <xdr:col>4</xdr:col>
      <xdr:colOff>533400</xdr:colOff>
      <xdr:row>81</xdr:row>
      <xdr:rowOff>105093</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3175000" y="13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115270</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142498</xdr:rowOff>
    </xdr:from>
    <xdr:to>
      <xdr:col>3</xdr:col>
      <xdr:colOff>330200</xdr:colOff>
      <xdr:row>81</xdr:row>
      <xdr:rowOff>72648</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2286000" y="138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82825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6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151620</xdr:rowOff>
    </xdr:from>
    <xdr:to>
      <xdr:col>2</xdr:col>
      <xdr:colOff>127000</xdr:colOff>
      <xdr:row>81</xdr:row>
      <xdr:rowOff>81770</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1397000" y="13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91947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人事院勧告、給与構造改革により</a:t>
          </a:r>
          <a:r>
            <a:rPr kumimoji="1" lang="en-US" altLang="ja-JP" sz="1300">
              <a:latin typeface="ＭＳ Ｐゴシック"/>
            </a:rPr>
            <a:t>4.7</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人事院勧告と民間企業の給与水準を踏まえたうえで、給与改定等を実施し適正化に努める。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86</xdr:row>
      <xdr:rowOff>101600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468263"/>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85</xdr:row>
      <xdr:rowOff>31750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4682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136737</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46050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136737</xdr:rowOff>
    </xdr:from>
    <xdr:to>
      <xdr:col>21</xdr:col>
      <xdr:colOff>0</xdr:colOff>
      <xdr:row>88</xdr:row>
      <xdr:rowOff>160866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52243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2" name="円/楕円 271">
          <a:extLst>
            <a:ext uri="{FF2B5EF4-FFF2-40B4-BE49-F238E27FC236}">
              <a16:creationId xmlns:a16="http://schemas.microsoft.com/office/drawing/2014/main" xmlns="" id="{00000000-0008-0000-0300-000010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定員適正化計画に基づく人員配置等により類似団体平均を下回っている。平成</a:t>
          </a:r>
          <a:r>
            <a:rPr kumimoji="1" lang="en-US" altLang="ja-JP" sz="1300">
              <a:latin typeface="ＭＳ Ｐゴシック"/>
            </a:rPr>
            <a:t>27</a:t>
          </a:r>
          <a:r>
            <a:rPr kumimoji="1" lang="ja-JP" altLang="en-US" sz="1300">
              <a:latin typeface="ＭＳ Ｐゴシック"/>
            </a:rPr>
            <a:t>年度に定員適正化計画を見直しし、更なる効率的な人員配置や人材育成に努める。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14656</xdr:rowOff>
    </xdr:from>
    <xdr:to>
      <xdr:col>24</xdr:col>
      <xdr:colOff>558800</xdr:colOff>
      <xdr:row>61</xdr:row>
      <xdr:rowOff>19482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4731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a:extLst>
            <a:ext uri="{FF2B5EF4-FFF2-40B4-BE49-F238E27FC236}">
              <a16:creationId xmlns:a16="http://schemas.microsoft.com/office/drawing/2014/main" xmlns="" id="{00000000-0008-0000-0300-00003B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14656</xdr:rowOff>
    </xdr:from>
    <xdr:to>
      <xdr:col>23</xdr:col>
      <xdr:colOff>406400</xdr:colOff>
      <xdr:row>61</xdr:row>
      <xdr:rowOff>18999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47310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13208</xdr:rowOff>
    </xdr:from>
    <xdr:to>
      <xdr:col>22</xdr:col>
      <xdr:colOff>203200</xdr:colOff>
      <xdr:row>61</xdr:row>
      <xdr:rowOff>18999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47165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13208</xdr:rowOff>
    </xdr:from>
    <xdr:to>
      <xdr:col>21</xdr:col>
      <xdr:colOff>0</xdr:colOff>
      <xdr:row>61</xdr:row>
      <xdr:rowOff>14174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3512800" y="1047165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140132</xdr:rowOff>
    </xdr:from>
    <xdr:to>
      <xdr:col>24</xdr:col>
      <xdr:colOff>609600</xdr:colOff>
      <xdr:row>61</xdr:row>
      <xdr:rowOff>70282</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69672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61409</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3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135306</xdr:rowOff>
    </xdr:from>
    <xdr:to>
      <xdr:col>23</xdr:col>
      <xdr:colOff>457200</xdr:colOff>
      <xdr:row>61</xdr:row>
      <xdr:rowOff>65456</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129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75633</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19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139649</xdr:rowOff>
    </xdr:from>
    <xdr:to>
      <xdr:col>22</xdr:col>
      <xdr:colOff>254000</xdr:colOff>
      <xdr:row>61</xdr:row>
      <xdr:rowOff>69799</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5240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79976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133858</xdr:rowOff>
    </xdr:from>
    <xdr:to>
      <xdr:col>21</xdr:col>
      <xdr:colOff>50800</xdr:colOff>
      <xdr:row>61</xdr:row>
      <xdr:rowOff>64008</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4351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74185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134824</xdr:rowOff>
    </xdr:from>
    <xdr:to>
      <xdr:col>19</xdr:col>
      <xdr:colOff>533400</xdr:colOff>
      <xdr:row>61</xdr:row>
      <xdr:rowOff>64974</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3462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75151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19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類似団体平均を下回り、全国平均と同数値であるが、千葉県平均を上回っている。引き続き、普通建設事業の精査を実施し、地方債発行の抑制に努める。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115509</xdr:rowOff>
    </xdr:from>
    <xdr:to>
      <xdr:col>24</xdr:col>
      <xdr:colOff>558800</xdr:colOff>
      <xdr:row>40</xdr:row>
      <xdr:rowOff>115509</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179800" y="697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a:extLst>
            <a:ext uri="{FF2B5EF4-FFF2-40B4-BE49-F238E27FC236}">
              <a16:creationId xmlns:a16="http://schemas.microsoft.com/office/drawing/2014/main" xmlns="" id="{00000000-0008-0000-0300-00007B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40</xdr:row>
      <xdr:rowOff>138491</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5290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41</xdr:row>
      <xdr:rowOff>58965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4401800" y="69964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162378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a:extLst>
            <a:ext uri="{FF2B5EF4-FFF2-40B4-BE49-F238E27FC236}">
              <a16:creationId xmlns:a16="http://schemas.microsoft.com/office/drawing/2014/main" xmlns="" id="{00000000-0008-0000-0300-000083010000}"/>
            </a:ext>
          </a:extLst>
        </xdr:cNvPr>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81236</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17.4</a:t>
          </a:r>
          <a:r>
            <a:rPr kumimoji="1" lang="ja-JP" altLang="en-US" sz="1300">
              <a:latin typeface="ＭＳ Ｐゴシック"/>
            </a:rPr>
            <a:t>ポイント改善はされているが、類似団体平均を上回る状況にある。</a:t>
          </a:r>
          <a:endParaRPr kumimoji="1" lang="en-US" altLang="ja-JP" sz="1300">
            <a:latin typeface="ＭＳ Ｐゴシック"/>
          </a:endParaRPr>
        </a:p>
        <a:p>
          <a:r>
            <a:rPr kumimoji="1" lang="ja-JP" altLang="en-US" sz="1300">
              <a:latin typeface="ＭＳ Ｐゴシック"/>
            </a:rPr>
            <a:t>主な要因としては下水道事業の継続実施により、下水道事業債の伸びや避難路整備、津波避難施設建設事業に伴う公共事業等債の借り入れが影響している。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124545</xdr:rowOff>
    </xdr:from>
    <xdr:to>
      <xdr:col>24</xdr:col>
      <xdr:colOff>558800</xdr:colOff>
      <xdr:row>17</xdr:row>
      <xdr:rowOff>93049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6179800" y="2867745"/>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46397</xdr:rowOff>
    </xdr:from>
    <xdr:to>
      <xdr:col>23</xdr:col>
      <xdr:colOff>406400</xdr:colOff>
      <xdr:row>17</xdr:row>
      <xdr:rowOff>93049</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5290800" y="296104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46397</xdr:rowOff>
    </xdr:from>
    <xdr:to>
      <xdr:col>22</xdr:col>
      <xdr:colOff>203200</xdr:colOff>
      <xdr:row>18</xdr:row>
      <xdr:rowOff>5249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4401800" y="296104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56049</xdr:rowOff>
    </xdr:from>
    <xdr:to>
      <xdr:col>21</xdr:col>
      <xdr:colOff>0</xdr:colOff>
      <xdr:row>18</xdr:row>
      <xdr:rowOff>5249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3512800" y="297069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73745</xdr:rowOff>
    </xdr:from>
    <xdr:to>
      <xdr:col>24</xdr:col>
      <xdr:colOff>609600</xdr:colOff>
      <xdr:row>17</xdr:row>
      <xdr:rowOff>3895</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69672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45822</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27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42249</xdr:rowOff>
    </xdr:from>
    <xdr:to>
      <xdr:col>23</xdr:col>
      <xdr:colOff>457200</xdr:colOff>
      <xdr:row>17</xdr:row>
      <xdr:rowOff>143849</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6129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128626</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304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167047</xdr:rowOff>
    </xdr:from>
    <xdr:to>
      <xdr:col>22</xdr:col>
      <xdr:colOff>254000</xdr:colOff>
      <xdr:row>17</xdr:row>
      <xdr:rowOff>97197</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5240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81974</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125899</xdr:rowOff>
    </xdr:from>
    <xdr:to>
      <xdr:col>21</xdr:col>
      <xdr:colOff>50800</xdr:colOff>
      <xdr:row>18</xdr:row>
      <xdr:rowOff>56049</xdr:rowOff>
    </xdr:to>
    <xdr:sp macro="" textlink="">
      <xdr:nvSpPr>
        <xdr:cNvPr id="464" name="円/楕円 463">
          <a:extLst>
            <a:ext uri="{FF2B5EF4-FFF2-40B4-BE49-F238E27FC236}">
              <a16:creationId xmlns:a16="http://schemas.microsoft.com/office/drawing/2014/main" xmlns="" id="{00000000-0008-0000-0300-0000D0010000}"/>
            </a:ext>
          </a:extLst>
        </xdr:cNvPr>
        <xdr:cNvSpPr/>
      </xdr:nvSpPr>
      <xdr:spPr>
        <a:xfrm>
          <a:off x="14351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40826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31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5249</xdr:rowOff>
    </xdr:from>
    <xdr:to>
      <xdr:col>19</xdr:col>
      <xdr:colOff>533400</xdr:colOff>
      <xdr:row>17</xdr:row>
      <xdr:rowOff>106849</xdr:rowOff>
    </xdr:to>
    <xdr:sp macro="" textlink="">
      <xdr:nvSpPr>
        <xdr:cNvPr id="466" name="円/楕円 465">
          <a:extLst>
            <a:ext uri="{FF2B5EF4-FFF2-40B4-BE49-F238E27FC236}">
              <a16:creationId xmlns:a16="http://schemas.microsoft.com/office/drawing/2014/main" xmlns="" id="{00000000-0008-0000-0300-0000D2010000}"/>
            </a:ext>
          </a:extLst>
        </xdr:cNvPr>
        <xdr:cNvSpPr/>
      </xdr:nvSpPr>
      <xdr:spPr>
        <a:xfrm>
          <a:off x="13462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91626</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類似団体平均を上回る数値となっている。平成</a:t>
          </a:r>
          <a:r>
            <a:rPr kumimoji="1" lang="en-US" altLang="ja-JP" sz="1300">
              <a:latin typeface="ＭＳ Ｐゴシック"/>
            </a:rPr>
            <a:t>27</a:t>
          </a:r>
          <a:r>
            <a:rPr kumimoji="1" lang="ja-JP" altLang="en-US" sz="1300">
              <a:latin typeface="ＭＳ Ｐゴシック"/>
            </a:rPr>
            <a:t>年度に策定した定員適正化計画に基づき、引き続き人件費の抑制や適正な定員管理に努める。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38</xdr:row>
      <xdr:rowOff>30988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683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30988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62992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38</xdr:row>
      <xdr:rowOff>90424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消防業務やごみ処理業務を一部事務組合で実施しているため、類似平均団体を下回っている。平成</a:t>
          </a:r>
          <a:r>
            <a:rPr kumimoji="1" lang="en-US" altLang="ja-JP" sz="1300">
              <a:latin typeface="ＭＳ Ｐゴシック"/>
            </a:rPr>
            <a:t>26</a:t>
          </a:r>
          <a:r>
            <a:rPr kumimoji="1" lang="ja-JP" altLang="en-US" sz="1300">
              <a:latin typeface="ＭＳ Ｐゴシック"/>
            </a:rPr>
            <a:t>年度より着手した地籍調査の影響で、委託料が伸びている。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50800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4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50800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71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138430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92710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9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高齢化率等の上昇、臨時福祉給付金等により増加傾向にある。今後も社会保障経費の増加が見込まれ、扶助費については義務的な部分も多く、適正な財政運営に努め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165100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本村は下水道事業を実施しており、維持管理や地方債の償還については一般会計から繰出しを行っている。この繰出が、財政運営を圧迫していることは否めないため、下水道の必要性も含めた経営改善が必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154432</xdr:rowOff>
    </xdr:from>
    <xdr:to>
      <xdr:col>24</xdr:col>
      <xdr:colOff>31750</xdr:colOff>
      <xdr:row>57</xdr:row>
      <xdr:rowOff>24130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755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24130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28702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9787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28702</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やごみ処理業務を一部事務組合で実施しているため、全国平均、千葉県平均を上回っている。例年計上している、団体等への補助金について、再度必要性等を検討し抜本的な見直しをする必要があ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46990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a:extLst>
            <a:ext uri="{FF2B5EF4-FFF2-40B4-BE49-F238E27FC236}">
              <a16:creationId xmlns:a16="http://schemas.microsoft.com/office/drawing/2014/main" xmlns="" id="{00000000-0008-0000-0400-000030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56134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4782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115570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類似団体平均を下回っているが、平成</a:t>
          </a:r>
          <a:r>
            <a:rPr kumimoji="1" lang="en-US" altLang="ja-JP" sz="1300">
              <a:latin typeface="ＭＳ Ｐゴシック"/>
            </a:rPr>
            <a:t>26</a:t>
          </a:r>
          <a:r>
            <a:rPr kumimoji="1" lang="ja-JP" altLang="en-US" sz="1300">
              <a:latin typeface="ＭＳ Ｐゴシック"/>
            </a:rPr>
            <a:t>年度から整備している避難路や津波避難施設の整備に起債を活用したため、今後は元金償還が始まり公債費負担の増が予測される。</a:t>
          </a:r>
          <a:endParaRPr kumimoji="1" lang="en-US" altLang="ja-JP" sz="1300">
            <a:latin typeface="ＭＳ Ｐゴシック"/>
          </a:endParaRPr>
        </a:p>
        <a:p>
          <a:r>
            <a:rPr kumimoji="1" lang="ja-JP" altLang="en-US" sz="1300">
              <a:latin typeface="ＭＳ Ｐゴシック"/>
            </a:rPr>
            <a:t>地方債の発行は、更に慎重にシミュレーション等を実施し、公債費負担の適正化に努める。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061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a:extLst>
            <a:ext uri="{FF2B5EF4-FFF2-40B4-BE49-F238E27FC236}">
              <a16:creationId xmlns:a16="http://schemas.microsoft.com/office/drawing/2014/main" xmlns="" id="{00000000-0008-0000-0400-00006A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35561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75</xdr:row>
      <xdr:rowOff>165863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143002</xdr:rowOff>
    </xdr:from>
    <xdr:to>
      <xdr:col>3</xdr:col>
      <xdr:colOff>142875</xdr:colOff>
      <xdr:row>75</xdr:row>
      <xdr:rowOff>161289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30017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79" name="円/楕円 378">
          <a:extLst>
            <a:ext uri="{FF2B5EF4-FFF2-40B4-BE49-F238E27FC236}">
              <a16:creationId xmlns:a16="http://schemas.microsoft.com/office/drawing/2014/main" xmlns="" id="{00000000-0008-0000-0400-00007B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92202</xdr:rowOff>
    </xdr:from>
    <xdr:to>
      <xdr:col>1</xdr:col>
      <xdr:colOff>676275</xdr:colOff>
      <xdr:row>76</xdr:row>
      <xdr:rowOff>22352</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32529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経常収支比率に占める人件費、扶助費等の割合が類似団体平均よりも相対的に低くなっている。人件費の適正化や補助費等の見直しにより、経常収支比率の改善に努める。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54611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25626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a:extLst>
            <a:ext uri="{FF2B5EF4-FFF2-40B4-BE49-F238E27FC236}">
              <a16:creationId xmlns:a16="http://schemas.microsoft.com/office/drawing/2014/main" xmlns="" id="{00000000-0008-0000-0400-0000A7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54611</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4782800" y="13351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a:extLst>
            <a:ext uri="{FF2B5EF4-FFF2-40B4-BE49-F238E27FC236}">
              <a16:creationId xmlns:a16="http://schemas.microsoft.com/office/drawing/2014/main" xmlns="" id="{00000000-0008-0000-0400-0000A9010000}"/>
            </a:ext>
          </a:extLst>
        </xdr:cNvPr>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58420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3893800" y="133515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58420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381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0" name="円/楕円 439">
          <a:extLst>
            <a:ext uri="{FF2B5EF4-FFF2-40B4-BE49-F238E27FC236}">
              <a16:creationId xmlns:a16="http://schemas.microsoft.com/office/drawing/2014/main" xmlns="" id="{00000000-0008-0000-0400-0000B8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2" name="円/楕円 441">
          <a:extLst>
            <a:ext uri="{FF2B5EF4-FFF2-40B4-BE49-F238E27FC236}">
              <a16:creationId xmlns:a16="http://schemas.microsoft.com/office/drawing/2014/main" xmlns="" id="{00000000-0008-0000-0400-0000BA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152116</xdr:rowOff>
    </xdr:from>
    <xdr:to>
      <xdr:col>4</xdr:col>
      <xdr:colOff>1117600</xdr:colOff>
      <xdr:row>18</xdr:row>
      <xdr:rowOff>162479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285841"/>
          <a:ext cx="6477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152116</xdr:rowOff>
    </xdr:from>
    <xdr:to>
      <xdr:col>4</xdr:col>
      <xdr:colOff>469900</xdr:colOff>
      <xdr:row>18</xdr:row>
      <xdr:rowOff>161625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85841"/>
          <a:ext cx="698500" cy="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148252</xdr:rowOff>
    </xdr:from>
    <xdr:to>
      <xdr:col>3</xdr:col>
      <xdr:colOff>904875</xdr:colOff>
      <xdr:row>18</xdr:row>
      <xdr:rowOff>161625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8197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121841</xdr:rowOff>
    </xdr:from>
    <xdr:to>
      <xdr:col>3</xdr:col>
      <xdr:colOff>206375</xdr:colOff>
      <xdr:row>18</xdr:row>
      <xdr:rowOff>148252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255566"/>
          <a:ext cx="698500" cy="2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111679</xdr:rowOff>
    </xdr:from>
    <xdr:to>
      <xdr:col>5</xdr:col>
      <xdr:colOff>34925</xdr:colOff>
      <xdr:row>19</xdr:row>
      <xdr:rowOff>41828</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32454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83756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101316</xdr:rowOff>
    </xdr:from>
    <xdr:to>
      <xdr:col>4</xdr:col>
      <xdr:colOff>520700</xdr:colOff>
      <xdr:row>19</xdr:row>
      <xdr:rowOff>31466</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32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16243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32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110825</xdr:rowOff>
    </xdr:from>
    <xdr:to>
      <xdr:col>3</xdr:col>
      <xdr:colOff>955675</xdr:colOff>
      <xdr:row>19</xdr:row>
      <xdr:rowOff>40975</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324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25752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97452</xdr:rowOff>
    </xdr:from>
    <xdr:to>
      <xdr:col>3</xdr:col>
      <xdr:colOff>257175</xdr:colOff>
      <xdr:row>19</xdr:row>
      <xdr:rowOff>27602</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323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12379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71041</xdr:rowOff>
    </xdr:from>
    <xdr:to>
      <xdr:col>2</xdr:col>
      <xdr:colOff>692150</xdr:colOff>
      <xdr:row>19</xdr:row>
      <xdr:rowOff>1191</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320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157418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9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161816</xdr:rowOff>
    </xdr:from>
    <xdr:to>
      <xdr:col>4</xdr:col>
      <xdr:colOff>1117600</xdr:colOff>
      <xdr:row>37</xdr:row>
      <xdr:rowOff>8631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115066"/>
          <a:ext cx="647700" cy="1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8631</xdr:rowOff>
    </xdr:from>
    <xdr:to>
      <xdr:col>4</xdr:col>
      <xdr:colOff>469900</xdr:colOff>
      <xdr:row>37</xdr:row>
      <xdr:rowOff>21410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133331"/>
          <a:ext cx="6985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1818</xdr:rowOff>
    </xdr:from>
    <xdr:to>
      <xdr:col>3</xdr:col>
      <xdr:colOff>904875</xdr:colOff>
      <xdr:row>37</xdr:row>
      <xdr:rowOff>21410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26518"/>
          <a:ext cx="698500" cy="1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142042</xdr:rowOff>
    </xdr:from>
    <xdr:to>
      <xdr:col>3</xdr:col>
      <xdr:colOff>206375</xdr:colOff>
      <xdr:row>37</xdr:row>
      <xdr:rowOff>1818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095292"/>
          <a:ext cx="698500" cy="31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111016</xdr:rowOff>
    </xdr:from>
    <xdr:to>
      <xdr:col>5</xdr:col>
      <xdr:colOff>34925</xdr:colOff>
      <xdr:row>37</xdr:row>
      <xdr:rowOff>41166</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706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83093</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03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129281</xdr:rowOff>
    </xdr:from>
    <xdr:to>
      <xdr:col>4</xdr:col>
      <xdr:colOff>520700</xdr:colOff>
      <xdr:row>37</xdr:row>
      <xdr:rowOff>59431</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708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44208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16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142060</xdr:rowOff>
    </xdr:from>
    <xdr:to>
      <xdr:col>3</xdr:col>
      <xdr:colOff>955675</xdr:colOff>
      <xdr:row>37</xdr:row>
      <xdr:rowOff>72210</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709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56987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18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122468</xdr:rowOff>
    </xdr:from>
    <xdr:to>
      <xdr:col>3</xdr:col>
      <xdr:colOff>257175</xdr:colOff>
      <xdr:row>37</xdr:row>
      <xdr:rowOff>52618</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707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37395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91242</xdr:rowOff>
    </xdr:from>
    <xdr:to>
      <xdr:col>2</xdr:col>
      <xdr:colOff>692150</xdr:colOff>
      <xdr:row>37</xdr:row>
      <xdr:rowOff>21392</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70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6169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80607</xdr:rowOff>
    </xdr:from>
    <xdr:to>
      <xdr:col>6</xdr:col>
      <xdr:colOff>511175</xdr:colOff>
      <xdr:row>38</xdr:row>
      <xdr:rowOff>85857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595707"/>
          <a:ext cx="8382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80607</xdr:rowOff>
    </xdr:from>
    <xdr:to>
      <xdr:col>5</xdr:col>
      <xdr:colOff>358775</xdr:colOff>
      <xdr:row>38</xdr:row>
      <xdr:rowOff>91778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95707"/>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86421</xdr:rowOff>
    </xdr:from>
    <xdr:to>
      <xdr:col>4</xdr:col>
      <xdr:colOff>155575</xdr:colOff>
      <xdr:row>38</xdr:row>
      <xdr:rowOff>91778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01521"/>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68849</xdr:rowOff>
    </xdr:from>
    <xdr:to>
      <xdr:col>2</xdr:col>
      <xdr:colOff>638175</xdr:colOff>
      <xdr:row>38</xdr:row>
      <xdr:rowOff>86421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83949"/>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35057</xdr:rowOff>
    </xdr:from>
    <xdr:to>
      <xdr:col>6</xdr:col>
      <xdr:colOff>561975</xdr:colOff>
      <xdr:row>38</xdr:row>
      <xdr:rowOff>136657</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121434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29807</xdr:rowOff>
    </xdr:from>
    <xdr:to>
      <xdr:col>5</xdr:col>
      <xdr:colOff>409575</xdr:colOff>
      <xdr:row>38</xdr:row>
      <xdr:rowOff>131407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122534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40978</xdr:rowOff>
    </xdr:from>
    <xdr:to>
      <xdr:col>4</xdr:col>
      <xdr:colOff>206375</xdr:colOff>
      <xdr:row>38</xdr:row>
      <xdr:rowOff>142578</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5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133705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35621</xdr:rowOff>
    </xdr:from>
    <xdr:to>
      <xdr:col>3</xdr:col>
      <xdr:colOff>3175</xdr:colOff>
      <xdr:row>38</xdr:row>
      <xdr:rowOff>137221</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128348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18049</xdr:rowOff>
    </xdr:from>
    <xdr:to>
      <xdr:col>1</xdr:col>
      <xdr:colOff>485775</xdr:colOff>
      <xdr:row>38</xdr:row>
      <xdr:rowOff>119649</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5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110776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118973</xdr:rowOff>
    </xdr:from>
    <xdr:to>
      <xdr:col>6</xdr:col>
      <xdr:colOff>511175</xdr:colOff>
      <xdr:row>58</xdr:row>
      <xdr:rowOff>9551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91623"/>
          <a:ext cx="838200" cy="6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9551</xdr:rowOff>
    </xdr:from>
    <xdr:to>
      <xdr:col>5</xdr:col>
      <xdr:colOff>358775</xdr:colOff>
      <xdr:row>58</xdr:row>
      <xdr:rowOff>30255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53651"/>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30255</xdr:rowOff>
    </xdr:from>
    <xdr:to>
      <xdr:col>4</xdr:col>
      <xdr:colOff>155575</xdr:colOff>
      <xdr:row>58</xdr:row>
      <xdr:rowOff>111310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74355"/>
          <a:ext cx="889000" cy="8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111310</xdr:rowOff>
    </xdr:from>
    <xdr:to>
      <xdr:col>2</xdr:col>
      <xdr:colOff>638175</xdr:colOff>
      <xdr:row>58</xdr:row>
      <xdr:rowOff>121293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10055410"/>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a:extLst>
            <a:ext uri="{FF2B5EF4-FFF2-40B4-BE49-F238E27FC236}">
              <a16:creationId xmlns:a16="http://schemas.microsoft.com/office/drawing/2014/main" xmlns="" id="{00000000-0008-0000-0600-000085000000}"/>
            </a:ext>
          </a:extLst>
        </xdr:cNvPr>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68173</xdr:rowOff>
    </xdr:from>
    <xdr:to>
      <xdr:col>6</xdr:col>
      <xdr:colOff>561975</xdr:colOff>
      <xdr:row>57</xdr:row>
      <xdr:rowOff>169773</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4584700" y="98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46600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130201</xdr:rowOff>
    </xdr:from>
    <xdr:to>
      <xdr:col>5</xdr:col>
      <xdr:colOff>409575</xdr:colOff>
      <xdr:row>58</xdr:row>
      <xdr:rowOff>60351</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3746500" y="99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51478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150905</xdr:rowOff>
    </xdr:from>
    <xdr:to>
      <xdr:col>4</xdr:col>
      <xdr:colOff>206375</xdr:colOff>
      <xdr:row>58</xdr:row>
      <xdr:rowOff>81055</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2857500" y="99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72182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60510</xdr:rowOff>
    </xdr:from>
    <xdr:to>
      <xdr:col>3</xdr:col>
      <xdr:colOff>3175</xdr:colOff>
      <xdr:row>58</xdr:row>
      <xdr:rowOff>162110</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968500" y="100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153237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70493</xdr:rowOff>
    </xdr:from>
    <xdr:to>
      <xdr:col>1</xdr:col>
      <xdr:colOff>485775</xdr:colOff>
      <xdr:row>59</xdr:row>
      <xdr:rowOff>643</xdr:rowOff>
    </xdr:to>
    <xdr:sp macro="" textlink="">
      <xdr:nvSpPr>
        <xdr:cNvPr id="148" name="円/楕円 147">
          <a:extLst>
            <a:ext uri="{FF2B5EF4-FFF2-40B4-BE49-F238E27FC236}">
              <a16:creationId xmlns:a16="http://schemas.microsoft.com/office/drawing/2014/main" xmlns="" id="{00000000-0008-0000-0600-000094000000}"/>
            </a:ext>
          </a:extLst>
        </xdr:cNvPr>
        <xdr:cNvSpPr/>
      </xdr:nvSpPr>
      <xdr:spPr>
        <a:xfrm>
          <a:off x="1079500" y="10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163220</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54432</xdr:rowOff>
    </xdr:from>
    <xdr:to>
      <xdr:col>6</xdr:col>
      <xdr:colOff>511175</xdr:colOff>
      <xdr:row>78</xdr:row>
      <xdr:rowOff>75098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427532"/>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54432</xdr:rowOff>
    </xdr:from>
    <xdr:to>
      <xdr:col>5</xdr:col>
      <xdr:colOff>358775</xdr:colOff>
      <xdr:row>78</xdr:row>
      <xdr:rowOff>85841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27532"/>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77978</xdr:rowOff>
    </xdr:from>
    <xdr:to>
      <xdr:col>4</xdr:col>
      <xdr:colOff>155575</xdr:colOff>
      <xdr:row>78</xdr:row>
      <xdr:rowOff>85841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51078"/>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66456</xdr:rowOff>
    </xdr:from>
    <xdr:to>
      <xdr:col>2</xdr:col>
      <xdr:colOff>638175</xdr:colOff>
      <xdr:row>78</xdr:row>
      <xdr:rowOff>77978</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43955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24298</xdr:rowOff>
    </xdr:from>
    <xdr:to>
      <xdr:col>6</xdr:col>
      <xdr:colOff>561975</xdr:colOff>
      <xdr:row>78</xdr:row>
      <xdr:rowOff>125898</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45847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110675</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3632</xdr:rowOff>
    </xdr:from>
    <xdr:to>
      <xdr:col>5</xdr:col>
      <xdr:colOff>409575</xdr:colOff>
      <xdr:row>78</xdr:row>
      <xdr:rowOff>105232</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3746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96359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7"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35041</xdr:rowOff>
    </xdr:from>
    <xdr:to>
      <xdr:col>4</xdr:col>
      <xdr:colOff>206375</xdr:colOff>
      <xdr:row>78</xdr:row>
      <xdr:rowOff>136641</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2857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127768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7"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27178</xdr:rowOff>
    </xdr:from>
    <xdr:to>
      <xdr:col>3</xdr:col>
      <xdr:colOff>3175</xdr:colOff>
      <xdr:row>78</xdr:row>
      <xdr:rowOff>128778</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1968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119905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7"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15656</xdr:rowOff>
    </xdr:from>
    <xdr:to>
      <xdr:col>1</xdr:col>
      <xdr:colOff>485775</xdr:colOff>
      <xdr:row>78</xdr:row>
      <xdr:rowOff>117256</xdr:rowOff>
    </xdr:to>
    <xdr:sp macro="" textlink="">
      <xdr:nvSpPr>
        <xdr:cNvPr id="203" name="円/楕円 202">
          <a:extLst>
            <a:ext uri="{FF2B5EF4-FFF2-40B4-BE49-F238E27FC236}">
              <a16:creationId xmlns:a16="http://schemas.microsoft.com/office/drawing/2014/main" xmlns="" id="{00000000-0008-0000-0600-0000CB000000}"/>
            </a:ext>
          </a:extLst>
        </xdr:cNvPr>
        <xdr:cNvSpPr/>
      </xdr:nvSpPr>
      <xdr:spPr>
        <a:xfrm>
          <a:off x="1079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108383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7"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125005</xdr:rowOff>
    </xdr:from>
    <xdr:to>
      <xdr:col>6</xdr:col>
      <xdr:colOff>511175</xdr:colOff>
      <xdr:row>97</xdr:row>
      <xdr:rowOff>150036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3797300" y="16755655"/>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125005</xdr:rowOff>
    </xdr:from>
    <xdr:to>
      <xdr:col>5</xdr:col>
      <xdr:colOff>358775</xdr:colOff>
      <xdr:row>98</xdr:row>
      <xdr:rowOff>18641</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75565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a:extLst>
            <a:ext uri="{FF2B5EF4-FFF2-40B4-BE49-F238E27FC236}">
              <a16:creationId xmlns:a16="http://schemas.microsoft.com/office/drawing/2014/main" xmlns="" id="{00000000-0008-0000-0600-0000F0000000}"/>
            </a:ext>
          </a:extLst>
        </xdr:cNvPr>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18641</xdr:rowOff>
    </xdr:from>
    <xdr:to>
      <xdr:col>4</xdr:col>
      <xdr:colOff>155575</xdr:colOff>
      <xdr:row>98</xdr:row>
      <xdr:rowOff>19571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820741"/>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7813</xdr:rowOff>
    </xdr:from>
    <xdr:to>
      <xdr:col>2</xdr:col>
      <xdr:colOff>638175</xdr:colOff>
      <xdr:row>98</xdr:row>
      <xdr:rowOff>19571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1130300" y="16809913"/>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99236</xdr:rowOff>
    </xdr:from>
    <xdr:to>
      <xdr:col>6</xdr:col>
      <xdr:colOff>561975</xdr:colOff>
      <xdr:row>98</xdr:row>
      <xdr:rowOff>29386</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4584700" y="167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14163</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6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74205</xdr:rowOff>
    </xdr:from>
    <xdr:to>
      <xdr:col>5</xdr:col>
      <xdr:colOff>409575</xdr:colOff>
      <xdr:row>98</xdr:row>
      <xdr:rowOff>4355</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3746500" y="167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166932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7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139291</xdr:rowOff>
    </xdr:from>
    <xdr:to>
      <xdr:col>4</xdr:col>
      <xdr:colOff>206375</xdr:colOff>
      <xdr:row>98</xdr:row>
      <xdr:rowOff>69441</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2857500" y="16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60568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8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140221</xdr:rowOff>
    </xdr:from>
    <xdr:to>
      <xdr:col>3</xdr:col>
      <xdr:colOff>3175</xdr:colOff>
      <xdr:row>98</xdr:row>
      <xdr:rowOff>70371</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1968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61498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128463</xdr:rowOff>
    </xdr:from>
    <xdr:to>
      <xdr:col>1</xdr:col>
      <xdr:colOff>485775</xdr:colOff>
      <xdr:row>98</xdr:row>
      <xdr:rowOff>58613</xdr:rowOff>
    </xdr:to>
    <xdr:sp macro="" textlink="">
      <xdr:nvSpPr>
        <xdr:cNvPr id="263" name="円/楕円 262">
          <a:extLst>
            <a:ext uri="{FF2B5EF4-FFF2-40B4-BE49-F238E27FC236}">
              <a16:creationId xmlns:a16="http://schemas.microsoft.com/office/drawing/2014/main" xmlns="" id="{00000000-0008-0000-0600-000007010000}"/>
            </a:ext>
          </a:extLst>
        </xdr:cNvPr>
        <xdr:cNvSpPr/>
      </xdr:nvSpPr>
      <xdr:spPr>
        <a:xfrm>
          <a:off x="1079500" y="167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49740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8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70456</xdr:rowOff>
    </xdr:from>
    <xdr:to>
      <xdr:col>15</xdr:col>
      <xdr:colOff>180975</xdr:colOff>
      <xdr:row>38</xdr:row>
      <xdr:rowOff>167916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42656"/>
          <a:ext cx="838200" cy="4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157411</xdr:rowOff>
    </xdr:from>
    <xdr:to>
      <xdr:col>14</xdr:col>
      <xdr:colOff>28575</xdr:colOff>
      <xdr:row>38</xdr:row>
      <xdr:rowOff>167916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672511"/>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149497</xdr:rowOff>
    </xdr:from>
    <xdr:to>
      <xdr:col>12</xdr:col>
      <xdr:colOff>511175</xdr:colOff>
      <xdr:row>38</xdr:row>
      <xdr:rowOff>157411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664597"/>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a:extLst>
            <a:ext uri="{FF2B5EF4-FFF2-40B4-BE49-F238E27FC236}">
              <a16:creationId xmlns:a16="http://schemas.microsoft.com/office/drawing/2014/main" xmlns="" id="{00000000-0008-0000-0600-00002F010000}"/>
            </a:ext>
          </a:extLst>
        </xdr:cNvPr>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141126</xdr:rowOff>
    </xdr:from>
    <xdr:to>
      <xdr:col>11</xdr:col>
      <xdr:colOff>307975</xdr:colOff>
      <xdr:row>38</xdr:row>
      <xdr:rowOff>149497</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656226"/>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19656</xdr:rowOff>
    </xdr:from>
    <xdr:to>
      <xdr:col>15</xdr:col>
      <xdr:colOff>231775</xdr:colOff>
      <xdr:row>36</xdr:row>
      <xdr:rowOff>121256</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10426700" y="61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42533</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117116</xdr:rowOff>
    </xdr:from>
    <xdr:to>
      <xdr:col>14</xdr:col>
      <xdr:colOff>79375</xdr:colOff>
      <xdr:row>39</xdr:row>
      <xdr:rowOff>47266</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9588500" y="66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38393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72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106611</xdr:rowOff>
    </xdr:from>
    <xdr:to>
      <xdr:col>12</xdr:col>
      <xdr:colOff>561975</xdr:colOff>
      <xdr:row>39</xdr:row>
      <xdr:rowOff>36761</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8699500" y="66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27888</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7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98697</xdr:rowOff>
    </xdr:from>
    <xdr:to>
      <xdr:col>11</xdr:col>
      <xdr:colOff>358775</xdr:colOff>
      <xdr:row>39</xdr:row>
      <xdr:rowOff>28847</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7810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19974</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7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90326</xdr:rowOff>
    </xdr:from>
    <xdr:to>
      <xdr:col>10</xdr:col>
      <xdr:colOff>155575</xdr:colOff>
      <xdr:row>39</xdr:row>
      <xdr:rowOff>20476</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6921500" y="66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11603</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6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96788</xdr:rowOff>
    </xdr:from>
    <xdr:to>
      <xdr:col>15</xdr:col>
      <xdr:colOff>180975</xdr:colOff>
      <xdr:row>58</xdr:row>
      <xdr:rowOff>28726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9869438"/>
          <a:ext cx="838200" cy="1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28726</xdr:rowOff>
    </xdr:from>
    <xdr:to>
      <xdr:col>14</xdr:col>
      <xdr:colOff>28575</xdr:colOff>
      <xdr:row>58</xdr:row>
      <xdr:rowOff>49201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9972826"/>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49201</xdr:rowOff>
    </xdr:from>
    <xdr:to>
      <xdr:col>12</xdr:col>
      <xdr:colOff>511175</xdr:colOff>
      <xdr:row>58</xdr:row>
      <xdr:rowOff>105997</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9993301"/>
          <a:ext cx="889000" cy="5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a:extLst>
            <a:ext uri="{FF2B5EF4-FFF2-40B4-BE49-F238E27FC236}">
              <a16:creationId xmlns:a16="http://schemas.microsoft.com/office/drawing/2014/main" xmlns="" id="{00000000-0008-0000-0600-000068010000}"/>
            </a:ext>
          </a:extLst>
        </xdr:cNvPr>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120334</xdr:rowOff>
    </xdr:from>
    <xdr:to>
      <xdr:col>11</xdr:col>
      <xdr:colOff>307975</xdr:colOff>
      <xdr:row>58</xdr:row>
      <xdr:rowOff>105997</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9892984"/>
          <a:ext cx="889000" cy="1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a:extLst>
            <a:ext uri="{FF2B5EF4-FFF2-40B4-BE49-F238E27FC236}">
              <a16:creationId xmlns:a16="http://schemas.microsoft.com/office/drawing/2014/main" xmlns="" id="{00000000-0008-0000-0600-00006D010000}"/>
            </a:ext>
          </a:extLst>
        </xdr:cNvPr>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45988</xdr:rowOff>
    </xdr:from>
    <xdr:to>
      <xdr:col>15</xdr:col>
      <xdr:colOff>231775</xdr:colOff>
      <xdr:row>57</xdr:row>
      <xdr:rowOff>147588</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10426700" y="98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68865</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67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149376</xdr:rowOff>
    </xdr:from>
    <xdr:to>
      <xdr:col>14</xdr:col>
      <xdr:colOff>79375</xdr:colOff>
      <xdr:row>58</xdr:row>
      <xdr:rowOff>79526</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9588500" y="99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70653</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100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169851</xdr:rowOff>
    </xdr:from>
    <xdr:to>
      <xdr:col>12</xdr:col>
      <xdr:colOff>561975</xdr:colOff>
      <xdr:row>58</xdr:row>
      <xdr:rowOff>100001</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8699500" y="99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91128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100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55197</xdr:rowOff>
    </xdr:from>
    <xdr:to>
      <xdr:col>11</xdr:col>
      <xdr:colOff>358775</xdr:colOff>
      <xdr:row>58</xdr:row>
      <xdr:rowOff>156797</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7810500" y="999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147924</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0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69534</xdr:rowOff>
    </xdr:from>
    <xdr:to>
      <xdr:col>10</xdr:col>
      <xdr:colOff>155575</xdr:colOff>
      <xdr:row>57</xdr:row>
      <xdr:rowOff>171134</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6921500" y="98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162261</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99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a16="http://schemas.microsoft.com/office/drawing/2014/main" xmlns=""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xmlns=""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a:extLst>
            <a:ext uri="{FF2B5EF4-FFF2-40B4-BE49-F238E27FC236}">
              <a16:creationId xmlns:a16="http://schemas.microsoft.com/office/drawing/2014/main" xmlns="" id="{00000000-0008-0000-0600-000098010000}"/>
            </a:ext>
          </a:extLst>
        </xdr:cNvPr>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134431</xdr:rowOff>
    </xdr:from>
    <xdr:to>
      <xdr:col>15</xdr:col>
      <xdr:colOff>180975</xdr:colOff>
      <xdr:row>78</xdr:row>
      <xdr:rowOff>47623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9639300" y="13336081"/>
          <a:ext cx="838200" cy="8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a:extLst>
            <a:ext uri="{FF2B5EF4-FFF2-40B4-BE49-F238E27FC236}">
              <a16:creationId xmlns:a16="http://schemas.microsoft.com/office/drawing/2014/main" xmlns="" id="{00000000-0008-0000-0600-00009B010000}"/>
            </a:ext>
          </a:extLst>
        </xdr:cNvPr>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a:extLst>
            <a:ext uri="{FF2B5EF4-FFF2-40B4-BE49-F238E27FC236}">
              <a16:creationId xmlns:a16="http://schemas.microsoft.com/office/drawing/2014/main" xmlns="" id="{00000000-0008-0000-0600-00009D010000}"/>
            </a:ext>
          </a:extLst>
        </xdr:cNvPr>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83631</xdr:rowOff>
    </xdr:from>
    <xdr:to>
      <xdr:col>15</xdr:col>
      <xdr:colOff>231775</xdr:colOff>
      <xdr:row>78</xdr:row>
      <xdr:rowOff>13781</xdr:rowOff>
    </xdr:to>
    <xdr:sp macro="" textlink="">
      <xdr:nvSpPr>
        <xdr:cNvPr id="420" name="円/楕円 419">
          <a:extLst>
            <a:ext uri="{FF2B5EF4-FFF2-40B4-BE49-F238E27FC236}">
              <a16:creationId xmlns:a16="http://schemas.microsoft.com/office/drawing/2014/main" xmlns="" id="{00000000-0008-0000-0600-0000A4010000}"/>
            </a:ext>
          </a:extLst>
        </xdr:cNvPr>
        <xdr:cNvSpPr/>
      </xdr:nvSpPr>
      <xdr:spPr>
        <a:xfrm>
          <a:off x="10426700" y="13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106508</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1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168273</xdr:rowOff>
    </xdr:from>
    <xdr:to>
      <xdr:col>14</xdr:col>
      <xdr:colOff>79375</xdr:colOff>
      <xdr:row>78</xdr:row>
      <xdr:rowOff>98423</xdr:rowOff>
    </xdr:to>
    <xdr:sp macro="" textlink="">
      <xdr:nvSpPr>
        <xdr:cNvPr id="422" name="円/楕円 421">
          <a:extLst>
            <a:ext uri="{FF2B5EF4-FFF2-40B4-BE49-F238E27FC236}">
              <a16:creationId xmlns:a16="http://schemas.microsoft.com/office/drawing/2014/main" xmlns="" id="{00000000-0008-0000-0600-0000A6010000}"/>
            </a:ext>
          </a:extLst>
        </xdr:cNvPr>
        <xdr:cNvSpPr/>
      </xdr:nvSpPr>
      <xdr:spPr>
        <a:xfrm>
          <a:off x="9588500" y="133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114950</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a:extLst>
            <a:ext uri="{FF2B5EF4-FFF2-40B4-BE49-F238E27FC236}">
              <a16:creationId xmlns:a16="http://schemas.microsoft.com/office/drawing/2014/main" xmlns="" id="{00000000-0008-0000-0600-0000BE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a:extLst>
            <a:ext uri="{FF2B5EF4-FFF2-40B4-BE49-F238E27FC236}">
              <a16:creationId xmlns:a16="http://schemas.microsoft.com/office/drawing/2014/main" xmlns="" id="{00000000-0008-0000-0600-0000C0010000}"/>
            </a:ext>
          </a:extLst>
        </xdr:cNvPr>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122473</xdr:rowOff>
    </xdr:from>
    <xdr:to>
      <xdr:col>15</xdr:col>
      <xdr:colOff>180975</xdr:colOff>
      <xdr:row>98</xdr:row>
      <xdr:rowOff>131502</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9639300" y="16924573"/>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a:extLst>
            <a:ext uri="{FF2B5EF4-FFF2-40B4-BE49-F238E27FC236}">
              <a16:creationId xmlns:a16="http://schemas.microsoft.com/office/drawing/2014/main" xmlns="" id="{00000000-0008-0000-0600-0000C3010000}"/>
            </a:ext>
          </a:extLst>
        </xdr:cNvPr>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a:extLst>
            <a:ext uri="{FF2B5EF4-FFF2-40B4-BE49-F238E27FC236}">
              <a16:creationId xmlns:a16="http://schemas.microsoft.com/office/drawing/2014/main" xmlns="" id="{00000000-0008-0000-0600-0000C4010000}"/>
            </a:ext>
          </a:extLst>
        </xdr:cNvPr>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71673</xdr:rowOff>
    </xdr:from>
    <xdr:to>
      <xdr:col>15</xdr:col>
      <xdr:colOff>231775</xdr:colOff>
      <xdr:row>99</xdr:row>
      <xdr:rowOff>1823</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0426700" y="168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158050</xdr:rowOff>
    </xdr:from>
    <xdr:ext cx="469744" cy="259045"/>
    <xdr:sp macro="" textlink="">
      <xdr:nvSpPr>
        <xdr:cNvPr id="461" name="普通建設事業費 （ うち更新整備　）該当値テキスト">
          <a:extLst>
            <a:ext uri="{FF2B5EF4-FFF2-40B4-BE49-F238E27FC236}">
              <a16:creationId xmlns:a16="http://schemas.microsoft.com/office/drawing/2014/main" xmlns="" id="{00000000-0008-0000-0600-0000CD010000}"/>
            </a:ext>
          </a:extLst>
        </xdr:cNvPr>
        <xdr:cNvSpPr txBox="1"/>
      </xdr:nvSpPr>
      <xdr:spPr>
        <a:xfrm>
          <a:off x="10528300" y="167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80702</xdr:rowOff>
    </xdr:from>
    <xdr:to>
      <xdr:col>14</xdr:col>
      <xdr:colOff>79375</xdr:colOff>
      <xdr:row>99</xdr:row>
      <xdr:rowOff>10852</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9588500" y="168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1979</xdr:rowOff>
    </xdr:from>
    <xdr:ext cx="469744"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404427" y="169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a16="http://schemas.microsoft.com/office/drawing/2014/main" xmlns=""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a:extLst>
            <a:ext uri="{FF2B5EF4-FFF2-40B4-BE49-F238E27FC236}">
              <a16:creationId xmlns:a16="http://schemas.microsoft.com/office/drawing/2014/main" xmlns="" id="{00000000-0008-0000-0600-0000EA010000}"/>
            </a:ext>
          </a:extLst>
        </xdr:cNvPr>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25705</xdr:rowOff>
    </xdr:from>
    <xdr:to>
      <xdr:col>23</xdr:col>
      <xdr:colOff>517525</xdr:colOff>
      <xdr:row>39</xdr:row>
      <xdr:rowOff>29820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flipV="1">
          <a:off x="15481300" y="671225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a:extLst>
            <a:ext uri="{FF2B5EF4-FFF2-40B4-BE49-F238E27FC236}">
              <a16:creationId xmlns:a16="http://schemas.microsoft.com/office/drawing/2014/main" xmlns="" id="{00000000-0008-0000-0600-0000ED010000}"/>
            </a:ext>
          </a:extLst>
        </xdr:cNvPr>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29820</xdr:rowOff>
    </xdr:from>
    <xdr:to>
      <xdr:col>22</xdr:col>
      <xdr:colOff>365125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flipV="1">
          <a:off x="14592300" y="671637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42697</xdr:rowOff>
    </xdr:from>
    <xdr:to>
      <xdr:col>21</xdr:col>
      <xdr:colOff>161925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3703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42697</xdr:rowOff>
    </xdr:from>
    <xdr:to>
      <xdr:col>19</xdr:col>
      <xdr:colOff>644525</xdr:colOff>
      <xdr:row>39</xdr:row>
      <xdr:rowOff>43955</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2814300" y="672924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146355</xdr:rowOff>
    </xdr:from>
    <xdr:to>
      <xdr:col>23</xdr:col>
      <xdr:colOff>568325</xdr:colOff>
      <xdr:row>39</xdr:row>
      <xdr:rowOff>76505</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62687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378565" cy="259045"/>
    <xdr:sp macro="" textlink="">
      <xdr:nvSpPr>
        <xdr:cNvPr id="512" name="災害復旧事業費該当値テキスト">
          <a:extLst>
            <a:ext uri="{FF2B5EF4-FFF2-40B4-BE49-F238E27FC236}">
              <a16:creationId xmlns:a16="http://schemas.microsoft.com/office/drawing/2014/main" xmlns="" id="{00000000-0008-0000-0600-000000020000}"/>
            </a:ext>
          </a:extLst>
        </xdr:cNvPr>
        <xdr:cNvSpPr txBox="1"/>
      </xdr:nvSpPr>
      <xdr:spPr>
        <a:xfrm>
          <a:off x="16370300" y="65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150470</xdr:rowOff>
    </xdr:from>
    <xdr:to>
      <xdr:col>22</xdr:col>
      <xdr:colOff>415925</xdr:colOff>
      <xdr:row>39</xdr:row>
      <xdr:rowOff>80620</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5430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71747</xdr:rowOff>
    </xdr:from>
    <xdr:ext cx="378565"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92017" y="67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163347</xdr:rowOff>
    </xdr:from>
    <xdr:to>
      <xdr:col>20</xdr:col>
      <xdr:colOff>9525</xdr:colOff>
      <xdr:row>39</xdr:row>
      <xdr:rowOff>93497</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365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84624</xdr:rowOff>
    </xdr:from>
    <xdr:ext cx="313932"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546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164605</xdr:rowOff>
    </xdr:from>
    <xdr:to>
      <xdr:col>18</xdr:col>
      <xdr:colOff>492125</xdr:colOff>
      <xdr:row>39</xdr:row>
      <xdr:rowOff>94755</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85882</xdr:rowOff>
    </xdr:from>
    <xdr:ext cx="313932"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xmlns=""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a16="http://schemas.microsoft.com/office/drawing/2014/main" xmlns=""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a16="http://schemas.microsoft.com/office/drawing/2014/main" xmlns=""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a16="http://schemas.microsoft.com/office/drawing/2014/main" xmlns=""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a16="http://schemas.microsoft.com/office/drawing/2014/main" xmlns=""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a16="http://schemas.microsoft.com/office/drawing/2014/main" xmlns=""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a16="http://schemas.microsoft.com/office/drawing/2014/main" xmlns=""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a16="http://schemas.microsoft.com/office/drawing/2014/main" xmlns=""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a:extLst>
            <a:ext uri="{FF2B5EF4-FFF2-40B4-BE49-F238E27FC236}">
              <a16:creationId xmlns:a16="http://schemas.microsoft.com/office/drawing/2014/main" xmlns="" id="{00000000-0008-0000-0600-000052020000}"/>
            </a:ext>
          </a:extLst>
        </xdr:cNvPr>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a:extLst>
            <a:ext uri="{FF2B5EF4-FFF2-40B4-BE49-F238E27FC236}">
              <a16:creationId xmlns:a16="http://schemas.microsoft.com/office/drawing/2014/main" xmlns="" id="{00000000-0008-0000-0600-000054020000}"/>
            </a:ext>
          </a:extLst>
        </xdr:cNvPr>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19495</xdr:rowOff>
    </xdr:from>
    <xdr:to>
      <xdr:col>23</xdr:col>
      <xdr:colOff>517525</xdr:colOff>
      <xdr:row>78</xdr:row>
      <xdr:rowOff>26817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flipV="1">
          <a:off x="15481300" y="13392595"/>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a:extLst>
            <a:ext uri="{FF2B5EF4-FFF2-40B4-BE49-F238E27FC236}">
              <a16:creationId xmlns:a16="http://schemas.microsoft.com/office/drawing/2014/main" xmlns="" id="{00000000-0008-0000-0600-000057020000}"/>
            </a:ext>
          </a:extLst>
        </xdr:cNvPr>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a:extLst>
            <a:ext uri="{FF2B5EF4-FFF2-40B4-BE49-F238E27FC236}">
              <a16:creationId xmlns:a16="http://schemas.microsoft.com/office/drawing/2014/main" xmlns="" id="{00000000-0008-0000-0600-000058020000}"/>
            </a:ext>
          </a:extLst>
        </xdr:cNvPr>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26817</xdr:rowOff>
    </xdr:from>
    <xdr:to>
      <xdr:col>22</xdr:col>
      <xdr:colOff>365125</xdr:colOff>
      <xdr:row>78</xdr:row>
      <xdr:rowOff>42476</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flipV="1">
          <a:off x="14592300" y="13399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42476</xdr:rowOff>
    </xdr:from>
    <xdr:to>
      <xdr:col>21</xdr:col>
      <xdr:colOff>161925</xdr:colOff>
      <xdr:row>78</xdr:row>
      <xdr:rowOff>48763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flipV="1">
          <a:off x="13703300" y="134155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a:extLst>
            <a:ext uri="{FF2B5EF4-FFF2-40B4-BE49-F238E27FC236}">
              <a16:creationId xmlns:a16="http://schemas.microsoft.com/office/drawing/2014/main" xmlns="" id="{00000000-0008-0000-0600-00005D020000}"/>
            </a:ext>
          </a:extLst>
        </xdr:cNvPr>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48763</xdr:rowOff>
    </xdr:from>
    <xdr:to>
      <xdr:col>19</xdr:col>
      <xdr:colOff>644525</xdr:colOff>
      <xdr:row>78</xdr:row>
      <xdr:rowOff>53091</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2814300" y="1342186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140145</xdr:rowOff>
    </xdr:from>
    <xdr:to>
      <xdr:col>23</xdr:col>
      <xdr:colOff>568325</xdr:colOff>
      <xdr:row>78</xdr:row>
      <xdr:rowOff>70295</xdr:rowOff>
    </xdr:to>
    <xdr:sp macro="" textlink="">
      <xdr:nvSpPr>
        <xdr:cNvPr id="617" name="円/楕円 616">
          <a:extLst>
            <a:ext uri="{FF2B5EF4-FFF2-40B4-BE49-F238E27FC236}">
              <a16:creationId xmlns:a16="http://schemas.microsoft.com/office/drawing/2014/main" xmlns="" id="{00000000-0008-0000-0600-000069020000}"/>
            </a:ext>
          </a:extLst>
        </xdr:cNvPr>
        <xdr:cNvSpPr/>
      </xdr:nvSpPr>
      <xdr:spPr>
        <a:xfrm>
          <a:off x="162687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55072</xdr:rowOff>
    </xdr:from>
    <xdr:ext cx="534377" cy="259045"/>
    <xdr:sp macro="" textlink="">
      <xdr:nvSpPr>
        <xdr:cNvPr id="618" name="公債費該当値テキスト">
          <a:extLst>
            <a:ext uri="{FF2B5EF4-FFF2-40B4-BE49-F238E27FC236}">
              <a16:creationId xmlns:a16="http://schemas.microsoft.com/office/drawing/2014/main" xmlns="" id="{00000000-0008-0000-0600-00006A020000}"/>
            </a:ext>
          </a:extLst>
        </xdr:cNvPr>
        <xdr:cNvSpPr txBox="1"/>
      </xdr:nvSpPr>
      <xdr:spPr>
        <a:xfrm>
          <a:off x="16370300" y="132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147467</xdr:rowOff>
    </xdr:from>
    <xdr:to>
      <xdr:col>22</xdr:col>
      <xdr:colOff>415925</xdr:colOff>
      <xdr:row>78</xdr:row>
      <xdr:rowOff>77617</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5430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68744</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163126</xdr:rowOff>
    </xdr:from>
    <xdr:to>
      <xdr:col>21</xdr:col>
      <xdr:colOff>212725</xdr:colOff>
      <xdr:row>78</xdr:row>
      <xdr:rowOff>93276</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4541500" y="133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84403</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345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169413</xdr:rowOff>
    </xdr:from>
    <xdr:to>
      <xdr:col>20</xdr:col>
      <xdr:colOff>9525</xdr:colOff>
      <xdr:row>78</xdr:row>
      <xdr:rowOff>99563</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3652500" y="133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90690</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34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2291</xdr:rowOff>
    </xdr:from>
    <xdr:to>
      <xdr:col>18</xdr:col>
      <xdr:colOff>492125</xdr:colOff>
      <xdr:row>78</xdr:row>
      <xdr:rowOff>103891</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2763500" y="133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95018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34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a:extLst>
            <a:ext uri="{FF2B5EF4-FFF2-40B4-BE49-F238E27FC236}">
              <a16:creationId xmlns:a16="http://schemas.microsoft.com/office/drawing/2014/main" xmlns="" id="{00000000-0008-0000-0600-00008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a:extLst>
            <a:ext uri="{FF2B5EF4-FFF2-40B4-BE49-F238E27FC236}">
              <a16:creationId xmlns:a16="http://schemas.microsoft.com/office/drawing/2014/main" xmlns="" id="{00000000-0008-0000-0600-000089020000}"/>
            </a:ext>
          </a:extLst>
        </xdr:cNvPr>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a:extLst>
            <a:ext uri="{FF2B5EF4-FFF2-40B4-BE49-F238E27FC236}">
              <a16:creationId xmlns:a16="http://schemas.microsoft.com/office/drawing/2014/main" xmlns="" id="{00000000-0008-0000-0600-00008B020000}"/>
            </a:ext>
          </a:extLst>
        </xdr:cNvPr>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80049</xdr:rowOff>
    </xdr:from>
    <xdr:to>
      <xdr:col>23</xdr:col>
      <xdr:colOff>517525</xdr:colOff>
      <xdr:row>98</xdr:row>
      <xdr:rowOff>97692</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flipV="1">
          <a:off x="15481300" y="16882149"/>
          <a:ext cx="8382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a:extLst>
            <a:ext uri="{FF2B5EF4-FFF2-40B4-BE49-F238E27FC236}">
              <a16:creationId xmlns:a16="http://schemas.microsoft.com/office/drawing/2014/main" xmlns="" id="{00000000-0008-0000-0600-00008E020000}"/>
            </a:ext>
          </a:extLst>
        </xdr:cNvPr>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a:extLst>
            <a:ext uri="{FF2B5EF4-FFF2-40B4-BE49-F238E27FC236}">
              <a16:creationId xmlns:a16="http://schemas.microsoft.com/office/drawing/2014/main" xmlns="" id="{00000000-0008-0000-0600-00008F020000}"/>
            </a:ext>
          </a:extLst>
        </xdr:cNvPr>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65030</xdr:rowOff>
    </xdr:from>
    <xdr:to>
      <xdr:col>22</xdr:col>
      <xdr:colOff>365125</xdr:colOff>
      <xdr:row>98</xdr:row>
      <xdr:rowOff>97692</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4592300" y="16867130"/>
          <a:ext cx="889000" cy="3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55927</xdr:rowOff>
    </xdr:from>
    <xdr:to>
      <xdr:col>21</xdr:col>
      <xdr:colOff>161925</xdr:colOff>
      <xdr:row>98</xdr:row>
      <xdr:rowOff>65030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3703300" y="16858027"/>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a:extLst>
            <a:ext uri="{FF2B5EF4-FFF2-40B4-BE49-F238E27FC236}">
              <a16:creationId xmlns:a16="http://schemas.microsoft.com/office/drawing/2014/main" xmlns="" id="{00000000-0008-0000-0600-000094020000}"/>
            </a:ext>
          </a:extLst>
        </xdr:cNvPr>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55927</xdr:rowOff>
    </xdr:from>
    <xdr:to>
      <xdr:col>19</xdr:col>
      <xdr:colOff>644525</xdr:colOff>
      <xdr:row>98</xdr:row>
      <xdr:rowOff>66046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2814300" y="16858027"/>
          <a:ext cx="8890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29249</xdr:rowOff>
    </xdr:from>
    <xdr:to>
      <xdr:col>23</xdr:col>
      <xdr:colOff>568325</xdr:colOff>
      <xdr:row>98</xdr:row>
      <xdr:rowOff>130849</xdr:rowOff>
    </xdr:to>
    <xdr:sp macro="" textlink="">
      <xdr:nvSpPr>
        <xdr:cNvPr id="672" name="円/楕円 671">
          <a:extLst>
            <a:ext uri="{FF2B5EF4-FFF2-40B4-BE49-F238E27FC236}">
              <a16:creationId xmlns:a16="http://schemas.microsoft.com/office/drawing/2014/main" xmlns="" id="{00000000-0008-0000-0600-0000A0020000}"/>
            </a:ext>
          </a:extLst>
        </xdr:cNvPr>
        <xdr:cNvSpPr/>
      </xdr:nvSpPr>
      <xdr:spPr>
        <a:xfrm>
          <a:off x="16268700" y="168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a:extLst>
            <a:ext uri="{FF2B5EF4-FFF2-40B4-BE49-F238E27FC236}">
              <a16:creationId xmlns:a16="http://schemas.microsoft.com/office/drawing/2014/main" xmlns="" id="{00000000-0008-0000-0600-0000A1020000}"/>
            </a:ext>
          </a:extLst>
        </xdr:cNvPr>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46892</xdr:rowOff>
    </xdr:from>
    <xdr:to>
      <xdr:col>22</xdr:col>
      <xdr:colOff>415925</xdr:colOff>
      <xdr:row>98</xdr:row>
      <xdr:rowOff>148492</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5430500" y="168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139619</xdr:rowOff>
    </xdr:from>
    <xdr:ext cx="469744"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46427" y="169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14230</xdr:rowOff>
    </xdr:from>
    <xdr:to>
      <xdr:col>21</xdr:col>
      <xdr:colOff>212725</xdr:colOff>
      <xdr:row>98</xdr:row>
      <xdr:rowOff>115830</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4541500" y="16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106957</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5127</xdr:rowOff>
    </xdr:from>
    <xdr:to>
      <xdr:col>20</xdr:col>
      <xdr:colOff>9525</xdr:colOff>
      <xdr:row>98</xdr:row>
      <xdr:rowOff>106727</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3652500" y="168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97854</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3436111" y="168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15246</xdr:rowOff>
    </xdr:from>
    <xdr:to>
      <xdr:col>18</xdr:col>
      <xdr:colOff>492125</xdr:colOff>
      <xdr:row>98</xdr:row>
      <xdr:rowOff>116846</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2763500" y="168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107973</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547111" y="1691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a:extLst>
            <a:ext uri="{FF2B5EF4-FFF2-40B4-BE49-F238E27FC236}">
              <a16:creationId xmlns:a16="http://schemas.microsoft.com/office/drawing/2014/main" xmlns="" id="{00000000-0008-0000-0600-0000A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a:extLst>
            <a:ext uri="{FF2B5EF4-FFF2-40B4-BE49-F238E27FC236}">
              <a16:creationId xmlns:a16="http://schemas.microsoft.com/office/drawing/2014/main" xmlns="" id="{00000000-0008-0000-0600-0000A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a:extLst>
            <a:ext uri="{FF2B5EF4-FFF2-40B4-BE49-F238E27FC236}">
              <a16:creationId xmlns:a16="http://schemas.microsoft.com/office/drawing/2014/main" xmlns="" id="{00000000-0008-0000-0600-0000C4020000}"/>
            </a:ext>
          </a:extLst>
        </xdr:cNvPr>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a:extLst>
            <a:ext uri="{FF2B5EF4-FFF2-40B4-BE49-F238E27FC236}">
              <a16:creationId xmlns:a16="http://schemas.microsoft.com/office/drawing/2014/main" xmlns="" id="{00000000-0008-0000-0600-0000C6020000}"/>
            </a:ext>
          </a:extLst>
        </xdr:cNvPr>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93408</xdr:rowOff>
    </xdr:from>
    <xdr:to>
      <xdr:col>32</xdr:col>
      <xdr:colOff>187325</xdr:colOff>
      <xdr:row>39</xdr:row>
      <xdr:rowOff>95907</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1323300" y="6779958"/>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a:extLst>
            <a:ext uri="{FF2B5EF4-FFF2-40B4-BE49-F238E27FC236}">
              <a16:creationId xmlns:a16="http://schemas.microsoft.com/office/drawing/2014/main" xmlns="" id="{00000000-0008-0000-0600-0000C9020000}"/>
            </a:ext>
          </a:extLst>
        </xdr:cNvPr>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89964</xdr:rowOff>
    </xdr:from>
    <xdr:to>
      <xdr:col>31</xdr:col>
      <xdr:colOff>34925</xdr:colOff>
      <xdr:row>39</xdr:row>
      <xdr:rowOff>93408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0434300" y="6776514"/>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86257</xdr:rowOff>
    </xdr:from>
    <xdr:to>
      <xdr:col>29</xdr:col>
      <xdr:colOff>517525</xdr:colOff>
      <xdr:row>39</xdr:row>
      <xdr:rowOff>89964</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9545300" y="6772807"/>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81701</xdr:rowOff>
    </xdr:from>
    <xdr:to>
      <xdr:col>28</xdr:col>
      <xdr:colOff>314325</xdr:colOff>
      <xdr:row>39</xdr:row>
      <xdr:rowOff>86257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656300" y="6768251"/>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45107</xdr:rowOff>
    </xdr:from>
    <xdr:to>
      <xdr:col>32</xdr:col>
      <xdr:colOff>238125</xdr:colOff>
      <xdr:row>39</xdr:row>
      <xdr:rowOff>146707</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21107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378565" cy="259045"/>
    <xdr:sp macro="" textlink="">
      <xdr:nvSpPr>
        <xdr:cNvPr id="732" name="投資及び出資金該当値テキスト">
          <a:extLst>
            <a:ext uri="{FF2B5EF4-FFF2-40B4-BE49-F238E27FC236}">
              <a16:creationId xmlns:a16="http://schemas.microsoft.com/office/drawing/2014/main" xmlns="" id="{00000000-0008-0000-0600-0000DC020000}"/>
            </a:ext>
          </a:extLst>
        </xdr:cNvPr>
        <xdr:cNvSpPr txBox="1"/>
      </xdr:nvSpPr>
      <xdr:spPr>
        <a:xfrm>
          <a:off x="22212300"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42608</xdr:rowOff>
    </xdr:from>
    <xdr:to>
      <xdr:col>31</xdr:col>
      <xdr:colOff>85725</xdr:colOff>
      <xdr:row>39</xdr:row>
      <xdr:rowOff>144208</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1272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135335</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34017" y="68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39164</xdr:rowOff>
    </xdr:from>
    <xdr:to>
      <xdr:col>29</xdr:col>
      <xdr:colOff>568325</xdr:colOff>
      <xdr:row>39</xdr:row>
      <xdr:rowOff>140764</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0383500" y="67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131891</xdr:rowOff>
    </xdr:from>
    <xdr:ext cx="378565"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5017" y="6818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35457</xdr:rowOff>
    </xdr:from>
    <xdr:to>
      <xdr:col>28</xdr:col>
      <xdr:colOff>365125</xdr:colOff>
      <xdr:row>39</xdr:row>
      <xdr:rowOff>137057</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9494500" y="67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128184</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356017" y="68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30901</xdr:rowOff>
    </xdr:from>
    <xdr:to>
      <xdr:col>27</xdr:col>
      <xdr:colOff>161925</xdr:colOff>
      <xdr:row>39</xdr:row>
      <xdr:rowOff>132501</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8605500" y="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149028</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421427" y="64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xmlns=""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xmlns=""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a:extLst>
            <a:ext uri="{FF2B5EF4-FFF2-40B4-BE49-F238E27FC236}">
              <a16:creationId xmlns:a16="http://schemas.microsoft.com/office/drawing/2014/main" xmlns="" id="{00000000-0008-0000-0600-0000FF020000}"/>
            </a:ext>
          </a:extLst>
        </xdr:cNvPr>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a:extLst>
            <a:ext uri="{FF2B5EF4-FFF2-40B4-BE49-F238E27FC236}">
              <a16:creationId xmlns:a16="http://schemas.microsoft.com/office/drawing/2014/main" xmlns="" id="{00000000-0008-0000-0600-000002030000}"/>
            </a:ext>
          </a:extLst>
        </xdr:cNvPr>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a:extLst>
            <a:ext uri="{FF2B5EF4-FFF2-40B4-BE49-F238E27FC236}">
              <a16:creationId xmlns:a16="http://schemas.microsoft.com/office/drawing/2014/main" xmlns="" id="{00000000-0008-0000-0600-000003030000}"/>
            </a:ext>
          </a:extLst>
        </xdr:cNvPr>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a:extLst>
            <a:ext uri="{FF2B5EF4-FFF2-40B4-BE49-F238E27FC236}">
              <a16:creationId xmlns:a16="http://schemas.microsoft.com/office/drawing/2014/main" xmlns="" id="{00000000-0008-0000-0600-000008030000}"/>
            </a:ext>
          </a:extLst>
        </xdr:cNvPr>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xmlns=""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a:extLst>
            <a:ext uri="{FF2B5EF4-FFF2-40B4-BE49-F238E27FC236}">
              <a16:creationId xmlns:a16="http://schemas.microsoft.com/office/drawing/2014/main" xmlns=""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a:extLst>
            <a:ext uri="{FF2B5EF4-FFF2-40B4-BE49-F238E27FC236}">
              <a16:creationId xmlns:a16="http://schemas.microsoft.com/office/drawing/2014/main" xmlns="" id="{00000000-0008-0000-0600-000036030000}"/>
            </a:ext>
          </a:extLst>
        </xdr:cNvPr>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a:extLst>
            <a:ext uri="{FF2B5EF4-FFF2-40B4-BE49-F238E27FC236}">
              <a16:creationId xmlns:a16="http://schemas.microsoft.com/office/drawing/2014/main" xmlns="" id="{00000000-0008-0000-0600-000038030000}"/>
            </a:ext>
          </a:extLst>
        </xdr:cNvPr>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150414</xdr:rowOff>
    </xdr:from>
    <xdr:to>
      <xdr:col>32</xdr:col>
      <xdr:colOff>187325</xdr:colOff>
      <xdr:row>76</xdr:row>
      <xdr:rowOff>169143</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flipV="1">
          <a:off x="21323300" y="13180614"/>
          <a:ext cx="8382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a:extLst>
            <a:ext uri="{FF2B5EF4-FFF2-40B4-BE49-F238E27FC236}">
              <a16:creationId xmlns:a16="http://schemas.microsoft.com/office/drawing/2014/main" xmlns="" id="{00000000-0008-0000-0600-00003B030000}"/>
            </a:ext>
          </a:extLst>
        </xdr:cNvPr>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a:extLst>
            <a:ext uri="{FF2B5EF4-FFF2-40B4-BE49-F238E27FC236}">
              <a16:creationId xmlns:a16="http://schemas.microsoft.com/office/drawing/2014/main" xmlns="" id="{00000000-0008-0000-0600-00003C030000}"/>
            </a:ext>
          </a:extLst>
        </xdr:cNvPr>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169143</xdr:rowOff>
    </xdr:from>
    <xdr:to>
      <xdr:col>31</xdr:col>
      <xdr:colOff>34925</xdr:colOff>
      <xdr:row>77</xdr:row>
      <xdr:rowOff>11562</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flipV="1">
          <a:off x="20434300" y="1319934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a:extLst>
            <a:ext uri="{FF2B5EF4-FFF2-40B4-BE49-F238E27FC236}">
              <a16:creationId xmlns:a16="http://schemas.microsoft.com/office/drawing/2014/main" xmlns="" id="{00000000-0008-0000-0600-00003E030000}"/>
            </a:ext>
          </a:extLst>
        </xdr:cNvPr>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11562</xdr:rowOff>
    </xdr:from>
    <xdr:to>
      <xdr:col>29</xdr:col>
      <xdr:colOff>517525</xdr:colOff>
      <xdr:row>77</xdr:row>
      <xdr:rowOff>19997</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19545300" y="13213212"/>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a:extLst>
            <a:ext uri="{FF2B5EF4-FFF2-40B4-BE49-F238E27FC236}">
              <a16:creationId xmlns:a16="http://schemas.microsoft.com/office/drawing/2014/main" xmlns="" id="{00000000-0008-0000-0600-000041030000}"/>
            </a:ext>
          </a:extLst>
        </xdr:cNvPr>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19997</xdr:rowOff>
    </xdr:from>
    <xdr:to>
      <xdr:col>28</xdr:col>
      <xdr:colOff>314325</xdr:colOff>
      <xdr:row>77</xdr:row>
      <xdr:rowOff>20447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18656300" y="13221647"/>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99614</xdr:rowOff>
    </xdr:from>
    <xdr:to>
      <xdr:col>32</xdr:col>
      <xdr:colOff>238125</xdr:colOff>
      <xdr:row>77</xdr:row>
      <xdr:rowOff>29764</xdr:rowOff>
    </xdr:to>
    <xdr:sp macro="" textlink="">
      <xdr:nvSpPr>
        <xdr:cNvPr id="845" name="円/楕円 844">
          <a:extLst>
            <a:ext uri="{FF2B5EF4-FFF2-40B4-BE49-F238E27FC236}">
              <a16:creationId xmlns:a16="http://schemas.microsoft.com/office/drawing/2014/main" xmlns="" id="{00000000-0008-0000-0600-00004D030000}"/>
            </a:ext>
          </a:extLst>
        </xdr:cNvPr>
        <xdr:cNvSpPr/>
      </xdr:nvSpPr>
      <xdr:spPr>
        <a:xfrm>
          <a:off x="22110700" y="131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78041</xdr:rowOff>
    </xdr:from>
    <xdr:ext cx="534377" cy="259045"/>
    <xdr:sp macro="" textlink="">
      <xdr:nvSpPr>
        <xdr:cNvPr id="846" name="繰出金該当値テキスト">
          <a:extLst>
            <a:ext uri="{FF2B5EF4-FFF2-40B4-BE49-F238E27FC236}">
              <a16:creationId xmlns:a16="http://schemas.microsoft.com/office/drawing/2014/main" xmlns="" id="{00000000-0008-0000-0600-00004E030000}"/>
            </a:ext>
          </a:extLst>
        </xdr:cNvPr>
        <xdr:cNvSpPr txBox="1"/>
      </xdr:nvSpPr>
      <xdr:spPr>
        <a:xfrm>
          <a:off x="22212300" y="131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53,594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118343</xdr:rowOff>
    </xdr:from>
    <xdr:to>
      <xdr:col>31</xdr:col>
      <xdr:colOff>85725</xdr:colOff>
      <xdr:row>77</xdr:row>
      <xdr:rowOff>48493</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1272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39620</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056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132212</xdr:rowOff>
    </xdr:from>
    <xdr:to>
      <xdr:col>29</xdr:col>
      <xdr:colOff>568325</xdr:colOff>
      <xdr:row>77</xdr:row>
      <xdr:rowOff>62362</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0383500" y="131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53489</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32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140647</xdr:rowOff>
    </xdr:from>
    <xdr:to>
      <xdr:col>28</xdr:col>
      <xdr:colOff>365125</xdr:colOff>
      <xdr:row>77</xdr:row>
      <xdr:rowOff>70797</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19494500" y="131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61924</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32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141097</xdr:rowOff>
    </xdr:from>
    <xdr:to>
      <xdr:col>27</xdr:col>
      <xdr:colOff>161925</xdr:colOff>
      <xdr:row>77</xdr:row>
      <xdr:rowOff>71247</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18605500" y="131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62374</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32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a:extLst>
            <a:ext uri="{FF2B5EF4-FFF2-40B4-BE49-F238E27FC236}">
              <a16:creationId xmlns:a16="http://schemas.microsoft.com/office/drawing/2014/main" xmlns=""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a:extLst>
            <a:ext uri="{FF2B5EF4-FFF2-40B4-BE49-F238E27FC236}">
              <a16:creationId xmlns:a16="http://schemas.microsoft.com/office/drawing/2014/main" xmlns="" id="{00000000-0008-0000-0600-00006F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a:extLst>
            <a:ext uri="{FF2B5EF4-FFF2-40B4-BE49-F238E27FC236}">
              <a16:creationId xmlns:a16="http://schemas.microsoft.com/office/drawing/2014/main" xmlns="" id="{00000000-0008-0000-0600-000071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a:extLst>
            <a:ext uri="{FF2B5EF4-FFF2-40B4-BE49-F238E27FC236}">
              <a16:creationId xmlns:a16="http://schemas.microsoft.com/office/drawing/2014/main" xmlns="" id="{00000000-0008-0000-0600-000074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a:extLst>
            <a:ext uri="{FF2B5EF4-FFF2-40B4-BE49-F238E27FC236}">
              <a16:creationId xmlns:a16="http://schemas.microsoft.com/office/drawing/2014/main" xmlns="" id="{00000000-0008-0000-0600-000087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xmlns=""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xmlns=""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415,213</a:t>
          </a:r>
          <a:r>
            <a:rPr kumimoji="1" lang="ja-JP" altLang="en-US" sz="1300">
              <a:latin typeface="ＭＳ Ｐゴシック"/>
            </a:rPr>
            <a:t>円となっている。主な構成項目である人件費は</a:t>
          </a:r>
          <a:r>
            <a:rPr kumimoji="1" lang="en-US" altLang="ja-JP" sz="1300">
              <a:latin typeface="ＭＳ Ｐゴシック"/>
            </a:rPr>
            <a:t>67,066</a:t>
          </a:r>
          <a:r>
            <a:rPr kumimoji="1" lang="ja-JP" altLang="en-US" sz="1300">
              <a:latin typeface="ＭＳ Ｐゴシック"/>
            </a:rPr>
            <a:t>円となっており、類似団体平均を大きく下回る数値となった。平成</a:t>
          </a:r>
          <a:r>
            <a:rPr kumimoji="1" lang="en-US" altLang="ja-JP" sz="1300">
              <a:latin typeface="ＭＳ Ｐゴシック"/>
            </a:rPr>
            <a:t>27</a:t>
          </a:r>
          <a:r>
            <a:rPr kumimoji="1" lang="ja-JP" altLang="en-US" sz="1300">
              <a:latin typeface="ＭＳ Ｐゴシック"/>
            </a:rPr>
            <a:t>年度に策定した定員適正化計画に基づき、引き続き人員配置や人件費の適正化に努める必要がある。また、普通建設事業費では平成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年度にかけて、住民一人当たり</a:t>
          </a:r>
          <a:r>
            <a:rPr kumimoji="1" lang="en-US" altLang="ja-JP" sz="1300">
              <a:latin typeface="ＭＳ Ｐゴシック"/>
            </a:rPr>
            <a:t>27,136</a:t>
          </a:r>
          <a:r>
            <a:rPr kumimoji="1" lang="ja-JP" altLang="en-US" sz="1300">
              <a:latin typeface="ＭＳ Ｐゴシック"/>
            </a:rPr>
            <a:t>円の増額となっている。これは、平成</a:t>
          </a:r>
          <a:r>
            <a:rPr kumimoji="1" lang="en-US" altLang="ja-JP" sz="1300">
              <a:latin typeface="ＭＳ Ｐゴシック"/>
            </a:rPr>
            <a:t>27</a:t>
          </a:r>
          <a:r>
            <a:rPr kumimoji="1" lang="ja-JP" altLang="en-US" sz="1300">
              <a:latin typeface="ＭＳ Ｐゴシック"/>
            </a:rPr>
            <a:t>年度に実施した津波避難施設の建設、避難路整備の影響による。物件費では平成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a:t>
          </a:r>
          <a:r>
            <a:rPr kumimoji="1" lang="en-US" altLang="ja-JP" sz="1300">
              <a:latin typeface="ＭＳ Ｐゴシック"/>
            </a:rPr>
            <a:t>5,698</a:t>
          </a:r>
          <a:r>
            <a:rPr kumimoji="1" lang="ja-JP" altLang="en-US" sz="1300">
              <a:latin typeface="ＭＳ Ｐゴシック"/>
            </a:rPr>
            <a:t>円の微増となっている。これは、平成</a:t>
          </a:r>
          <a:r>
            <a:rPr kumimoji="1" lang="en-US" altLang="ja-JP" sz="1300">
              <a:latin typeface="ＭＳ Ｐゴシック"/>
            </a:rPr>
            <a:t>27</a:t>
          </a:r>
          <a:r>
            <a:rPr kumimoji="1" lang="ja-JP" altLang="en-US" sz="1300">
              <a:latin typeface="ＭＳ Ｐゴシック"/>
            </a:rPr>
            <a:t>年度に、内部情報システムの統合化を委託したため、システムの改修経費や導入経費が計上されていることが要因である。公債費についても年々増加傾向にあるため、実質公債費比率等を考慮しながら適切な財政運営に努める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14,705
14,625
28.29
6,444,458
6,105,704
268,379
3,550,176
5,054,177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130937</xdr:rowOff>
    </xdr:from>
    <xdr:to>
      <xdr:col>6</xdr:col>
      <xdr:colOff>511175</xdr:colOff>
      <xdr:row>36</xdr:row>
      <xdr:rowOff>60452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31687"/>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60452</xdr:rowOff>
    </xdr:from>
    <xdr:to>
      <xdr:col>5</xdr:col>
      <xdr:colOff>358775</xdr:colOff>
      <xdr:row>36</xdr:row>
      <xdr:rowOff>122555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3265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68263</xdr:rowOff>
    </xdr:from>
    <xdr:to>
      <xdr:col>4</xdr:col>
      <xdr:colOff>155575</xdr:colOff>
      <xdr:row>36</xdr:row>
      <xdr:rowOff>122555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40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21018</xdr:rowOff>
    </xdr:from>
    <xdr:to>
      <xdr:col>2</xdr:col>
      <xdr:colOff>638175</xdr:colOff>
      <xdr:row>36</xdr:row>
      <xdr:rowOff>68263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21768"/>
          <a:ext cx="889000" cy="2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80137</xdr:rowOff>
    </xdr:from>
    <xdr:to>
      <xdr:col>6</xdr:col>
      <xdr:colOff>561975</xdr:colOff>
      <xdr:row>36</xdr:row>
      <xdr:rowOff>10287</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58564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9652</xdr:rowOff>
    </xdr:from>
    <xdr:to>
      <xdr:col>5</xdr:col>
      <xdr:colOff>409575</xdr:colOff>
      <xdr:row>36</xdr:row>
      <xdr:rowOff>111252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102379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71755</xdr:rowOff>
    </xdr:from>
    <xdr:to>
      <xdr:col>4</xdr:col>
      <xdr:colOff>206375</xdr:colOff>
      <xdr:row>37</xdr:row>
      <xdr:rowOff>1905</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164482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17463</xdr:rowOff>
    </xdr:from>
    <xdr:to>
      <xdr:col>3</xdr:col>
      <xdr:colOff>3175</xdr:colOff>
      <xdr:row>36</xdr:row>
      <xdr:rowOff>119063</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110190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2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141668</xdr:rowOff>
    </xdr:from>
    <xdr:to>
      <xdr:col>1</xdr:col>
      <xdr:colOff>485775</xdr:colOff>
      <xdr:row>35</xdr:row>
      <xdr:rowOff>71818</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62945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06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57152</xdr:rowOff>
    </xdr:from>
    <xdr:to>
      <xdr:col>6</xdr:col>
      <xdr:colOff>511175</xdr:colOff>
      <xdr:row>58</xdr:row>
      <xdr:rowOff>69396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01252"/>
          <a:ext cx="8382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69396</xdr:rowOff>
    </xdr:from>
    <xdr:to>
      <xdr:col>5</xdr:col>
      <xdr:colOff>358775</xdr:colOff>
      <xdr:row>58</xdr:row>
      <xdr:rowOff>72468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13496"/>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72468</xdr:rowOff>
    </xdr:from>
    <xdr:to>
      <xdr:col>4</xdr:col>
      <xdr:colOff>155575</xdr:colOff>
      <xdr:row>58</xdr:row>
      <xdr:rowOff>84934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16568"/>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79885</xdr:rowOff>
    </xdr:from>
    <xdr:to>
      <xdr:col>2</xdr:col>
      <xdr:colOff>638175</xdr:colOff>
      <xdr:row>58</xdr:row>
      <xdr:rowOff>84934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23985"/>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6352</xdr:rowOff>
    </xdr:from>
    <xdr:to>
      <xdr:col>6</xdr:col>
      <xdr:colOff>561975</xdr:colOff>
      <xdr:row>58</xdr:row>
      <xdr:rowOff>107952</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99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92729</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18596</xdr:rowOff>
    </xdr:from>
    <xdr:to>
      <xdr:col>5</xdr:col>
      <xdr:colOff>409575</xdr:colOff>
      <xdr:row>58</xdr:row>
      <xdr:rowOff>120196</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99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111323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21668</xdr:rowOff>
    </xdr:from>
    <xdr:to>
      <xdr:col>4</xdr:col>
      <xdr:colOff>206375</xdr:colOff>
      <xdr:row>58</xdr:row>
      <xdr:rowOff>123268</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114395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34134</xdr:rowOff>
    </xdr:from>
    <xdr:to>
      <xdr:col>3</xdr:col>
      <xdr:colOff>3175</xdr:colOff>
      <xdr:row>58</xdr:row>
      <xdr:rowOff>135734</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99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126861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29085</xdr:rowOff>
    </xdr:from>
    <xdr:to>
      <xdr:col>1</xdr:col>
      <xdr:colOff>485775</xdr:colOff>
      <xdr:row>58</xdr:row>
      <xdr:rowOff>130685</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99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121812</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44591</xdr:rowOff>
    </xdr:from>
    <xdr:to>
      <xdr:col>6</xdr:col>
      <xdr:colOff>511175</xdr:colOff>
      <xdr:row>79</xdr:row>
      <xdr:rowOff>50405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589141"/>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50405</xdr:rowOff>
    </xdr:from>
    <xdr:to>
      <xdr:col>5</xdr:col>
      <xdr:colOff>358775</xdr:colOff>
      <xdr:row>79</xdr:row>
      <xdr:rowOff>95797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594955"/>
          <a:ext cx="889000" cy="4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95797</xdr:rowOff>
    </xdr:from>
    <xdr:to>
      <xdr:col>4</xdr:col>
      <xdr:colOff>155575</xdr:colOff>
      <xdr:row>79</xdr:row>
      <xdr:rowOff>102896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640347"/>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102896</xdr:rowOff>
    </xdr:from>
    <xdr:to>
      <xdr:col>2</xdr:col>
      <xdr:colOff>638175</xdr:colOff>
      <xdr:row>79</xdr:row>
      <xdr:rowOff>108502</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647446"/>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165241</xdr:rowOff>
    </xdr:from>
    <xdr:to>
      <xdr:col>6</xdr:col>
      <xdr:colOff>561975</xdr:colOff>
      <xdr:row>79</xdr:row>
      <xdr:rowOff>95391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3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80168</xdr:rowOff>
    </xdr:from>
    <xdr:ext cx="534377"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4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171055</xdr:rowOff>
    </xdr:from>
    <xdr:to>
      <xdr:col>5</xdr:col>
      <xdr:colOff>409575</xdr:colOff>
      <xdr:row>79</xdr:row>
      <xdr:rowOff>101205</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35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92332</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530111" y="1363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44997</xdr:rowOff>
    </xdr:from>
    <xdr:to>
      <xdr:col>4</xdr:col>
      <xdr:colOff>206375</xdr:colOff>
      <xdr:row>79</xdr:row>
      <xdr:rowOff>146597</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35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137724</xdr:rowOff>
    </xdr:from>
    <xdr:ext cx="534377"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41111" y="136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52096</xdr:rowOff>
    </xdr:from>
    <xdr:to>
      <xdr:col>3</xdr:col>
      <xdr:colOff>3175</xdr:colOff>
      <xdr:row>79</xdr:row>
      <xdr:rowOff>153696</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35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144823</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52111" y="13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57702</xdr:rowOff>
    </xdr:from>
    <xdr:to>
      <xdr:col>1</xdr:col>
      <xdr:colOff>485775</xdr:colOff>
      <xdr:row>79</xdr:row>
      <xdr:rowOff>159302</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36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150429</xdr:rowOff>
    </xdr:from>
    <xdr:ext cx="534377"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63111" y="136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21837</xdr:rowOff>
    </xdr:from>
    <xdr:to>
      <xdr:col>6</xdr:col>
      <xdr:colOff>511175</xdr:colOff>
      <xdr:row>98</xdr:row>
      <xdr:rowOff>34134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823937"/>
          <a:ext cx="8382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17132</xdr:rowOff>
    </xdr:from>
    <xdr:to>
      <xdr:col>5</xdr:col>
      <xdr:colOff>358775</xdr:colOff>
      <xdr:row>98</xdr:row>
      <xdr:rowOff>21837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908300" y="1681923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164809</xdr:rowOff>
    </xdr:from>
    <xdr:to>
      <xdr:col>4</xdr:col>
      <xdr:colOff>155575</xdr:colOff>
      <xdr:row>98</xdr:row>
      <xdr:rowOff>17132</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795459"/>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a:extLst>
            <a:ext uri="{FF2B5EF4-FFF2-40B4-BE49-F238E27FC236}">
              <a16:creationId xmlns:a16="http://schemas.microsoft.com/office/drawing/2014/main" xmlns="" id="{00000000-0008-0000-0700-0000F8000000}"/>
            </a:ext>
          </a:extLst>
        </xdr:cNvPr>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156408</xdr:rowOff>
    </xdr:from>
    <xdr:to>
      <xdr:col>2</xdr:col>
      <xdr:colOff>638175</xdr:colOff>
      <xdr:row>97</xdr:row>
      <xdr:rowOff>164809</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787058"/>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a:extLst>
            <a:ext uri="{FF2B5EF4-FFF2-40B4-BE49-F238E27FC236}">
              <a16:creationId xmlns:a16="http://schemas.microsoft.com/office/drawing/2014/main" xmlns="" id="{00000000-0008-0000-0700-0000FB000000}"/>
            </a:ext>
          </a:extLst>
        </xdr:cNvPr>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a:extLst>
            <a:ext uri="{FF2B5EF4-FFF2-40B4-BE49-F238E27FC236}">
              <a16:creationId xmlns:a16="http://schemas.microsoft.com/office/drawing/2014/main" xmlns="" id="{00000000-0008-0000-0700-0000FD000000}"/>
            </a:ext>
          </a:extLst>
        </xdr:cNvPr>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154784</xdr:rowOff>
    </xdr:from>
    <xdr:to>
      <xdr:col>6</xdr:col>
      <xdr:colOff>561975</xdr:colOff>
      <xdr:row>98</xdr:row>
      <xdr:rowOff>84934</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4584700" y="167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69711</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142487</xdr:rowOff>
    </xdr:from>
    <xdr:to>
      <xdr:col>5</xdr:col>
      <xdr:colOff>409575</xdr:colOff>
      <xdr:row>98</xdr:row>
      <xdr:rowOff>72637</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3746500" y="16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63764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137782</xdr:rowOff>
    </xdr:from>
    <xdr:to>
      <xdr:col>4</xdr:col>
      <xdr:colOff>206375</xdr:colOff>
      <xdr:row>98</xdr:row>
      <xdr:rowOff>67932</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2857500" y="167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59059</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8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114009</xdr:rowOff>
    </xdr:from>
    <xdr:to>
      <xdr:col>3</xdr:col>
      <xdr:colOff>3175</xdr:colOff>
      <xdr:row>98</xdr:row>
      <xdr:rowOff>44159</xdr:rowOff>
    </xdr:to>
    <xdr:sp macro="" textlink="">
      <xdr:nvSpPr>
        <xdr:cNvPr id="266" name="円/楕円 265">
          <a:extLst>
            <a:ext uri="{FF2B5EF4-FFF2-40B4-BE49-F238E27FC236}">
              <a16:creationId xmlns:a16="http://schemas.microsoft.com/office/drawing/2014/main" xmlns="" id="{00000000-0008-0000-0700-00000A010000}"/>
            </a:ext>
          </a:extLst>
        </xdr:cNvPr>
        <xdr:cNvSpPr/>
      </xdr:nvSpPr>
      <xdr:spPr>
        <a:xfrm>
          <a:off x="1968500" y="16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35286</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8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105608</xdr:rowOff>
    </xdr:from>
    <xdr:to>
      <xdr:col>1</xdr:col>
      <xdr:colOff>485775</xdr:colOff>
      <xdr:row>98</xdr:row>
      <xdr:rowOff>35758</xdr:rowOff>
    </xdr:to>
    <xdr:sp macro="" textlink="">
      <xdr:nvSpPr>
        <xdr:cNvPr id="268" name="円/楕円 267">
          <a:extLst>
            <a:ext uri="{FF2B5EF4-FFF2-40B4-BE49-F238E27FC236}">
              <a16:creationId xmlns:a16="http://schemas.microsoft.com/office/drawing/2014/main" xmlns="" id="{00000000-0008-0000-0700-00000C010000}"/>
            </a:ext>
          </a:extLst>
        </xdr:cNvPr>
        <xdr:cNvSpPr/>
      </xdr:nvSpPr>
      <xdr:spPr>
        <a:xfrm>
          <a:off x="1079500" y="167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26885</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82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a:extLst>
            <a:ext uri="{FF2B5EF4-FFF2-40B4-BE49-F238E27FC236}">
              <a16:creationId xmlns:a16="http://schemas.microsoft.com/office/drawing/2014/main" xmlns="" id="{00000000-0008-0000-0700-000033010000}"/>
            </a:ext>
          </a:extLst>
        </xdr:cNvPr>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a:extLst>
            <a:ext uri="{FF2B5EF4-FFF2-40B4-BE49-F238E27FC236}">
              <a16:creationId xmlns:a16="http://schemas.microsoft.com/office/drawing/2014/main" xmlns="" id="{00000000-0008-0000-0700-000036010000}"/>
            </a:ext>
          </a:extLst>
        </xdr:cNvPr>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a:extLst>
            <a:ext uri="{FF2B5EF4-FFF2-40B4-BE49-F238E27FC236}">
              <a16:creationId xmlns:a16="http://schemas.microsoft.com/office/drawing/2014/main" xmlns="" id="{00000000-0008-0000-0700-000038010000}"/>
            </a:ext>
          </a:extLst>
        </xdr:cNvPr>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5" name="円/楕円 324">
          <a:extLst>
            <a:ext uri="{FF2B5EF4-FFF2-40B4-BE49-F238E27FC236}">
              <a16:creationId xmlns:a16="http://schemas.microsoft.com/office/drawing/2014/main" xmlns=""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7" name="円/楕円 326">
          <a:extLst>
            <a:ext uri="{FF2B5EF4-FFF2-40B4-BE49-F238E27FC236}">
              <a16:creationId xmlns:a16="http://schemas.microsoft.com/office/drawing/2014/main" xmlns=""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99752</xdr:rowOff>
    </xdr:from>
    <xdr:to>
      <xdr:col>15</xdr:col>
      <xdr:colOff>180975</xdr:colOff>
      <xdr:row>57</xdr:row>
      <xdr:rowOff>157976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9700952"/>
          <a:ext cx="838200" cy="2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150582</xdr:rowOff>
    </xdr:from>
    <xdr:to>
      <xdr:col>14</xdr:col>
      <xdr:colOff>28575</xdr:colOff>
      <xdr:row>57</xdr:row>
      <xdr:rowOff>157976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9923232"/>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150582</xdr:rowOff>
    </xdr:from>
    <xdr:to>
      <xdr:col>12</xdr:col>
      <xdr:colOff>511175</xdr:colOff>
      <xdr:row>57</xdr:row>
      <xdr:rowOff>163366</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923232"/>
          <a:ext cx="8890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163366</xdr:rowOff>
    </xdr:from>
    <xdr:to>
      <xdr:col>11</xdr:col>
      <xdr:colOff>307975</xdr:colOff>
      <xdr:row>57</xdr:row>
      <xdr:rowOff>164274</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6972300" y="9936016"/>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a:extLst>
            <a:ext uri="{FF2B5EF4-FFF2-40B4-BE49-F238E27FC236}">
              <a16:creationId xmlns:a16="http://schemas.microsoft.com/office/drawing/2014/main" xmlns="" id="{00000000-0008-0000-0700-00006D010000}"/>
            </a:ext>
          </a:extLst>
        </xdr:cNvPr>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48952</xdr:rowOff>
    </xdr:from>
    <xdr:to>
      <xdr:col>15</xdr:col>
      <xdr:colOff>231775</xdr:colOff>
      <xdr:row>56</xdr:row>
      <xdr:rowOff>150552</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10426700" y="96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71829</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5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107176</xdr:rowOff>
    </xdr:from>
    <xdr:to>
      <xdr:col>14</xdr:col>
      <xdr:colOff>79375</xdr:colOff>
      <xdr:row>58</xdr:row>
      <xdr:rowOff>37326</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9588500" y="98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28453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404427" y="99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99782</xdr:rowOff>
    </xdr:from>
    <xdr:to>
      <xdr:col>12</xdr:col>
      <xdr:colOff>561975</xdr:colOff>
      <xdr:row>58</xdr:row>
      <xdr:rowOff>29932</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8699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21059</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515427" y="99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112566</xdr:rowOff>
    </xdr:from>
    <xdr:to>
      <xdr:col>11</xdr:col>
      <xdr:colOff>358775</xdr:colOff>
      <xdr:row>58</xdr:row>
      <xdr:rowOff>42716</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7810500" y="9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33843</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626427" y="9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113474</xdr:rowOff>
    </xdr:from>
    <xdr:to>
      <xdr:col>10</xdr:col>
      <xdr:colOff>155575</xdr:colOff>
      <xdr:row>58</xdr:row>
      <xdr:rowOff>43624</xdr:rowOff>
    </xdr:to>
    <xdr:sp macro="" textlink="">
      <xdr:nvSpPr>
        <xdr:cNvPr id="380" name="円/楕円 379">
          <a:extLst>
            <a:ext uri="{FF2B5EF4-FFF2-40B4-BE49-F238E27FC236}">
              <a16:creationId xmlns:a16="http://schemas.microsoft.com/office/drawing/2014/main" xmlns="" id="{00000000-0008-0000-0700-00007C010000}"/>
            </a:ext>
          </a:extLst>
        </xdr:cNvPr>
        <xdr:cNvSpPr/>
      </xdr:nvSpPr>
      <xdr:spPr>
        <a:xfrm>
          <a:off x="6921500" y="98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34751</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37427" y="997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30680</xdr:rowOff>
    </xdr:from>
    <xdr:to>
      <xdr:col>15</xdr:col>
      <xdr:colOff>180975</xdr:colOff>
      <xdr:row>78</xdr:row>
      <xdr:rowOff>35207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403780"/>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35207</xdr:rowOff>
    </xdr:from>
    <xdr:to>
      <xdr:col>14</xdr:col>
      <xdr:colOff>28575</xdr:colOff>
      <xdr:row>78</xdr:row>
      <xdr:rowOff>87054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408307"/>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63827</xdr:rowOff>
    </xdr:from>
    <xdr:to>
      <xdr:col>12</xdr:col>
      <xdr:colOff>511175</xdr:colOff>
      <xdr:row>78</xdr:row>
      <xdr:rowOff>87054</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436927"/>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a:extLst>
            <a:ext uri="{FF2B5EF4-FFF2-40B4-BE49-F238E27FC236}">
              <a16:creationId xmlns:a16="http://schemas.microsoft.com/office/drawing/2014/main" xmlns="" id="{00000000-0008-0000-0700-00009F010000}"/>
            </a:ext>
          </a:extLst>
        </xdr:cNvPr>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63827</xdr:rowOff>
    </xdr:from>
    <xdr:to>
      <xdr:col>11</xdr:col>
      <xdr:colOff>307975</xdr:colOff>
      <xdr:row>78</xdr:row>
      <xdr:rowOff>88060</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36927"/>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151330</xdr:rowOff>
    </xdr:from>
    <xdr:to>
      <xdr:col>15</xdr:col>
      <xdr:colOff>231775</xdr:colOff>
      <xdr:row>78</xdr:row>
      <xdr:rowOff>81480</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10426700" y="133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66257</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2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155857</xdr:rowOff>
    </xdr:from>
    <xdr:to>
      <xdr:col>14</xdr:col>
      <xdr:colOff>79375</xdr:colOff>
      <xdr:row>78</xdr:row>
      <xdr:rowOff>86007</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9588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77134</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7"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36254</xdr:rowOff>
    </xdr:from>
    <xdr:to>
      <xdr:col>12</xdr:col>
      <xdr:colOff>561975</xdr:colOff>
      <xdr:row>78</xdr:row>
      <xdr:rowOff>137854</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8699500" y="134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128981</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7" y="1350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13027</xdr:rowOff>
    </xdr:from>
    <xdr:to>
      <xdr:col>11</xdr:col>
      <xdr:colOff>358775</xdr:colOff>
      <xdr:row>78</xdr:row>
      <xdr:rowOff>114627</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7810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105754</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7"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37260</xdr:rowOff>
    </xdr:from>
    <xdr:to>
      <xdr:col>10</xdr:col>
      <xdr:colOff>155575</xdr:colOff>
      <xdr:row>78</xdr:row>
      <xdr:rowOff>138860</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6921500" y="134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129987</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7" y="135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50098</xdr:rowOff>
    </xdr:from>
    <xdr:to>
      <xdr:col>15</xdr:col>
      <xdr:colOff>180975</xdr:colOff>
      <xdr:row>97</xdr:row>
      <xdr:rowOff>81009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680748"/>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81009</xdr:rowOff>
    </xdr:from>
    <xdr:to>
      <xdr:col>14</xdr:col>
      <xdr:colOff>28575</xdr:colOff>
      <xdr:row>97</xdr:row>
      <xdr:rowOff>99910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711659"/>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99910</xdr:rowOff>
    </xdr:from>
    <xdr:to>
      <xdr:col>12</xdr:col>
      <xdr:colOff>511175</xdr:colOff>
      <xdr:row>97</xdr:row>
      <xdr:rowOff>152411</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730560"/>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131136</xdr:rowOff>
    </xdr:from>
    <xdr:to>
      <xdr:col>11</xdr:col>
      <xdr:colOff>307975</xdr:colOff>
      <xdr:row>97</xdr:row>
      <xdr:rowOff>152411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761786"/>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170748</xdr:rowOff>
    </xdr:from>
    <xdr:to>
      <xdr:col>15</xdr:col>
      <xdr:colOff>231775</xdr:colOff>
      <xdr:row>97</xdr:row>
      <xdr:rowOff>100898</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10426700" y="166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22175</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4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30209</xdr:rowOff>
    </xdr:from>
    <xdr:to>
      <xdr:col>14</xdr:col>
      <xdr:colOff>79375</xdr:colOff>
      <xdr:row>97</xdr:row>
      <xdr:rowOff>131809</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9588500" y="166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122936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49110</xdr:rowOff>
    </xdr:from>
    <xdr:to>
      <xdr:col>12</xdr:col>
      <xdr:colOff>561975</xdr:colOff>
      <xdr:row>97</xdr:row>
      <xdr:rowOff>150710</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8699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141837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7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101611</xdr:rowOff>
    </xdr:from>
    <xdr:to>
      <xdr:col>11</xdr:col>
      <xdr:colOff>358775</xdr:colOff>
      <xdr:row>98</xdr:row>
      <xdr:rowOff>31761</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7810500" y="1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22888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8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80336</xdr:rowOff>
    </xdr:from>
    <xdr:to>
      <xdr:col>10</xdr:col>
      <xdr:colOff>155575</xdr:colOff>
      <xdr:row>98</xdr:row>
      <xdr:rowOff>10486</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6921500" y="167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8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167310</xdr:rowOff>
    </xdr:from>
    <xdr:to>
      <xdr:col>23</xdr:col>
      <xdr:colOff>517525</xdr:colOff>
      <xdr:row>36</xdr:row>
      <xdr:rowOff>121348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5996610"/>
          <a:ext cx="838200" cy="2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121348</xdr:rowOff>
    </xdr:from>
    <xdr:to>
      <xdr:col>22</xdr:col>
      <xdr:colOff>365125</xdr:colOff>
      <xdr:row>37</xdr:row>
      <xdr:rowOff>44005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29354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44005</xdr:rowOff>
    </xdr:from>
    <xdr:to>
      <xdr:col>21</xdr:col>
      <xdr:colOff>161925</xdr:colOff>
      <xdr:row>37</xdr:row>
      <xdr:rowOff>154508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387655"/>
          <a:ext cx="889000" cy="1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154508</xdr:rowOff>
    </xdr:from>
    <xdr:to>
      <xdr:col>19</xdr:col>
      <xdr:colOff>644525</xdr:colOff>
      <xdr:row>37</xdr:row>
      <xdr:rowOff>171412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498158"/>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116510</xdr:rowOff>
    </xdr:from>
    <xdr:to>
      <xdr:col>23</xdr:col>
      <xdr:colOff>568325</xdr:colOff>
      <xdr:row>35</xdr:row>
      <xdr:rowOff>46660</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6268700" y="59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139387</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7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70548</xdr:rowOff>
    </xdr:from>
    <xdr:to>
      <xdr:col>22</xdr:col>
      <xdr:colOff>415925</xdr:colOff>
      <xdr:row>37</xdr:row>
      <xdr:rowOff>698</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5430500" y="62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17225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164655</xdr:rowOff>
    </xdr:from>
    <xdr:to>
      <xdr:col>21</xdr:col>
      <xdr:colOff>212725</xdr:colOff>
      <xdr:row>37</xdr:row>
      <xdr:rowOff>94805</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4541500" y="63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85932</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4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103708</xdr:rowOff>
    </xdr:from>
    <xdr:to>
      <xdr:col>20</xdr:col>
      <xdr:colOff>9525</xdr:colOff>
      <xdr:row>38</xdr:row>
      <xdr:rowOff>33858</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3652500" y="64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24985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5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120612</xdr:rowOff>
    </xdr:from>
    <xdr:to>
      <xdr:col>18</xdr:col>
      <xdr:colOff>492125</xdr:colOff>
      <xdr:row>38</xdr:row>
      <xdr:rowOff>50762</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2763500" y="64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41889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5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117716</xdr:rowOff>
    </xdr:from>
    <xdr:to>
      <xdr:col>23</xdr:col>
      <xdr:colOff>517525</xdr:colOff>
      <xdr:row>58</xdr:row>
      <xdr:rowOff>128102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10061816"/>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87926</xdr:rowOff>
    </xdr:from>
    <xdr:to>
      <xdr:col>22</xdr:col>
      <xdr:colOff>365125</xdr:colOff>
      <xdr:row>58</xdr:row>
      <xdr:rowOff>128102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4592300" y="10032026"/>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74991</xdr:rowOff>
    </xdr:from>
    <xdr:to>
      <xdr:col>21</xdr:col>
      <xdr:colOff>161925</xdr:colOff>
      <xdr:row>58</xdr:row>
      <xdr:rowOff>87926</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10019091"/>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104667</xdr:rowOff>
    </xdr:from>
    <xdr:to>
      <xdr:col>19</xdr:col>
      <xdr:colOff>644525</xdr:colOff>
      <xdr:row>58</xdr:row>
      <xdr:rowOff>74991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877317"/>
          <a:ext cx="889000" cy="1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66916</xdr:rowOff>
    </xdr:from>
    <xdr:to>
      <xdr:col>23</xdr:col>
      <xdr:colOff>568325</xdr:colOff>
      <xdr:row>58</xdr:row>
      <xdr:rowOff>168516</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62687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153293</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92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77302</xdr:rowOff>
    </xdr:from>
    <xdr:to>
      <xdr:col>22</xdr:col>
      <xdr:colOff>415925</xdr:colOff>
      <xdr:row>59</xdr:row>
      <xdr:rowOff>7452</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5430500" y="100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170029</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101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37126</xdr:rowOff>
    </xdr:from>
    <xdr:to>
      <xdr:col>21</xdr:col>
      <xdr:colOff>212725</xdr:colOff>
      <xdr:row>58</xdr:row>
      <xdr:rowOff>138726</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4541500" y="99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129853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1007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24191</xdr:rowOff>
    </xdr:from>
    <xdr:to>
      <xdr:col>20</xdr:col>
      <xdr:colOff>9525</xdr:colOff>
      <xdr:row>58</xdr:row>
      <xdr:rowOff>125791</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3652500" y="99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116918</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100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53867</xdr:rowOff>
    </xdr:from>
    <xdr:to>
      <xdr:col>18</xdr:col>
      <xdr:colOff>492125</xdr:colOff>
      <xdr:row>57</xdr:row>
      <xdr:rowOff>155467</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2763500" y="98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544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6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25705</xdr:rowOff>
    </xdr:from>
    <xdr:to>
      <xdr:col>23</xdr:col>
      <xdr:colOff>517525</xdr:colOff>
      <xdr:row>79</xdr:row>
      <xdr:rowOff>29820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7025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29820</xdr:rowOff>
    </xdr:from>
    <xdr:to>
      <xdr:col>22</xdr:col>
      <xdr:colOff>365125</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7437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42698</xdr:rowOff>
    </xdr:from>
    <xdr:to>
      <xdr:col>21</xdr:col>
      <xdr:colOff>161925</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358724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42698</xdr:rowOff>
    </xdr:from>
    <xdr:to>
      <xdr:col>19</xdr:col>
      <xdr:colOff>644525</xdr:colOff>
      <xdr:row>79</xdr:row>
      <xdr:rowOff>43955</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58724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146355</xdr:rowOff>
    </xdr:from>
    <xdr:to>
      <xdr:col>23</xdr:col>
      <xdr:colOff>568325</xdr:colOff>
      <xdr:row>79</xdr:row>
      <xdr:rowOff>76505</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62687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150470</xdr:rowOff>
    </xdr:from>
    <xdr:to>
      <xdr:col>22</xdr:col>
      <xdr:colOff>415925</xdr:colOff>
      <xdr:row>79</xdr:row>
      <xdr:rowOff>80620</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5430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71747</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2017" y="1361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163348</xdr:rowOff>
    </xdr:from>
    <xdr:to>
      <xdr:col>20</xdr:col>
      <xdr:colOff>9525</xdr:colOff>
      <xdr:row>79</xdr:row>
      <xdr:rowOff>93498</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3652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84625</xdr:rowOff>
    </xdr:from>
    <xdr:ext cx="313932"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46333" y="13629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164605</xdr:rowOff>
    </xdr:from>
    <xdr:to>
      <xdr:col>18</xdr:col>
      <xdr:colOff>492125</xdr:colOff>
      <xdr:row>79</xdr:row>
      <xdr:rowOff>94755</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85882</xdr:rowOff>
    </xdr:from>
    <xdr:ext cx="313932"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19495</xdr:rowOff>
    </xdr:from>
    <xdr:to>
      <xdr:col>23</xdr:col>
      <xdr:colOff>517525</xdr:colOff>
      <xdr:row>98</xdr:row>
      <xdr:rowOff>26817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821595"/>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26817</xdr:rowOff>
    </xdr:from>
    <xdr:to>
      <xdr:col>22</xdr:col>
      <xdr:colOff>365125</xdr:colOff>
      <xdr:row>98</xdr:row>
      <xdr:rowOff>42476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828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42476</xdr:rowOff>
    </xdr:from>
    <xdr:to>
      <xdr:col>21</xdr:col>
      <xdr:colOff>161925</xdr:colOff>
      <xdr:row>98</xdr:row>
      <xdr:rowOff>48763</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8445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48763</xdr:rowOff>
    </xdr:from>
    <xdr:to>
      <xdr:col>19</xdr:col>
      <xdr:colOff>644525</xdr:colOff>
      <xdr:row>98</xdr:row>
      <xdr:rowOff>53091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85086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140145</xdr:rowOff>
    </xdr:from>
    <xdr:to>
      <xdr:col>23</xdr:col>
      <xdr:colOff>568325</xdr:colOff>
      <xdr:row>98</xdr:row>
      <xdr:rowOff>70295</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6268700" y="167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55072</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6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147467</xdr:rowOff>
    </xdr:from>
    <xdr:to>
      <xdr:col>22</xdr:col>
      <xdr:colOff>415925</xdr:colOff>
      <xdr:row>98</xdr:row>
      <xdr:rowOff>77617</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5430500" y="167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68744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8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163126</xdr:rowOff>
    </xdr:from>
    <xdr:to>
      <xdr:col>21</xdr:col>
      <xdr:colOff>212725</xdr:colOff>
      <xdr:row>98</xdr:row>
      <xdr:rowOff>93276</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4541500" y="167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84403</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8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169413</xdr:rowOff>
    </xdr:from>
    <xdr:to>
      <xdr:col>20</xdr:col>
      <xdr:colOff>9525</xdr:colOff>
      <xdr:row>98</xdr:row>
      <xdr:rowOff>99563</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3652500" y="168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90690</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8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2291</xdr:rowOff>
    </xdr:from>
    <xdr:to>
      <xdr:col>18</xdr:col>
      <xdr:colOff>492125</xdr:colOff>
      <xdr:row>98</xdr:row>
      <xdr:rowOff>103891</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2763500" y="168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95018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8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a:extLst>
            <a:ext uri="{FF2B5EF4-FFF2-40B4-BE49-F238E27FC236}">
              <a16:creationId xmlns:a16="http://schemas.microsoft.com/office/drawing/2014/main" xmlns=""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a:extLst>
            <a:ext uri="{FF2B5EF4-FFF2-40B4-BE49-F238E27FC236}">
              <a16:creationId xmlns:a16="http://schemas.microsoft.com/office/drawing/2014/main" xmlns=""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主な構成項目である消防費は、</a:t>
          </a:r>
          <a:r>
            <a:rPr kumimoji="1" lang="en-US" altLang="ja-JP" sz="1300">
              <a:latin typeface="ＭＳ Ｐゴシック"/>
            </a:rPr>
            <a:t>57,826</a:t>
          </a:r>
          <a:r>
            <a:rPr kumimoji="1" lang="ja-JP" altLang="en-US" sz="1300">
              <a:latin typeface="ＭＳ Ｐゴシック"/>
            </a:rPr>
            <a:t>円と平成</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23,381</a:t>
          </a:r>
          <a:r>
            <a:rPr kumimoji="1" lang="ja-JP" altLang="en-US" sz="1300">
              <a:latin typeface="ＭＳ Ｐゴシック"/>
            </a:rPr>
            <a:t>円増額となっており、類似団体平均も大幅に上回っている。これは、平成</a:t>
          </a:r>
          <a:r>
            <a:rPr kumimoji="1" lang="en-US" altLang="ja-JP" sz="1300">
              <a:latin typeface="ＭＳ Ｐゴシック"/>
            </a:rPr>
            <a:t>27</a:t>
          </a:r>
          <a:r>
            <a:rPr kumimoji="1" lang="ja-JP" altLang="en-US" sz="1300">
              <a:latin typeface="ＭＳ Ｐゴシック"/>
            </a:rPr>
            <a:t>年度に津波避難施設を建設したことが要因となり住民一人当たりのコストが高い状況になっている。また、農林水産業費では平成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46,990</a:t>
          </a:r>
          <a:r>
            <a:rPr kumimoji="1" lang="ja-JP" altLang="en-US" sz="1300">
              <a:latin typeface="ＭＳ Ｐゴシック"/>
            </a:rPr>
            <a:t>円と他年度に比べて大きく増額となっている。これは平成</a:t>
          </a:r>
          <a:r>
            <a:rPr kumimoji="1" lang="en-US" altLang="ja-JP" sz="1300">
              <a:latin typeface="ＭＳ Ｐゴシック"/>
            </a:rPr>
            <a:t>26</a:t>
          </a:r>
          <a:r>
            <a:rPr kumimoji="1" lang="ja-JP" altLang="en-US" sz="1300">
              <a:latin typeface="ＭＳ Ｐゴシック"/>
            </a:rPr>
            <a:t>年度に完了した国営両総土地改良事業の負担金を一括で償還したことが影響している。土木費においては、類似団体平均を上回る</a:t>
          </a:r>
          <a:r>
            <a:rPr kumimoji="1" lang="en-US" altLang="ja-JP" sz="1300">
              <a:latin typeface="ＭＳ Ｐゴシック"/>
            </a:rPr>
            <a:t>57,098</a:t>
          </a:r>
          <a:r>
            <a:rPr kumimoji="1" lang="ja-JP" altLang="en-US" sz="1300">
              <a:latin typeface="ＭＳ Ｐゴシック"/>
            </a:rPr>
            <a:t>円となっており、これは平成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年度にかけて避難路の整備を重点的に実施したことが影響している。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年度に国営両総土地改良事業の一括償還を行うため、財政調整基金を活用したため減少となっている。実質単年度収支は単年度収支に財政調整基金積立金を加え、基金からの取り崩し額を減じたもので、平成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年度は基金の減少とともにマイナス</a:t>
          </a:r>
          <a:r>
            <a:rPr kumimoji="1" lang="en-US" altLang="ja-JP" sz="1400">
              <a:latin typeface="ＭＳ ゴシック" pitchFamily="49" charset="-128"/>
              <a:ea typeface="ＭＳ ゴシック" pitchFamily="49" charset="-128"/>
            </a:rPr>
            <a:t>6.39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6444458</v>
      </c>
      <c r="BO4" s="379"/>
      <c r="BP4" s="379"/>
      <c r="BQ4" s="379"/>
      <c r="BR4" s="379"/>
      <c r="BS4" s="379"/>
      <c r="BT4" s="379"/>
      <c r="BU4" s="380"/>
      <c r="BV4" s="378">
        <v>5494582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7.6</v>
      </c>
      <c r="CU4" s="556"/>
      <c r="CV4" s="556"/>
      <c r="CW4" s="556"/>
      <c r="CX4" s="556"/>
      <c r="CY4" s="556"/>
      <c r="CZ4" s="556"/>
      <c r="DA4" s="557"/>
      <c r="DB4" s="555">
        <v>5.4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6105704</v>
      </c>
      <c r="BO5" s="384"/>
      <c r="BP5" s="384"/>
      <c r="BQ5" s="384"/>
      <c r="BR5" s="384"/>
      <c r="BS5" s="384"/>
      <c r="BT5" s="384"/>
      <c r="BU5" s="385"/>
      <c r="BV5" s="383">
        <v>4980556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v>
      </c>
      <c r="CU5" s="354"/>
      <c r="CV5" s="354"/>
      <c r="CW5" s="354"/>
      <c r="CX5" s="354"/>
      <c r="CY5" s="354"/>
      <c r="CZ5" s="354"/>
      <c r="DA5" s="355"/>
      <c r="DB5" s="353">
        <v>84.6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338754</v>
      </c>
      <c r="BO6" s="384"/>
      <c r="BP6" s="384"/>
      <c r="BQ6" s="384"/>
      <c r="BR6" s="384"/>
      <c r="BS6" s="384"/>
      <c r="BT6" s="384"/>
      <c r="BU6" s="385"/>
      <c r="BV6" s="383">
        <v>514026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85.9</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70375</v>
      </c>
      <c r="BO7" s="384"/>
      <c r="BP7" s="384"/>
      <c r="BQ7" s="384"/>
      <c r="BR7" s="384"/>
      <c r="BS7" s="384"/>
      <c r="BT7" s="384"/>
      <c r="BU7" s="385"/>
      <c r="BV7" s="383">
        <v>330404</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3550176</v>
      </c>
      <c r="CU7" s="384"/>
      <c r="CV7" s="384"/>
      <c r="CW7" s="384"/>
      <c r="CX7" s="384"/>
      <c r="CY7" s="384"/>
      <c r="CZ7" s="384"/>
      <c r="DA7" s="385"/>
      <c r="DB7" s="383">
        <v>3407901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268379</v>
      </c>
      <c r="BO8" s="384"/>
      <c r="BP8" s="384"/>
      <c r="BQ8" s="384"/>
      <c r="BR8" s="384"/>
      <c r="BS8" s="384"/>
      <c r="BT8" s="384"/>
      <c r="BU8" s="385"/>
      <c r="BV8" s="383">
        <v>183622</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0.51</v>
      </c>
      <c r="CU8" s="493"/>
      <c r="CV8" s="493"/>
      <c r="CW8" s="493"/>
      <c r="CX8" s="493"/>
      <c r="CY8" s="493"/>
      <c r="CZ8" s="493"/>
      <c r="DA8" s="494"/>
      <c r="DB8" s="492">
        <v>0.5</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14359</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84757</v>
      </c>
      <c r="BO9" s="384"/>
      <c r="BP9" s="384"/>
      <c r="BQ9" s="384"/>
      <c r="BR9" s="384"/>
      <c r="BS9" s="384"/>
      <c r="BT9" s="384"/>
      <c r="BU9" s="385"/>
      <c r="BV9" s="383">
        <v>-87426</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8.5</v>
      </c>
      <c r="CU9" s="354"/>
      <c r="CV9" s="354"/>
      <c r="CW9" s="354"/>
      <c r="CX9" s="354"/>
      <c r="CY9" s="354"/>
      <c r="CZ9" s="354"/>
      <c r="DA9" s="355"/>
      <c r="DB9" s="353">
        <v>8.6999999999999993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14752</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91812</v>
      </c>
      <c r="BO10" s="384"/>
      <c r="BP10" s="384"/>
      <c r="BQ10" s="384"/>
      <c r="BR10" s="384"/>
      <c r="BS10" s="384"/>
      <c r="BT10" s="384"/>
      <c r="BU10" s="385"/>
      <c r="BV10" s="383">
        <v>135600</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77</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14705</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403596</v>
      </c>
      <c r="BO12" s="384"/>
      <c r="BP12" s="384"/>
      <c r="BQ12" s="384"/>
      <c r="BR12" s="384"/>
      <c r="BS12" s="384"/>
      <c r="BT12" s="384"/>
      <c r="BU12" s="385"/>
      <c r="BV12" s="383">
        <v>75321</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14625</v>
      </c>
      <c r="S13" s="485"/>
      <c r="T13" s="485"/>
      <c r="U13" s="485"/>
      <c r="V13" s="486"/>
      <c r="W13" s="472" t="s">
        <v>119</v>
      </c>
      <c r="X13" s="396"/>
      <c r="Y13" s="396"/>
      <c r="Z13" s="396"/>
      <c r="AA13" s="396"/>
      <c r="AB13" s="397"/>
      <c r="AC13" s="359">
        <v>528</v>
      </c>
      <c r="AD13" s="360"/>
      <c r="AE13" s="360"/>
      <c r="AF13" s="360"/>
      <c r="AG13" s="361"/>
      <c r="AH13" s="359">
        <v>620</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-227027</v>
      </c>
      <c r="BO13" s="384"/>
      <c r="BP13" s="384"/>
      <c r="BQ13" s="384"/>
      <c r="BR13" s="384"/>
      <c r="BS13" s="384"/>
      <c r="BT13" s="384"/>
      <c r="BU13" s="385"/>
      <c r="BV13" s="383">
        <v>-27147</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14763</v>
      </c>
      <c r="S14" s="485"/>
      <c r="T14" s="485"/>
      <c r="U14" s="485"/>
      <c r="V14" s="486"/>
      <c r="W14" s="487"/>
      <c r="X14" s="399"/>
      <c r="Y14" s="399"/>
      <c r="Z14" s="399"/>
      <c r="AA14" s="399"/>
      <c r="AB14" s="400"/>
      <c r="AC14" s="477">
        <v>8</v>
      </c>
      <c r="AD14" s="478"/>
      <c r="AE14" s="478"/>
      <c r="AF14" s="478"/>
      <c r="AG14" s="479"/>
      <c r="AH14" s="477">
        <v>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61.8</v>
      </c>
      <c r="CU14" s="456"/>
      <c r="CV14" s="456"/>
      <c r="CW14" s="456"/>
      <c r="CX14" s="456"/>
      <c r="CY14" s="456"/>
      <c r="CZ14" s="456"/>
      <c r="DA14" s="457"/>
      <c r="DB14" s="488">
        <v>79.2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14674</v>
      </c>
      <c r="S15" s="485"/>
      <c r="T15" s="485"/>
      <c r="U15" s="485"/>
      <c r="V15" s="486"/>
      <c r="W15" s="472" t="s">
        <v>126</v>
      </c>
      <c r="X15" s="396"/>
      <c r="Y15" s="396"/>
      <c r="Z15" s="396"/>
      <c r="AA15" s="396"/>
      <c r="AB15" s="397"/>
      <c r="AC15" s="359">
        <v>1844</v>
      </c>
      <c r="AD15" s="360"/>
      <c r="AE15" s="360"/>
      <c r="AF15" s="360"/>
      <c r="AG15" s="361"/>
      <c r="AH15" s="359">
        <v>2033</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1483681</v>
      </c>
      <c r="BO15" s="379"/>
      <c r="BP15" s="379"/>
      <c r="BQ15" s="379"/>
      <c r="BR15" s="379"/>
      <c r="BS15" s="379"/>
      <c r="BT15" s="379"/>
      <c r="BU15" s="380"/>
      <c r="BV15" s="378">
        <v>1421923</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28.1</v>
      </c>
      <c r="AD16" s="478"/>
      <c r="AE16" s="478"/>
      <c r="AF16" s="478"/>
      <c r="AG16" s="479"/>
      <c r="AH16" s="477">
        <v>29.3</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2916639</v>
      </c>
      <c r="BO16" s="384"/>
      <c r="BP16" s="384"/>
      <c r="BQ16" s="384"/>
      <c r="BR16" s="384"/>
      <c r="BS16" s="384"/>
      <c r="BT16" s="384"/>
      <c r="BU16" s="385"/>
      <c r="BV16" s="383">
        <v>2762690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4197</v>
      </c>
      <c r="AD17" s="360"/>
      <c r="AE17" s="360"/>
      <c r="AF17" s="360"/>
      <c r="AG17" s="361"/>
      <c r="AH17" s="359">
        <v>4099</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1866022</v>
      </c>
      <c r="BO17" s="384"/>
      <c r="BP17" s="384"/>
      <c r="BQ17" s="384"/>
      <c r="BR17" s="384"/>
      <c r="BS17" s="384"/>
      <c r="BT17" s="384"/>
      <c r="BU17" s="385"/>
      <c r="BV17" s="383">
        <v>1806727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28.29</v>
      </c>
      <c r="M18" s="448"/>
      <c r="N18" s="448"/>
      <c r="O18" s="448"/>
      <c r="P18" s="448"/>
      <c r="Q18" s="448"/>
      <c r="R18" s="449"/>
      <c r="S18" s="449"/>
      <c r="T18" s="449"/>
      <c r="U18" s="449"/>
      <c r="V18" s="450"/>
      <c r="W18" s="464"/>
      <c r="X18" s="465"/>
      <c r="Y18" s="465"/>
      <c r="Z18" s="465"/>
      <c r="AA18" s="465"/>
      <c r="AB18" s="473"/>
      <c r="AC18" s="347">
        <v>63.9</v>
      </c>
      <c r="AD18" s="348"/>
      <c r="AE18" s="348"/>
      <c r="AF18" s="348"/>
      <c r="AG18" s="451"/>
      <c r="AH18" s="347">
        <v>59.1</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2926648</v>
      </c>
      <c r="BO18" s="384"/>
      <c r="BP18" s="384"/>
      <c r="BQ18" s="384"/>
      <c r="BR18" s="384"/>
      <c r="BS18" s="384"/>
      <c r="BT18" s="384"/>
      <c r="BU18" s="385"/>
      <c r="BV18" s="383">
        <v>2949580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508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4484669</v>
      </c>
      <c r="BO19" s="384"/>
      <c r="BP19" s="384"/>
      <c r="BQ19" s="384"/>
      <c r="BR19" s="384"/>
      <c r="BS19" s="384"/>
      <c r="BT19" s="384"/>
      <c r="BU19" s="385"/>
      <c r="BV19" s="383">
        <v>4225121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5178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5054177</v>
      </c>
      <c r="BO23" s="384"/>
      <c r="BP23" s="384"/>
      <c r="BQ23" s="384"/>
      <c r="BR23" s="384"/>
      <c r="BS23" s="384"/>
      <c r="BT23" s="384"/>
      <c r="BU23" s="385"/>
      <c r="BV23" s="383">
        <v>4782340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5516</v>
      </c>
      <c r="R24" s="360"/>
      <c r="S24" s="360"/>
      <c r="T24" s="360"/>
      <c r="U24" s="360"/>
      <c r="V24" s="361"/>
      <c r="W24" s="425"/>
      <c r="X24" s="416"/>
      <c r="Y24" s="417"/>
      <c r="Z24" s="356" t="s">
        <v>150</v>
      </c>
      <c r="AA24" s="357"/>
      <c r="AB24" s="357"/>
      <c r="AC24" s="357"/>
      <c r="AD24" s="357"/>
      <c r="AE24" s="357"/>
      <c r="AF24" s="357"/>
      <c r="AG24" s="358"/>
      <c r="AH24" s="359">
        <v>124</v>
      </c>
      <c r="AI24" s="360"/>
      <c r="AJ24" s="360"/>
      <c r="AK24" s="360"/>
      <c r="AL24" s="361"/>
      <c r="AM24" s="359">
        <v>354020</v>
      </c>
      <c r="AN24" s="360"/>
      <c r="AO24" s="360"/>
      <c r="AP24" s="360"/>
      <c r="AQ24" s="360"/>
      <c r="AR24" s="361"/>
      <c r="AS24" s="359">
        <v>2855</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4009193</v>
      </c>
      <c r="BO24" s="384"/>
      <c r="BP24" s="384"/>
      <c r="BQ24" s="384"/>
      <c r="BR24" s="384"/>
      <c r="BS24" s="384"/>
      <c r="BT24" s="384"/>
      <c r="BU24" s="385"/>
      <c r="BV24" s="383">
        <v>4041885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5432</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84104</v>
      </c>
      <c r="BO25" s="379"/>
      <c r="BP25" s="379"/>
      <c r="BQ25" s="379"/>
      <c r="BR25" s="379"/>
      <c r="BS25" s="379"/>
      <c r="BT25" s="379"/>
      <c r="BU25" s="380"/>
      <c r="BV25" s="378" t="s">
        <v>117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5308</v>
      </c>
      <c r="R26" s="360"/>
      <c r="S26" s="360"/>
      <c r="T26" s="360"/>
      <c r="U26" s="360"/>
      <c r="V26" s="361"/>
      <c r="W26" s="425"/>
      <c r="X26" s="416"/>
      <c r="Y26" s="417"/>
      <c r="Z26" s="356" t="s">
        <v>156</v>
      </c>
      <c r="AA26" s="438"/>
      <c r="AB26" s="438"/>
      <c r="AC26" s="438"/>
      <c r="AD26" s="438"/>
      <c r="AE26" s="438"/>
      <c r="AF26" s="438"/>
      <c r="AG26" s="439"/>
      <c r="AH26" s="359">
        <v>6</v>
      </c>
      <c r="AI26" s="360"/>
      <c r="AJ26" s="360"/>
      <c r="AK26" s="360"/>
      <c r="AL26" s="361"/>
      <c r="AM26" s="359">
        <v>14400</v>
      </c>
      <c r="AN26" s="360"/>
      <c r="AO26" s="360"/>
      <c r="AP26" s="360"/>
      <c r="AQ26" s="360"/>
      <c r="AR26" s="361"/>
      <c r="AS26" s="359">
        <v>2400</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2850</v>
      </c>
      <c r="R27" s="360"/>
      <c r="S27" s="360"/>
      <c r="T27" s="360"/>
      <c r="U27" s="360"/>
      <c r="V27" s="361"/>
      <c r="W27" s="425"/>
      <c r="X27" s="416"/>
      <c r="Y27" s="417"/>
      <c r="Z27" s="356" t="s">
        <v>159</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289949</v>
      </c>
      <c r="BO27" s="387"/>
      <c r="BP27" s="387"/>
      <c r="BQ27" s="387"/>
      <c r="BR27" s="387"/>
      <c r="BS27" s="387"/>
      <c r="BT27" s="387"/>
      <c r="BU27" s="388"/>
      <c r="BV27" s="386">
        <v>289939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2370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897269</v>
      </c>
      <c r="BO28" s="379"/>
      <c r="BP28" s="379"/>
      <c r="BQ28" s="379"/>
      <c r="BR28" s="379"/>
      <c r="BS28" s="379"/>
      <c r="BT28" s="379"/>
      <c r="BU28" s="380"/>
      <c r="BV28" s="378">
        <v>1209053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2140</v>
      </c>
      <c r="R29" s="360"/>
      <c r="S29" s="360"/>
      <c r="T29" s="360"/>
      <c r="U29" s="360"/>
      <c r="V29" s="361"/>
      <c r="W29" s="426"/>
      <c r="X29" s="427"/>
      <c r="Y29" s="428"/>
      <c r="Z29" s="356" t="s">
        <v>166</v>
      </c>
      <c r="AA29" s="357"/>
      <c r="AB29" s="357"/>
      <c r="AC29" s="357"/>
      <c r="AD29" s="357"/>
      <c r="AE29" s="357"/>
      <c r="AF29" s="357"/>
      <c r="AG29" s="358"/>
      <c r="AH29" s="359">
        <v>124</v>
      </c>
      <c r="AI29" s="360"/>
      <c r="AJ29" s="360"/>
      <c r="AK29" s="360"/>
      <c r="AL29" s="361"/>
      <c r="AM29" s="359">
        <v>354020</v>
      </c>
      <c r="AN29" s="360"/>
      <c r="AO29" s="360"/>
      <c r="AP29" s="360"/>
      <c r="AQ29" s="360"/>
      <c r="AR29" s="361"/>
      <c r="AS29" s="359">
        <v>2855</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102322</v>
      </c>
      <c r="BO29" s="384"/>
      <c r="BP29" s="384"/>
      <c r="BQ29" s="384"/>
      <c r="BR29" s="384"/>
      <c r="BS29" s="384"/>
      <c r="BT29" s="384"/>
      <c r="BU29" s="385"/>
      <c r="BV29" s="383">
        <v>102312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950013</v>
      </c>
      <c r="BO30" s="387"/>
      <c r="BP30" s="387"/>
      <c r="BQ30" s="387"/>
      <c r="BR30" s="387"/>
      <c r="BS30" s="387"/>
      <c r="BT30" s="387"/>
      <c r="BU30" s="388"/>
      <c r="BV30" s="386">
        <v>868163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一宮聖苑組合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長生郡市広域市町村圏組合（一般会計）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長生郡市広域市町村圏組合（水道事業会計）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長生郡市広域市町村圏組合（病院事業会計）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0" t="s">
        <v>529</v>
      </c>
      <c r="D34" s="1150"/>
      <c r="E34" s="1151"/>
      <c r="F34" s="32">
        <v>9.74</v>
      </c>
      <c r="G34" s="33">
        <v>7.87</v>
      </c>
      <c r="H34" s="33">
        <v>7.8</v>
      </c>
      <c r="I34" s="33">
        <v>5.38</v>
      </c>
      <c r="J34" s="34">
        <v>7.55</v>
      </c>
      <c r="K34" s="22"/>
      <c r="L34" s="22"/>
      <c r="M34" s="22"/>
      <c r="N34" s="22"/>
      <c r="O34" s="22"/>
      <c r="P34" s="22"/>
    </row>
    <row r="35" spans="1:16" ht="39" customHeight="1">
      <c r="A35" s="22"/>
      <c r="B35" s="35"/>
      <c r="C35" s="1144" t="s">
        <v>530</v>
      </c>
      <c r="D35" s="1145"/>
      <c r="E35" s="1146"/>
      <c r="F35" s="36">
        <v>4.6399999999999997</v>
      </c>
      <c r="G35" s="37">
        <v>4.91</v>
      </c>
      <c r="H35" s="37">
        <v>5.23</v>
      </c>
      <c r="I35" s="37">
        <v>3.83</v>
      </c>
      <c r="J35" s="38">
        <v>2.88</v>
      </c>
      <c r="K35" s="22"/>
      <c r="L35" s="22"/>
      <c r="M35" s="22"/>
      <c r="N35" s="22"/>
      <c r="O35" s="22"/>
      <c r="P35" s="22"/>
    </row>
    <row r="36" spans="1:16" ht="39" customHeight="1">
      <c r="A36" s="22"/>
      <c r="B36" s="35"/>
      <c r="C36" s="1144" t="s">
        <v>531</v>
      </c>
      <c r="D36" s="1145"/>
      <c r="E36" s="1146"/>
      <c r="F36" s="36">
        <v>1.81</v>
      </c>
      <c r="G36" s="37">
        <v>2.0299999999999998</v>
      </c>
      <c r="H36" s="37">
        <v>2.7</v>
      </c>
      <c r="I36" s="37">
        <v>1.55</v>
      </c>
      <c r="J36" s="38">
        <v>2.09</v>
      </c>
      <c r="K36" s="22"/>
      <c r="L36" s="22"/>
      <c r="M36" s="22"/>
      <c r="N36" s="22"/>
      <c r="O36" s="22"/>
      <c r="P36" s="22"/>
    </row>
    <row r="37" spans="1:16" ht="39" customHeight="1">
      <c r="A37" s="22"/>
      <c r="B37" s="35"/>
      <c r="C37" s="1144" t="s">
        <v>532</v>
      </c>
      <c r="D37" s="1145"/>
      <c r="E37" s="1146"/>
      <c r="F37" s="36">
        <v>0.3</v>
      </c>
      <c r="G37" s="37">
        <v>0.15</v>
      </c>
      <c r="H37" s="37">
        <v>0.16</v>
      </c>
      <c r="I37" s="37">
        <v>0.16</v>
      </c>
      <c r="J37" s="38">
        <v>0.19</v>
      </c>
      <c r="K37" s="22"/>
      <c r="L37" s="22"/>
      <c r="M37" s="22"/>
      <c r="N37" s="22"/>
      <c r="O37" s="22"/>
      <c r="P37" s="22"/>
    </row>
    <row r="38" spans="1:16" ht="39" customHeight="1">
      <c r="A38" s="22"/>
      <c r="B38" s="35"/>
      <c r="C38" s="1144" t="s">
        <v>533</v>
      </c>
      <c r="D38" s="1145"/>
      <c r="E38" s="1146"/>
      <c r="F38" s="36">
        <v>0.02</v>
      </c>
      <c r="G38" s="37">
        <v>0.05</v>
      </c>
      <c r="H38" s="37">
        <v>0.01</v>
      </c>
      <c r="I38" s="37">
        <v>0.03</v>
      </c>
      <c r="J38" s="38">
        <v>0.02</v>
      </c>
      <c r="K38" s="22"/>
      <c r="L38" s="22"/>
      <c r="M38" s="22"/>
      <c r="N38" s="22"/>
      <c r="O38" s="22"/>
      <c r="P38" s="22"/>
    </row>
    <row r="39" spans="1:16" ht="39" customHeight="1">
      <c r="A39" s="22"/>
      <c r="B39" s="35"/>
      <c r="C39" s="1144"/>
      <c r="D39" s="1145"/>
      <c r="E39" s="1146"/>
      <c r="F39" s="36"/>
      <c r="G39" s="37"/>
      <c r="H39" s="37"/>
      <c r="I39" s="37"/>
      <c r="J39" s="38"/>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534</v>
      </c>
      <c r="D42" s="1145"/>
      <c r="E42" s="1146"/>
      <c r="F42" s="36" t="s">
        <v>483</v>
      </c>
      <c r="G42" s="37" t="s">
        <v>483</v>
      </c>
      <c r="H42" s="37" t="s">
        <v>483</v>
      </c>
      <c r="I42" s="37" t="s">
        <v>483</v>
      </c>
      <c r="J42" s="38" t="s">
        <v>483</v>
      </c>
      <c r="K42" s="22"/>
      <c r="L42" s="22"/>
      <c r="M42" s="22"/>
      <c r="N42" s="22"/>
      <c r="O42" s="22"/>
      <c r="P42" s="22"/>
    </row>
    <row r="43" spans="1:16" ht="39" customHeight="1" thickBot="1">
      <c r="A43" s="22"/>
      <c r="B43" s="40"/>
      <c r="C43" s="1147" t="s">
        <v>535</v>
      </c>
      <c r="D43" s="1148"/>
      <c r="E43" s="1149"/>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0" t="s">
        <v>10</v>
      </c>
      <c r="C45" s="1161"/>
      <c r="D45" s="58"/>
      <c r="E45" s="1166" t="s">
        <v>11</v>
      </c>
      <c r="F45" s="1166"/>
      <c r="G45" s="1166"/>
      <c r="H45" s="1166"/>
      <c r="I45" s="1166"/>
      <c r="J45" s="1167"/>
      <c r="K45" s="59">
        <v>318</v>
      </c>
      <c r="L45" s="60">
        <v>328</v>
      </c>
      <c r="M45" s="60">
        <v>338</v>
      </c>
      <c r="N45" s="60">
        <v>366</v>
      </c>
      <c r="O45" s="61">
        <v>379</v>
      </c>
      <c r="P45" s="48"/>
      <c r="Q45" s="48"/>
      <c r="R45" s="48"/>
      <c r="S45" s="48"/>
      <c r="T45" s="48"/>
      <c r="U45" s="48"/>
    </row>
    <row r="46" spans="1:21" ht="30.75" customHeight="1">
      <c r="A46" s="48"/>
      <c r="B46" s="1162"/>
      <c r="C46" s="1163"/>
      <c r="D46" s="62"/>
      <c r="E46" s="1154" t="s">
        <v>12</v>
      </c>
      <c r="F46" s="1154"/>
      <c r="G46" s="1154"/>
      <c r="H46" s="1154"/>
      <c r="I46" s="1154"/>
      <c r="J46" s="1155"/>
      <c r="K46" s="63" t="s">
        <v>483</v>
      </c>
      <c r="L46" s="64" t="s">
        <v>483</v>
      </c>
      <c r="M46" s="64" t="s">
        <v>483</v>
      </c>
      <c r="N46" s="64" t="s">
        <v>483</v>
      </c>
      <c r="O46" s="65" t="s">
        <v>483</v>
      </c>
      <c r="P46" s="48"/>
      <c r="Q46" s="48"/>
      <c r="R46" s="48"/>
      <c r="S46" s="48"/>
      <c r="T46" s="48"/>
      <c r="U46" s="48"/>
    </row>
    <row r="47" spans="1:21" ht="30.75" customHeight="1">
      <c r="A47" s="48"/>
      <c r="B47" s="1162"/>
      <c r="C47" s="1163"/>
      <c r="D47" s="62"/>
      <c r="E47" s="1154" t="s">
        <v>13</v>
      </c>
      <c r="F47" s="1154"/>
      <c r="G47" s="1154"/>
      <c r="H47" s="1154"/>
      <c r="I47" s="1154"/>
      <c r="J47" s="1155"/>
      <c r="K47" s="63" t="s">
        <v>483</v>
      </c>
      <c r="L47" s="64" t="s">
        <v>483</v>
      </c>
      <c r="M47" s="64" t="s">
        <v>483</v>
      </c>
      <c r="N47" s="64" t="s">
        <v>483</v>
      </c>
      <c r="O47" s="65" t="s">
        <v>483</v>
      </c>
      <c r="P47" s="48"/>
      <c r="Q47" s="48"/>
      <c r="R47" s="48"/>
      <c r="S47" s="48"/>
      <c r="T47" s="48"/>
      <c r="U47" s="48"/>
    </row>
    <row r="48" spans="1:21" ht="30.75" customHeight="1">
      <c r="A48" s="48"/>
      <c r="B48" s="1162"/>
      <c r="C48" s="1163"/>
      <c r="D48" s="62"/>
      <c r="E48" s="1154" t="s">
        <v>14</v>
      </c>
      <c r="F48" s="1154"/>
      <c r="G48" s="1154"/>
      <c r="H48" s="1154"/>
      <c r="I48" s="1154"/>
      <c r="J48" s="1155"/>
      <c r="K48" s="63">
        <v>242</v>
      </c>
      <c r="L48" s="64">
        <v>236</v>
      </c>
      <c r="M48" s="64">
        <v>238</v>
      </c>
      <c r="N48" s="64">
        <v>257</v>
      </c>
      <c r="O48" s="65">
        <v>264</v>
      </c>
      <c r="P48" s="48"/>
      <c r="Q48" s="48"/>
      <c r="R48" s="48"/>
      <c r="S48" s="48"/>
      <c r="T48" s="48"/>
      <c r="U48" s="48"/>
    </row>
    <row r="49" spans="1:21" ht="30.75" customHeight="1">
      <c r="A49" s="48"/>
      <c r="B49" s="1162"/>
      <c r="C49" s="1163"/>
      <c r="D49" s="62"/>
      <c r="E49" s="1154" t="s">
        <v>15</v>
      </c>
      <c r="F49" s="1154"/>
      <c r="G49" s="1154"/>
      <c r="H49" s="1154"/>
      <c r="I49" s="1154"/>
      <c r="J49" s="1155"/>
      <c r="K49" s="63">
        <v>90</v>
      </c>
      <c r="L49" s="64">
        <v>77</v>
      </c>
      <c r="M49" s="64">
        <v>63</v>
      </c>
      <c r="N49" s="64">
        <v>45</v>
      </c>
      <c r="O49" s="65">
        <v>45</v>
      </c>
      <c r="P49" s="48"/>
      <c r="Q49" s="48"/>
      <c r="R49" s="48"/>
      <c r="S49" s="48"/>
      <c r="T49" s="48"/>
      <c r="U49" s="48"/>
    </row>
    <row r="50" spans="1:21" ht="30.75" customHeight="1">
      <c r="A50" s="48"/>
      <c r="B50" s="1162"/>
      <c r="C50" s="1163"/>
      <c r="D50" s="62"/>
      <c r="E50" s="1154" t="s">
        <v>16</v>
      </c>
      <c r="F50" s="1154"/>
      <c r="G50" s="1154"/>
      <c r="H50" s="1154"/>
      <c r="I50" s="1154"/>
      <c r="J50" s="1155"/>
      <c r="K50" s="63" t="s">
        <v>483</v>
      </c>
      <c r="L50" s="64" t="s">
        <v>483</v>
      </c>
      <c r="M50" s="64" t="s">
        <v>483</v>
      </c>
      <c r="N50" s="64" t="s">
        <v>483</v>
      </c>
      <c r="O50" s="65" t="s">
        <v>483</v>
      </c>
      <c r="P50" s="48"/>
      <c r="Q50" s="48"/>
      <c r="R50" s="48"/>
      <c r="S50" s="48"/>
      <c r="T50" s="48"/>
      <c r="U50" s="48"/>
    </row>
    <row r="51" spans="1:21" ht="30.75" customHeight="1">
      <c r="A51" s="48"/>
      <c r="B51" s="1164"/>
      <c r="C51" s="1165"/>
      <c r="D51" s="66"/>
      <c r="E51" s="1154" t="s">
        <v>17</v>
      </c>
      <c r="F51" s="1154"/>
      <c r="G51" s="1154"/>
      <c r="H51" s="1154"/>
      <c r="I51" s="1154"/>
      <c r="J51" s="1155"/>
      <c r="K51" s="63" t="s">
        <v>483</v>
      </c>
      <c r="L51" s="64" t="s">
        <v>483</v>
      </c>
      <c r="M51" s="64" t="s">
        <v>483</v>
      </c>
      <c r="N51" s="64" t="s">
        <v>483</v>
      </c>
      <c r="O51" s="65" t="s">
        <v>483</v>
      </c>
      <c r="P51" s="48"/>
      <c r="Q51" s="48"/>
      <c r="R51" s="48"/>
      <c r="S51" s="48"/>
      <c r="T51" s="48"/>
      <c r="U51" s="48"/>
    </row>
    <row r="52" spans="1:21" ht="30.75" customHeight="1">
      <c r="A52" s="48"/>
      <c r="B52" s="1152" t="s">
        <v>18</v>
      </c>
      <c r="C52" s="1153"/>
      <c r="D52" s="66"/>
      <c r="E52" s="1154" t="s">
        <v>19</v>
      </c>
      <c r="F52" s="1154"/>
      <c r="G52" s="1154"/>
      <c r="H52" s="1154"/>
      <c r="I52" s="1154"/>
      <c r="J52" s="1155"/>
      <c r="K52" s="63">
        <v>400</v>
      </c>
      <c r="L52" s="64">
        <v>409</v>
      </c>
      <c r="M52" s="64">
        <v>422</v>
      </c>
      <c r="N52" s="64">
        <v>444</v>
      </c>
      <c r="O52" s="65">
        <v>454</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250</v>
      </c>
      <c r="L53" s="69">
        <v>232</v>
      </c>
      <c r="M53" s="69">
        <v>217</v>
      </c>
      <c r="N53" s="69">
        <v>224</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L44" sqref="L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80" t="s">
        <v>23</v>
      </c>
      <c r="C41" s="1181"/>
      <c r="D41" s="81"/>
      <c r="E41" s="1182" t="s">
        <v>24</v>
      </c>
      <c r="F41" s="1182"/>
      <c r="G41" s="1182"/>
      <c r="H41" s="1183"/>
      <c r="I41" s="82">
        <v>4253</v>
      </c>
      <c r="J41" s="83">
        <v>4272</v>
      </c>
      <c r="K41" s="83">
        <v>4393</v>
      </c>
      <c r="L41" s="83">
        <v>4782</v>
      </c>
      <c r="M41" s="84">
        <v>5054</v>
      </c>
    </row>
    <row r="42" spans="2:13" ht="27.75" customHeight="1">
      <c r="B42" s="1170"/>
      <c r="C42" s="1171"/>
      <c r="D42" s="85"/>
      <c r="E42" s="1174" t="s">
        <v>25</v>
      </c>
      <c r="F42" s="1174"/>
      <c r="G42" s="1174"/>
      <c r="H42" s="1175"/>
      <c r="I42" s="86" t="s">
        <v>483</v>
      </c>
      <c r="J42" s="87" t="s">
        <v>483</v>
      </c>
      <c r="K42" s="87" t="s">
        <v>483</v>
      </c>
      <c r="L42" s="87" t="s">
        <v>483</v>
      </c>
      <c r="M42" s="88" t="s">
        <v>483</v>
      </c>
    </row>
    <row r="43" spans="2:13" ht="27.75" customHeight="1">
      <c r="B43" s="1170"/>
      <c r="C43" s="1171"/>
      <c r="D43" s="85"/>
      <c r="E43" s="1174" t="s">
        <v>26</v>
      </c>
      <c r="F43" s="1174"/>
      <c r="G43" s="1174"/>
      <c r="H43" s="1175"/>
      <c r="I43" s="86">
        <v>3890</v>
      </c>
      <c r="J43" s="87">
        <v>3864</v>
      </c>
      <c r="K43" s="87">
        <v>3845</v>
      </c>
      <c r="L43" s="87">
        <v>3807</v>
      </c>
      <c r="M43" s="88">
        <v>3749</v>
      </c>
    </row>
    <row r="44" spans="2:13" ht="27.75" customHeight="1">
      <c r="B44" s="1170"/>
      <c r="C44" s="1171"/>
      <c r="D44" s="85"/>
      <c r="E44" s="1174" t="s">
        <v>27</v>
      </c>
      <c r="F44" s="1174"/>
      <c r="G44" s="1174"/>
      <c r="H44" s="1175"/>
      <c r="I44" s="86">
        <v>457</v>
      </c>
      <c r="J44" s="87">
        <v>402</v>
      </c>
      <c r="K44" s="87">
        <v>374</v>
      </c>
      <c r="L44" s="87">
        <v>351</v>
      </c>
      <c r="M44" s="88">
        <v>347</v>
      </c>
    </row>
    <row r="45" spans="2:13" ht="27.75" customHeight="1">
      <c r="B45" s="1170"/>
      <c r="C45" s="1171"/>
      <c r="D45" s="85"/>
      <c r="E45" s="1174" t="s">
        <v>28</v>
      </c>
      <c r="F45" s="1174"/>
      <c r="G45" s="1174"/>
      <c r="H45" s="1175"/>
      <c r="I45" s="86">
        <v>1306</v>
      </c>
      <c r="J45" s="87">
        <v>1243</v>
      </c>
      <c r="K45" s="87">
        <v>1172</v>
      </c>
      <c r="L45" s="87">
        <v>1130</v>
      </c>
      <c r="M45" s="88">
        <v>1079</v>
      </c>
    </row>
    <row r="46" spans="2:13" ht="27.75" customHeight="1">
      <c r="B46" s="1170"/>
      <c r="C46" s="1171"/>
      <c r="D46" s="85"/>
      <c r="E46" s="1174" t="s">
        <v>29</v>
      </c>
      <c r="F46" s="1174"/>
      <c r="G46" s="1174"/>
      <c r="H46" s="1175"/>
      <c r="I46" s="86" t="s">
        <v>483</v>
      </c>
      <c r="J46" s="87" t="s">
        <v>483</v>
      </c>
      <c r="K46" s="87" t="s">
        <v>483</v>
      </c>
      <c r="L46" s="87" t="s">
        <v>483</v>
      </c>
      <c r="M46" s="88" t="s">
        <v>483</v>
      </c>
    </row>
    <row r="47" spans="2:13" ht="27.75" customHeight="1">
      <c r="B47" s="1170"/>
      <c r="C47" s="1171"/>
      <c r="D47" s="85"/>
      <c r="E47" s="1174" t="s">
        <v>30</v>
      </c>
      <c r="F47" s="1174"/>
      <c r="G47" s="1174"/>
      <c r="H47" s="1175"/>
      <c r="I47" s="86" t="s">
        <v>483</v>
      </c>
      <c r="J47" s="87" t="s">
        <v>483</v>
      </c>
      <c r="K47" s="87" t="s">
        <v>483</v>
      </c>
      <c r="L47" s="87" t="s">
        <v>483</v>
      </c>
      <c r="M47" s="88" t="s">
        <v>483</v>
      </c>
    </row>
    <row r="48" spans="2:13" ht="27.75" customHeight="1">
      <c r="B48" s="1172"/>
      <c r="C48" s="1173"/>
      <c r="D48" s="85"/>
      <c r="E48" s="1174" t="s">
        <v>31</v>
      </c>
      <c r="F48" s="1174"/>
      <c r="G48" s="1174"/>
      <c r="H48" s="1175"/>
      <c r="I48" s="86" t="s">
        <v>483</v>
      </c>
      <c r="J48" s="87" t="s">
        <v>483</v>
      </c>
      <c r="K48" s="87" t="s">
        <v>483</v>
      </c>
      <c r="L48" s="87" t="s">
        <v>483</v>
      </c>
      <c r="M48" s="88" t="s">
        <v>483</v>
      </c>
    </row>
    <row r="49" spans="2:13" ht="27.75" customHeight="1">
      <c r="B49" s="1168" t="s">
        <v>32</v>
      </c>
      <c r="C49" s="1169"/>
      <c r="D49" s="89"/>
      <c r="E49" s="1174" t="s">
        <v>33</v>
      </c>
      <c r="F49" s="1174"/>
      <c r="G49" s="1174"/>
      <c r="H49" s="1175"/>
      <c r="I49" s="86">
        <v>2184</v>
      </c>
      <c r="J49" s="87">
        <v>2336</v>
      </c>
      <c r="K49" s="87">
        <v>2570</v>
      </c>
      <c r="L49" s="87">
        <v>2596</v>
      </c>
      <c r="M49" s="88">
        <v>2423</v>
      </c>
    </row>
    <row r="50" spans="2:13" ht="27.75" customHeight="1">
      <c r="B50" s="1170"/>
      <c r="C50" s="1171"/>
      <c r="D50" s="85"/>
      <c r="E50" s="1174" t="s">
        <v>34</v>
      </c>
      <c r="F50" s="1174"/>
      <c r="G50" s="1174"/>
      <c r="H50" s="1175"/>
      <c r="I50" s="86" t="s">
        <v>483</v>
      </c>
      <c r="J50" s="87" t="s">
        <v>483</v>
      </c>
      <c r="K50" s="87" t="s">
        <v>483</v>
      </c>
      <c r="L50" s="87" t="s">
        <v>483</v>
      </c>
      <c r="M50" s="88" t="s">
        <v>483</v>
      </c>
    </row>
    <row r="51" spans="2:13" ht="27.75" customHeight="1">
      <c r="B51" s="1172"/>
      <c r="C51" s="1173"/>
      <c r="D51" s="85"/>
      <c r="E51" s="1174" t="s">
        <v>35</v>
      </c>
      <c r="F51" s="1174"/>
      <c r="G51" s="1174"/>
      <c r="H51" s="1175"/>
      <c r="I51" s="86">
        <v>5439</v>
      </c>
      <c r="J51" s="87">
        <v>4753</v>
      </c>
      <c r="K51" s="87">
        <v>4973</v>
      </c>
      <c r="L51" s="87">
        <v>5124</v>
      </c>
      <c r="M51" s="88">
        <v>5890</v>
      </c>
    </row>
    <row r="52" spans="2:13" ht="27.75" customHeight="1" thickBot="1">
      <c r="B52" s="1176" t="s">
        <v>36</v>
      </c>
      <c r="C52" s="1177"/>
      <c r="D52" s="90"/>
      <c r="E52" s="1178" t="s">
        <v>37</v>
      </c>
      <c r="F52" s="1178"/>
      <c r="G52" s="1178"/>
      <c r="H52" s="1179"/>
      <c r="I52" s="91">
        <v>2284</v>
      </c>
      <c r="J52" s="92">
        <v>2692</v>
      </c>
      <c r="K52" s="92">
        <v>2241</v>
      </c>
      <c r="L52" s="92">
        <v>2350</v>
      </c>
      <c r="M52" s="93">
        <v>1916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J70" sqref="J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7"/>
      <c r="B1" s="1249"/>
      <c r="P1" s="244"/>
      <c r="Q1" s="244"/>
    </row>
    <row r="2" spans="1:51" ht="25.5">
      <c r="A2" s="1247"/>
      <c r="C2" s="1248"/>
      <c r="P2" s="244"/>
      <c r="Q2" s="244"/>
    </row>
    <row r="3" spans="1:51" ht="25.5">
      <c r="A3" s="1247"/>
      <c r="C3" s="1248"/>
      <c r="P3" s="244"/>
      <c r="Q3" s="244"/>
    </row>
    <row r="4" spans="1:51" s="1246" customFormat="1" ht="13.5">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row>
    <row r="5" spans="1:51" s="1246" customFormat="1" ht="13.5">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row>
    <row r="6" spans="1:51" s="1246" customFormat="1" ht="13.5">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row>
    <row r="7" spans="1:51" s="1246" customFormat="1" ht="13.5">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row>
    <row r="8" spans="1:51" s="1246" customFormat="1" ht="13.5">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row>
    <row r="9" spans="1:51" s="1246" customFormat="1" ht="13.5">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row>
    <row r="10" spans="1:51" s="1246" customFormat="1" ht="13.5">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Y10" s="1246" t="s">
        <v>564</v>
      </c>
    </row>
    <row r="11" spans="1:51" s="1246" customFormat="1" ht="13.5">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row>
    <row r="12" spans="1:51" s="1246" customFormat="1" ht="13.5">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Y12" s="1246" t="s">
        <v>564</v>
      </c>
    </row>
    <row r="13" spans="1:51" s="1246" customFormat="1" ht="13.5">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row>
    <row r="14" spans="1:51" s="1246" customFormat="1" ht="14.25" customHeight="1">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row>
    <row r="15" spans="1:51" s="1246" customFormat="1" ht="13.5">
      <c r="A15" s="243"/>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row>
    <row r="16" spans="1:51" s="1246" customFormat="1" ht="13.5">
      <c r="A16" s="243"/>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row>
    <row r="17" spans="1:259" s="1246" customFormat="1" ht="13.5">
      <c r="A17" s="243"/>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row>
    <row r="18" spans="1:259" s="1246" customFormat="1" ht="13.5">
      <c r="A18" s="243"/>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row>
    <row r="19" spans="1:259" ht="13.5">
      <c r="P19" s="244"/>
      <c r="Q19" s="244"/>
    </row>
    <row r="20" spans="1:259" ht="13.5">
      <c r="P20" s="244"/>
      <c r="Q20" s="244"/>
    </row>
    <row r="21" spans="1:259" ht="17.25">
      <c r="B21" s="1245"/>
      <c r="C21" s="246"/>
      <c r="D21" s="246"/>
      <c r="E21" s="246"/>
      <c r="F21" s="246"/>
      <c r="G21" s="246"/>
      <c r="H21" s="246"/>
      <c r="I21" s="246"/>
      <c r="J21" s="246"/>
      <c r="K21" s="246"/>
      <c r="L21" s="246"/>
      <c r="M21" s="246"/>
      <c r="N21" s="1244"/>
      <c r="O21" s="246"/>
      <c r="P21" s="247"/>
      <c r="Q21" s="244"/>
      <c r="IY21" s="1243"/>
    </row>
    <row r="22" spans="1:259" ht="17.25">
      <c r="B22" s="248"/>
      <c r="IY22" s="1242"/>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0"/>
      <c r="C40" s="244"/>
      <c r="D40" s="244"/>
      <c r="E40" s="244"/>
      <c r="F40" s="244"/>
      <c r="G40" s="244"/>
      <c r="H40" s="244"/>
      <c r="I40" s="244"/>
      <c r="J40" s="244"/>
      <c r="K40" s="244"/>
      <c r="L40" s="244"/>
      <c r="M40" s="244"/>
      <c r="N40" s="244"/>
      <c r="O40" s="244"/>
      <c r="P40" s="1230"/>
      <c r="Q40" s="244"/>
    </row>
    <row r="41" spans="2:17" ht="17.25">
      <c r="B41" s="245" t="s">
        <v>563</v>
      </c>
      <c r="C41" s="246"/>
      <c r="D41" s="246"/>
      <c r="E41" s="246"/>
      <c r="F41" s="246"/>
      <c r="G41" s="246"/>
      <c r="H41" s="246"/>
      <c r="I41" s="246"/>
      <c r="J41" s="246"/>
      <c r="K41" s="246"/>
      <c r="L41" s="246"/>
      <c r="M41" s="246"/>
      <c r="N41" s="246"/>
      <c r="O41" s="246"/>
      <c r="P41" s="247"/>
    </row>
    <row r="42" spans="2:17" ht="13.5">
      <c r="B42" s="248"/>
      <c r="C42" s="244"/>
      <c r="D42" s="244"/>
      <c r="E42" s="244"/>
      <c r="F42" s="244"/>
      <c r="G42" s="1229" t="s">
        <v>559</v>
      </c>
      <c r="I42" s="1228"/>
      <c r="J42" s="1228"/>
      <c r="K42" s="1228"/>
      <c r="L42" s="244"/>
      <c r="M42" s="244"/>
      <c r="N42" s="244"/>
      <c r="O42" s="244"/>
    </row>
    <row r="43" spans="2:17" ht="13.5">
      <c r="B43" s="248"/>
      <c r="C43" s="244"/>
      <c r="D43" s="244"/>
      <c r="E43" s="244"/>
      <c r="F43" s="244"/>
      <c r="G43" s="1227"/>
      <c r="H43" s="1226"/>
      <c r="I43" s="1226"/>
      <c r="J43" s="1226"/>
      <c r="K43" s="1226"/>
      <c r="L43" s="1226"/>
      <c r="M43" s="1226"/>
      <c r="N43" s="1226"/>
      <c r="O43" s="1225"/>
    </row>
    <row r="44" spans="2:17" ht="13.5">
      <c r="B44" s="248"/>
      <c r="C44" s="244"/>
      <c r="D44" s="244"/>
      <c r="E44" s="244"/>
      <c r="F44" s="244"/>
      <c r="G44" s="1224"/>
      <c r="H44" s="1223"/>
      <c r="I44" s="1223"/>
      <c r="J44" s="1223"/>
      <c r="K44" s="1223"/>
      <c r="L44" s="1223"/>
      <c r="M44" s="1223"/>
      <c r="N44" s="1223"/>
      <c r="O44" s="1222"/>
    </row>
    <row r="45" spans="2:17" ht="13.5">
      <c r="B45" s="248"/>
      <c r="C45" s="244"/>
      <c r="D45" s="244"/>
      <c r="E45" s="244"/>
      <c r="F45" s="244"/>
      <c r="G45" s="1224"/>
      <c r="H45" s="1223"/>
      <c r="I45" s="1223"/>
      <c r="J45" s="1223"/>
      <c r="K45" s="1223"/>
      <c r="L45" s="1223"/>
      <c r="M45" s="1223"/>
      <c r="N45" s="1223"/>
      <c r="O45" s="1222"/>
    </row>
    <row r="46" spans="2:17" ht="13.5">
      <c r="B46" s="248"/>
      <c r="C46" s="244"/>
      <c r="D46" s="244"/>
      <c r="E46" s="244"/>
      <c r="F46" s="244"/>
      <c r="G46" s="1224"/>
      <c r="H46" s="1223"/>
      <c r="I46" s="1223"/>
      <c r="J46" s="1223"/>
      <c r="K46" s="1223"/>
      <c r="L46" s="1223"/>
      <c r="M46" s="1223"/>
      <c r="N46" s="1223"/>
      <c r="O46" s="1222"/>
    </row>
    <row r="47" spans="2:17" ht="13.5">
      <c r="B47" s="248"/>
      <c r="C47" s="244"/>
      <c r="D47" s="244"/>
      <c r="E47" s="244"/>
      <c r="F47" s="244"/>
      <c r="G47" s="1221"/>
      <c r="H47" s="1220"/>
      <c r="I47" s="1220"/>
      <c r="J47" s="1220"/>
      <c r="K47" s="1220"/>
      <c r="L47" s="1220"/>
      <c r="M47" s="1220"/>
      <c r="N47" s="1220"/>
      <c r="O47" s="1219"/>
    </row>
    <row r="48" spans="2:17" ht="13.5">
      <c r="B48" s="248"/>
      <c r="C48" s="244"/>
      <c r="D48" s="244"/>
      <c r="E48" s="244"/>
      <c r="F48" s="244"/>
      <c r="G48" s="244"/>
      <c r="H48" s="1241"/>
      <c r="I48" s="1241"/>
      <c r="J48" s="1241"/>
    </row>
    <row r="49" spans="1:17" ht="13.5">
      <c r="B49" s="248"/>
      <c r="C49" s="244"/>
      <c r="D49" s="244"/>
      <c r="E49" s="244"/>
      <c r="F49" s="244"/>
      <c r="G49" s="243" t="s">
        <v>562</v>
      </c>
    </row>
    <row r="50" spans="1:17" ht="13.5">
      <c r="B50" s="248"/>
      <c r="C50" s="244"/>
      <c r="D50" s="244"/>
      <c r="E50" s="244"/>
      <c r="F50" s="244"/>
      <c r="G50" s="1212"/>
      <c r="H50" s="1211"/>
      <c r="I50" s="1211"/>
      <c r="J50" s="1210"/>
      <c r="K50" s="1209" t="s">
        <v>522</v>
      </c>
      <c r="L50" s="1209" t="s">
        <v>523</v>
      </c>
      <c r="M50" s="1209" t="s">
        <v>524</v>
      </c>
      <c r="N50" s="1209" t="s">
        <v>525</v>
      </c>
      <c r="O50" s="1209" t="s">
        <v>526</v>
      </c>
    </row>
    <row r="51" spans="1:17" ht="13.5">
      <c r="B51" s="248"/>
      <c r="C51" s="244"/>
      <c r="D51" s="244"/>
      <c r="E51" s="244"/>
      <c r="F51" s="244"/>
      <c r="G51" s="1208" t="s">
        <v>557</v>
      </c>
      <c r="H51" s="1207"/>
      <c r="I51" s="1206" t="s">
        <v>555</v>
      </c>
      <c r="J51" s="1206"/>
      <c r="K51" s="1240"/>
      <c r="L51" s="1240"/>
      <c r="M51" s="1240"/>
      <c r="N51" s="1240"/>
      <c r="O51" s="1240"/>
    </row>
    <row r="52" spans="1:17" ht="13.5">
      <c r="B52" s="248"/>
      <c r="C52" s="244"/>
      <c r="D52" s="244"/>
      <c r="E52" s="244"/>
      <c r="F52" s="244"/>
      <c r="G52" s="1204"/>
      <c r="H52" s="1203"/>
      <c r="I52" s="1205"/>
      <c r="J52" s="1205"/>
      <c r="K52" s="1194"/>
      <c r="L52" s="1194"/>
      <c r="M52" s="1194"/>
      <c r="N52" s="1194"/>
      <c r="O52" s="1194"/>
    </row>
    <row r="53" spans="1:17" ht="13.5">
      <c r="A53" s="1231"/>
      <c r="B53" s="248"/>
      <c r="C53" s="244"/>
      <c r="D53" s="244"/>
      <c r="E53" s="244"/>
      <c r="F53" s="244"/>
      <c r="G53" s="1204"/>
      <c r="H53" s="1203"/>
      <c r="I53" s="1196" t="s">
        <v>561</v>
      </c>
      <c r="J53" s="1196"/>
      <c r="K53" s="1239"/>
      <c r="L53" s="1239"/>
      <c r="M53" s="1239"/>
      <c r="N53" s="1239"/>
      <c r="O53" s="1239"/>
    </row>
    <row r="54" spans="1:17" ht="13.5">
      <c r="A54" s="1231"/>
      <c r="B54" s="248"/>
      <c r="C54" s="244"/>
      <c r="D54" s="244"/>
      <c r="E54" s="244"/>
      <c r="F54" s="244"/>
      <c r="G54" s="1201"/>
      <c r="H54" s="1200"/>
      <c r="I54" s="1196"/>
      <c r="J54" s="1196"/>
      <c r="K54" s="1199"/>
      <c r="L54" s="1199"/>
      <c r="M54" s="1199"/>
      <c r="N54" s="1199"/>
      <c r="O54" s="1199"/>
    </row>
    <row r="55" spans="1:17" ht="13.5">
      <c r="A55" s="1231"/>
      <c r="B55" s="248"/>
      <c r="C55" s="244"/>
      <c r="D55" s="244"/>
      <c r="E55" s="244"/>
      <c r="F55" s="244"/>
      <c r="G55" s="1198" t="s">
        <v>556</v>
      </c>
      <c r="H55" s="1197"/>
      <c r="I55" s="1196" t="s">
        <v>555</v>
      </c>
      <c r="J55" s="1196"/>
      <c r="K55" s="1240"/>
      <c r="L55" s="1240"/>
      <c r="M55" s="1240"/>
      <c r="N55" s="1240"/>
      <c r="O55" s="1240"/>
    </row>
    <row r="56" spans="1:17" ht="13.5">
      <c r="A56" s="1231"/>
      <c r="B56" s="248"/>
      <c r="C56" s="244"/>
      <c r="D56" s="244"/>
      <c r="E56" s="244"/>
      <c r="F56" s="244"/>
      <c r="G56" s="1193"/>
      <c r="H56" s="1192"/>
      <c r="I56" s="1196"/>
      <c r="J56" s="1196"/>
      <c r="K56" s="1194"/>
      <c r="L56" s="1194"/>
      <c r="M56" s="1194"/>
      <c r="N56" s="1194"/>
      <c r="O56" s="1194"/>
    </row>
    <row r="57" spans="1:17" s="1231" customFormat="1" ht="13.5">
      <c r="B57" s="1232"/>
      <c r="C57" s="1228"/>
      <c r="D57" s="1228"/>
      <c r="E57" s="1228"/>
      <c r="F57" s="1228"/>
      <c r="G57" s="1193"/>
      <c r="H57" s="1192"/>
      <c r="I57" s="1188" t="s">
        <v>561</v>
      </c>
      <c r="J57" s="1188"/>
      <c r="K57" s="1239"/>
      <c r="L57" s="1239"/>
      <c r="M57" s="1239"/>
      <c r="N57" s="1239"/>
      <c r="O57" s="1239"/>
      <c r="P57" s="1237"/>
      <c r="Q57" s="1232"/>
    </row>
    <row r="58" spans="1:17" s="1231" customFormat="1" ht="13.5">
      <c r="A58" s="243"/>
      <c r="B58" s="1232"/>
      <c r="C58" s="1228"/>
      <c r="D58" s="1228"/>
      <c r="E58" s="1228"/>
      <c r="F58" s="1228"/>
      <c r="G58" s="1190"/>
      <c r="H58" s="1189"/>
      <c r="I58" s="1188"/>
      <c r="J58" s="1188"/>
      <c r="K58" s="1199"/>
      <c r="L58" s="1199"/>
      <c r="M58" s="1199"/>
      <c r="N58" s="1199"/>
      <c r="O58" s="1199"/>
      <c r="P58" s="1237"/>
      <c r="Q58" s="1232"/>
    </row>
    <row r="59" spans="1:17" s="1231" customFormat="1" ht="13.5">
      <c r="A59" s="243"/>
      <c r="B59" s="1232"/>
      <c r="C59" s="1228"/>
      <c r="D59" s="1228"/>
      <c r="E59" s="1228"/>
      <c r="F59" s="1228"/>
      <c r="G59" s="1228"/>
      <c r="H59" s="1228"/>
      <c r="I59" s="1228"/>
      <c r="J59" s="1228"/>
      <c r="K59" s="1238"/>
      <c r="L59" s="1238"/>
      <c r="M59" s="1238"/>
      <c r="N59" s="1238"/>
      <c r="O59" s="1238"/>
      <c r="P59" s="1237"/>
      <c r="Q59" s="1232"/>
    </row>
    <row r="60" spans="1:17" s="1231" customFormat="1" ht="13.5">
      <c r="A60" s="243"/>
      <c r="B60" s="1232"/>
      <c r="C60" s="1228"/>
      <c r="D60" s="1228"/>
      <c r="E60" s="1228"/>
      <c r="F60" s="1228"/>
      <c r="G60" s="1228"/>
      <c r="H60" s="1228"/>
      <c r="I60" s="1228"/>
      <c r="J60" s="1228"/>
      <c r="K60" s="1238"/>
      <c r="L60" s="1238"/>
      <c r="M60" s="1238"/>
      <c r="N60" s="1238"/>
      <c r="O60" s="1238"/>
      <c r="P60" s="1237"/>
      <c r="Q60" s="1232"/>
    </row>
    <row r="61" spans="1:17" s="1231" customFormat="1" ht="13.5">
      <c r="A61" s="243"/>
      <c r="B61" s="1236"/>
      <c r="C61" s="1235"/>
      <c r="D61" s="1235"/>
      <c r="E61" s="1235"/>
      <c r="F61" s="1235"/>
      <c r="G61" s="1235"/>
      <c r="H61" s="1235"/>
      <c r="I61" s="1235"/>
      <c r="J61" s="1235"/>
      <c r="K61" s="1235"/>
      <c r="L61" s="1235"/>
      <c r="M61" s="1234"/>
      <c r="N61" s="1234"/>
      <c r="O61" s="1234"/>
      <c r="P61" s="1233"/>
      <c r="Q61" s="1232"/>
    </row>
    <row r="62" spans="1:17" ht="13.5">
      <c r="B62" s="1230"/>
      <c r="C62" s="1230"/>
      <c r="D62" s="1230"/>
      <c r="E62" s="1230"/>
      <c r="F62" s="1230"/>
      <c r="G62" s="1230"/>
      <c r="H62" s="1230"/>
      <c r="I62" s="1230"/>
      <c r="J62" s="1230"/>
      <c r="K62" s="1230"/>
      <c r="L62" s="1230"/>
      <c r="M62" s="1230"/>
      <c r="N62" s="1230"/>
      <c r="O62" s="1230"/>
      <c r="P62" s="1230"/>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1229" t="s">
        <v>559</v>
      </c>
      <c r="I64" s="1228"/>
      <c r="J64" s="1228"/>
      <c r="K64" s="1228"/>
      <c r="L64" s="244"/>
      <c r="M64" s="244"/>
      <c r="N64" s="244"/>
      <c r="O64" s="244"/>
    </row>
    <row r="65" spans="2:30" ht="13.5">
      <c r="B65" s="248"/>
      <c r="C65" s="244"/>
      <c r="D65" s="244"/>
      <c r="E65" s="244"/>
      <c r="F65" s="244"/>
      <c r="G65" s="1250" t="s">
        <v>565</v>
      </c>
      <c r="H65" s="1226"/>
      <c r="I65" s="1226"/>
      <c r="J65" s="1226"/>
      <c r="K65" s="1226"/>
      <c r="L65" s="1226"/>
      <c r="M65" s="1226"/>
      <c r="N65" s="1226"/>
      <c r="O65" s="1225"/>
    </row>
    <row r="66" spans="2:30" ht="13.5">
      <c r="B66" s="248"/>
      <c r="C66" s="244"/>
      <c r="D66" s="244"/>
      <c r="E66" s="244"/>
      <c r="F66" s="244"/>
      <c r="G66" s="1224"/>
      <c r="H66" s="1223"/>
      <c r="I66" s="1223"/>
      <c r="J66" s="1223"/>
      <c r="K66" s="1223"/>
      <c r="L66" s="1223"/>
      <c r="M66" s="1223"/>
      <c r="N66" s="1223"/>
      <c r="O66" s="1222"/>
    </row>
    <row r="67" spans="2:30" ht="13.5">
      <c r="B67" s="248"/>
      <c r="C67" s="244"/>
      <c r="D67" s="244"/>
      <c r="E67" s="244"/>
      <c r="F67" s="244"/>
      <c r="G67" s="1224"/>
      <c r="H67" s="1223"/>
      <c r="I67" s="1223"/>
      <c r="J67" s="1223"/>
      <c r="K67" s="1223"/>
      <c r="L67" s="1223"/>
      <c r="M67" s="1223"/>
      <c r="N67" s="1223"/>
      <c r="O67" s="1222"/>
    </row>
    <row r="68" spans="2:30" ht="13.5">
      <c r="B68" s="248"/>
      <c r="C68" s="244"/>
      <c r="D68" s="244"/>
      <c r="E68" s="244"/>
      <c r="F68" s="244"/>
      <c r="G68" s="1224"/>
      <c r="H68" s="1223"/>
      <c r="I68" s="1223"/>
      <c r="J68" s="1223"/>
      <c r="K68" s="1223"/>
      <c r="L68" s="1223"/>
      <c r="M68" s="1223"/>
      <c r="N68" s="1223"/>
      <c r="O68" s="1222"/>
    </row>
    <row r="69" spans="2:30" ht="13.5">
      <c r="B69" s="248"/>
      <c r="C69" s="244"/>
      <c r="D69" s="244"/>
      <c r="E69" s="244"/>
      <c r="F69" s="244"/>
      <c r="G69" s="1221"/>
      <c r="H69" s="1220"/>
      <c r="I69" s="1220"/>
      <c r="J69" s="1220"/>
      <c r="K69" s="1220"/>
      <c r="L69" s="1220"/>
      <c r="M69" s="1220"/>
      <c r="N69" s="1220"/>
      <c r="O69" s="1219"/>
    </row>
    <row r="70" spans="2:30" ht="13.5">
      <c r="B70" s="248"/>
      <c r="C70" s="244"/>
      <c r="D70" s="244"/>
      <c r="E70" s="244"/>
      <c r="F70" s="244"/>
      <c r="G70" s="244"/>
      <c r="H70" s="1218"/>
      <c r="I70" s="1218"/>
      <c r="J70" s="1215"/>
      <c r="K70" s="1215"/>
      <c r="L70" s="1214"/>
      <c r="M70" s="1215"/>
      <c r="N70" s="1214"/>
      <c r="O70" s="1213"/>
    </row>
    <row r="71" spans="2:30" ht="13.5">
      <c r="B71" s="248"/>
      <c r="C71" s="244"/>
      <c r="D71" s="244"/>
      <c r="E71" s="244"/>
      <c r="F71" s="244"/>
      <c r="G71" s="1217" t="s">
        <v>558</v>
      </c>
      <c r="I71" s="1216"/>
      <c r="J71" s="1215"/>
      <c r="K71" s="1215"/>
      <c r="L71" s="1214"/>
      <c r="M71" s="1215"/>
      <c r="N71" s="1214"/>
      <c r="O71" s="1213"/>
    </row>
    <row r="72" spans="2:30" ht="13.5">
      <c r="B72" s="248"/>
      <c r="C72" s="244"/>
      <c r="D72" s="244"/>
      <c r="E72" s="244"/>
      <c r="F72" s="244"/>
      <c r="G72" s="1212"/>
      <c r="H72" s="1211"/>
      <c r="I72" s="1211"/>
      <c r="J72" s="1210"/>
      <c r="K72" s="1209" t="s">
        <v>522</v>
      </c>
      <c r="L72" s="1209" t="s">
        <v>523</v>
      </c>
      <c r="M72" s="1209" t="s">
        <v>524</v>
      </c>
      <c r="N72" s="1209" t="s">
        <v>525</v>
      </c>
      <c r="O72" s="1209" t="s">
        <v>526</v>
      </c>
    </row>
    <row r="73" spans="2:30" ht="13.5">
      <c r="B73" s="248"/>
      <c r="C73" s="244"/>
      <c r="D73" s="244"/>
      <c r="E73" s="244"/>
      <c r="F73" s="244"/>
      <c r="G73" s="1208" t="s">
        <v>557</v>
      </c>
      <c r="H73" s="1207"/>
      <c r="I73" s="1206" t="s">
        <v>555</v>
      </c>
      <c r="J73" s="1206"/>
      <c r="K73" s="1195">
        <v>74.599999999999994</v>
      </c>
      <c r="L73" s="1195">
        <v>89.6</v>
      </c>
      <c r="M73" s="1194">
        <v>73.400000000000006</v>
      </c>
      <c r="N73" s="1194">
        <v>79.2</v>
      </c>
      <c r="O73" s="1194">
        <v>61.8</v>
      </c>
      <c r="S73" s="243">
        <v>9.9</v>
      </c>
    </row>
    <row r="74" spans="2:30" ht="13.5">
      <c r="B74" s="248"/>
      <c r="C74" s="244"/>
      <c r="D74" s="244"/>
      <c r="E74" s="244"/>
      <c r="F74" s="244"/>
      <c r="G74" s="1204"/>
      <c r="H74" s="1203"/>
      <c r="I74" s="1205"/>
      <c r="J74" s="1205"/>
      <c r="K74" s="1195"/>
      <c r="L74" s="1195"/>
      <c r="M74" s="1194"/>
      <c r="N74" s="1194"/>
      <c r="O74" s="1194"/>
    </row>
    <row r="75" spans="2:30" ht="13.5">
      <c r="B75" s="248"/>
      <c r="C75" s="244"/>
      <c r="D75" s="244"/>
      <c r="E75" s="244"/>
      <c r="F75" s="244"/>
      <c r="G75" s="1204"/>
      <c r="H75" s="1203"/>
      <c r="I75" s="1196" t="s">
        <v>554</v>
      </c>
      <c r="J75" s="1196"/>
      <c r="K75" s="1202">
        <v>9.3000000000000007</v>
      </c>
      <c r="L75" s="1202">
        <v>8.4</v>
      </c>
      <c r="M75" s="1202">
        <v>7.6</v>
      </c>
      <c r="N75" s="1202">
        <v>7.4</v>
      </c>
      <c r="O75" s="1202">
        <v>7.4</v>
      </c>
      <c r="U75" s="243">
        <v>81.2</v>
      </c>
      <c r="W75" s="243">
        <v>87.2</v>
      </c>
      <c r="Y75" s="243">
        <v>99.8</v>
      </c>
      <c r="AA75" s="243">
        <v>109.5</v>
      </c>
      <c r="AC75" s="243">
        <v>115.2</v>
      </c>
    </row>
    <row r="76" spans="2:30" ht="13.5">
      <c r="B76" s="248"/>
      <c r="C76" s="244"/>
      <c r="D76" s="244"/>
      <c r="E76" s="244"/>
      <c r="F76" s="244"/>
      <c r="G76" s="1201"/>
      <c r="H76" s="1200"/>
      <c r="I76" s="1196"/>
      <c r="J76" s="1196"/>
      <c r="K76" s="1199"/>
      <c r="L76" s="1199"/>
      <c r="M76" s="1199"/>
      <c r="N76" s="1199"/>
      <c r="O76" s="1199"/>
    </row>
    <row r="77" spans="2:30" ht="13.5">
      <c r="B77" s="248"/>
      <c r="C77" s="244"/>
      <c r="D77" s="244"/>
      <c r="E77" s="244"/>
      <c r="F77" s="244"/>
      <c r="G77" s="1198" t="s">
        <v>556</v>
      </c>
      <c r="H77" s="1197"/>
      <c r="I77" s="1196" t="s">
        <v>555</v>
      </c>
      <c r="J77" s="1196"/>
      <c r="K77" s="1195">
        <v>35.299999999999997</v>
      </c>
      <c r="L77" s="1195">
        <v>29.4</v>
      </c>
      <c r="M77" s="1194">
        <v>18.899999999999999</v>
      </c>
      <c r="N77" s="1194">
        <v>10.199999999999999</v>
      </c>
      <c r="O77" s="1194">
        <v>13.1</v>
      </c>
      <c r="R77" s="243">
        <v>12.3</v>
      </c>
      <c r="T77" s="243">
        <v>11.1</v>
      </c>
    </row>
    <row r="78" spans="2:30" ht="13.5">
      <c r="B78" s="248"/>
      <c r="C78" s="244"/>
      <c r="D78" s="244"/>
      <c r="E78" s="244"/>
      <c r="F78" s="244"/>
      <c r="G78" s="1193"/>
      <c r="H78" s="1192"/>
      <c r="I78" s="1196"/>
      <c r="J78" s="1196"/>
      <c r="K78" s="1195"/>
      <c r="L78" s="1195"/>
      <c r="M78" s="1194"/>
      <c r="N78" s="1194"/>
      <c r="O78" s="1194"/>
    </row>
    <row r="79" spans="2:30" ht="13.5">
      <c r="B79" s="248"/>
      <c r="C79" s="244"/>
      <c r="D79" s="244"/>
      <c r="E79" s="244"/>
      <c r="F79" s="244"/>
      <c r="G79" s="1193"/>
      <c r="H79" s="1192"/>
      <c r="I79" s="1191" t="s">
        <v>554</v>
      </c>
      <c r="J79" s="1188"/>
      <c r="K79" s="1187">
        <v>11.6</v>
      </c>
      <c r="L79" s="1187">
        <v>10.9</v>
      </c>
      <c r="M79" s="1187">
        <v>10.1</v>
      </c>
      <c r="N79" s="1187">
        <v>9.1</v>
      </c>
      <c r="O79" s="1187">
        <v>8.9</v>
      </c>
      <c r="V79" s="243">
        <v>53.5</v>
      </c>
      <c r="X79" s="243">
        <v>48.2</v>
      </c>
      <c r="Z79" s="243">
        <v>34.200000000000003</v>
      </c>
      <c r="AB79" s="243">
        <v>30.3</v>
      </c>
      <c r="AD79" s="243">
        <v>28.9</v>
      </c>
    </row>
    <row r="80" spans="2:30" ht="13.5">
      <c r="B80" s="248"/>
      <c r="C80" s="244"/>
      <c r="D80" s="244"/>
      <c r="E80" s="244"/>
      <c r="F80" s="244"/>
      <c r="G80" s="1190"/>
      <c r="H80" s="1189"/>
      <c r="I80" s="1188"/>
      <c r="J80" s="1188"/>
      <c r="K80" s="1187"/>
      <c r="L80" s="1187"/>
      <c r="M80" s="1187"/>
      <c r="N80" s="1187"/>
      <c r="O80" s="1187"/>
    </row>
    <row r="81" spans="2:17" ht="13.5">
      <c r="B81" s="248"/>
      <c r="C81" s="244"/>
      <c r="D81" s="244"/>
      <c r="E81" s="244"/>
      <c r="F81" s="244"/>
      <c r="G81" s="244"/>
      <c r="H81" s="244"/>
      <c r="I81" s="244"/>
      <c r="J81" s="244"/>
      <c r="K81" s="1186"/>
      <c r="L81" s="244"/>
      <c r="M81" s="244"/>
      <c r="N81" s="244"/>
      <c r="O81" s="244"/>
    </row>
    <row r="82" spans="2:17" ht="17.25">
      <c r="B82" s="248"/>
      <c r="C82" s="244"/>
      <c r="D82" s="244"/>
      <c r="E82" s="244"/>
      <c r="F82" s="244"/>
      <c r="G82" s="244"/>
      <c r="H82" s="244"/>
      <c r="I82" s="244"/>
      <c r="J82" s="244"/>
      <c r="K82" s="1185"/>
      <c r="L82" s="1185"/>
      <c r="M82" s="1185"/>
      <c r="N82" s="1185"/>
      <c r="O82" s="1185"/>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4"/>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70083</v>
      </c>
      <c r="E3" s="116"/>
      <c r="F3" s="117">
        <v>70897</v>
      </c>
      <c r="G3" s="118"/>
      <c r="H3" s="119"/>
    </row>
    <row r="4" spans="1:8">
      <c r="A4" s="120"/>
      <c r="B4" s="121"/>
      <c r="C4" s="122"/>
      <c r="D4" s="123">
        <v>17278</v>
      </c>
      <c r="E4" s="124"/>
      <c r="F4" s="125">
        <v>39878</v>
      </c>
      <c r="G4" s="126"/>
      <c r="H4" s="127"/>
    </row>
    <row r="5" spans="1:8">
      <c r="A5" s="108" t="s">
        <v>516</v>
      </c>
      <c r="B5" s="113"/>
      <c r="C5" s="114"/>
      <c r="D5" s="115">
        <v>28846</v>
      </c>
      <c r="E5" s="116"/>
      <c r="F5" s="117">
        <v>66496</v>
      </c>
      <c r="G5" s="118"/>
      <c r="H5" s="119"/>
    </row>
    <row r="6" spans="1:8">
      <c r="A6" s="120"/>
      <c r="B6" s="121"/>
      <c r="C6" s="122"/>
      <c r="D6" s="123">
        <v>14788</v>
      </c>
      <c r="E6" s="124"/>
      <c r="F6" s="125">
        <v>36530</v>
      </c>
      <c r="G6" s="126"/>
      <c r="H6" s="127"/>
    </row>
    <row r="7" spans="1:8">
      <c r="A7" s="108" t="s">
        <v>517</v>
      </c>
      <c r="B7" s="113"/>
      <c r="C7" s="114"/>
      <c r="D7" s="115">
        <v>43753</v>
      </c>
      <c r="E7" s="116"/>
      <c r="F7" s="117">
        <v>82748</v>
      </c>
      <c r="G7" s="118"/>
      <c r="H7" s="119"/>
    </row>
    <row r="8" spans="1:8">
      <c r="A8" s="120"/>
      <c r="B8" s="121"/>
      <c r="C8" s="122"/>
      <c r="D8" s="123">
        <v>30353</v>
      </c>
      <c r="E8" s="124"/>
      <c r="F8" s="125">
        <v>44732</v>
      </c>
      <c r="G8" s="126"/>
      <c r="H8" s="127"/>
    </row>
    <row r="9" spans="1:8">
      <c r="A9" s="108" t="s">
        <v>518</v>
      </c>
      <c r="B9" s="113"/>
      <c r="C9" s="114"/>
      <c r="D9" s="115">
        <v>49127</v>
      </c>
      <c r="E9" s="116"/>
      <c r="F9" s="117">
        <v>91837</v>
      </c>
      <c r="G9" s="118"/>
      <c r="H9" s="119"/>
    </row>
    <row r="10" spans="1:8">
      <c r="A10" s="120"/>
      <c r="B10" s="121"/>
      <c r="C10" s="122"/>
      <c r="D10" s="123">
        <v>19126</v>
      </c>
      <c r="E10" s="124"/>
      <c r="F10" s="125">
        <v>54439</v>
      </c>
      <c r="G10" s="126"/>
      <c r="H10" s="127"/>
    </row>
    <row r="11" spans="1:8">
      <c r="A11" s="108" t="s">
        <v>519</v>
      </c>
      <c r="B11" s="113"/>
      <c r="C11" s="114"/>
      <c r="D11" s="115">
        <v>76263</v>
      </c>
      <c r="E11" s="116"/>
      <c r="F11" s="117">
        <v>75972</v>
      </c>
      <c r="G11" s="118"/>
      <c r="H11" s="119"/>
    </row>
    <row r="12" spans="1:8">
      <c r="A12" s="120"/>
      <c r="B12" s="121"/>
      <c r="C12" s="128"/>
      <c r="D12" s="123">
        <v>26197</v>
      </c>
      <c r="E12" s="124"/>
      <c r="F12" s="125">
        <v>40712</v>
      </c>
      <c r="G12" s="126"/>
      <c r="H12" s="127"/>
    </row>
    <row r="13" spans="1:8">
      <c r="A13" s="108"/>
      <c r="B13" s="113"/>
      <c r="C13" s="129"/>
      <c r="D13" s="130">
        <v>53614</v>
      </c>
      <c r="E13" s="131"/>
      <c r="F13" s="132">
        <v>77590</v>
      </c>
      <c r="G13" s="133"/>
      <c r="H13" s="119"/>
    </row>
    <row r="14" spans="1:8">
      <c r="A14" s="120"/>
      <c r="B14" s="121"/>
      <c r="C14" s="122"/>
      <c r="D14" s="123">
        <v>21548</v>
      </c>
      <c r="E14" s="124"/>
      <c r="F14" s="125">
        <v>43258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9.75</v>
      </c>
      <c r="C19" s="134">
        <f>ROUND(VALUE(SUBSTITUTE(実質収支比率等に係る経年分析!G$48,"▲","-")),2)</f>
        <v>7.88</v>
      </c>
      <c r="D19" s="134">
        <f>ROUND(VALUE(SUBSTITUTE(実質収支比率等に係る経年分析!H$48,"▲","-")),2)</f>
        <v>7.81</v>
      </c>
      <c r="E19" s="134">
        <f>ROUND(VALUE(SUBSTITUTE(実質収支比率等に係る経年分析!I$48,"▲","-")),2)</f>
        <v>5.39</v>
      </c>
      <c r="F19" s="134">
        <f>ROUND(VALUE(SUBSTITUTE(実質収支比率等に係る経年分析!J$48,"▲","-")),2)</f>
        <v>7.56</v>
      </c>
    </row>
    <row r="20" spans="1:11">
      <c r="A20" s="134" t="s">
        <v>42</v>
      </c>
      <c r="B20" s="134">
        <f>ROUND(VALUE(SUBSTITUTE(実質収支比率等に係る経年分析!F$47,"▲","-")),2)</f>
        <v>26.34</v>
      </c>
      <c r="C20" s="134">
        <f>ROUND(VALUE(SUBSTITUTE(実質収支比率等に係る経年分析!G$47,"▲","-")),2)</f>
        <v>29.74</v>
      </c>
      <c r="D20" s="134">
        <f>ROUND(VALUE(SUBSTITUTE(実質収支比率等に係る経年分析!H$47,"▲","-")),2)</f>
        <v>33.08</v>
      </c>
      <c r="E20" s="134">
        <f>ROUND(VALUE(SUBSTITUTE(実質収支比率等に係る経年分析!I$47,"▲","-")),2)</f>
        <v>35.479999999999997</v>
      </c>
      <c r="F20" s="134">
        <f>ROUND(VALUE(SUBSTITUTE(実質収支比率等に係る経年分析!J$47,"▲","-")),2)</f>
        <v>25.27</v>
      </c>
    </row>
    <row r="21" spans="1:11">
      <c r="A21" s="134" t="s">
        <v>43</v>
      </c>
      <c r="B21" s="134">
        <f>IF(ISNUMBER(VALUE(SUBSTITUTE(実質収支比率等に係る経年分析!F$49,"▲","-"))),ROUND(VALUE(SUBSTITUTE(実質収支比率等に係る経年分析!F$49,"▲","-")),2),NA())</f>
        <v>6.41</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3.94</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-6.39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400</v>
      </c>
      <c r="E42" s="136"/>
      <c r="F42" s="136"/>
      <c r="G42" s="136">
        <f>'実質公債費比率（分子）の構造'!L$52</f>
        <v>409</v>
      </c>
      <c r="H42" s="136"/>
      <c r="I42" s="136"/>
      <c r="J42" s="136">
        <f>'実質公債費比率（分子）の構造'!M$52</f>
        <v>422</v>
      </c>
      <c r="K42" s="136"/>
      <c r="L42" s="136"/>
      <c r="M42" s="136">
        <f>'実質公債費比率（分子）の構造'!N$52</f>
        <v>444</v>
      </c>
      <c r="N42" s="136"/>
      <c r="O42" s="136"/>
      <c r="P42" s="136">
        <f>'実質公債費比率（分子）の構造'!O$52</f>
        <v>454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90</v>
      </c>
      <c r="C45" s="136"/>
      <c r="D45" s="136"/>
      <c r="E45" s="136">
        <f>'実質公債費比率（分子）の構造'!L$49</f>
        <v>77</v>
      </c>
      <c r="F45" s="136"/>
      <c r="G45" s="136"/>
      <c r="H45" s="136">
        <f>'実質公債費比率（分子）の構造'!M$49</f>
        <v>63</v>
      </c>
      <c r="I45" s="136"/>
      <c r="J45" s="136"/>
      <c r="K45" s="136">
        <f>'実質公債費比率（分子）の構造'!N$49</f>
        <v>45</v>
      </c>
      <c r="L45" s="136"/>
      <c r="M45" s="136"/>
      <c r="N45" s="136">
        <f>'実質公債費比率（分子）の構造'!O$49</f>
        <v>45</v>
      </c>
      <c r="O45" s="136"/>
      <c r="P45" s="136"/>
    </row>
    <row r="46" spans="1:16">
      <c r="A46" s="136" t="s">
        <v>54</v>
      </c>
      <c r="B46" s="136">
        <f>'実質公債費比率（分子）の構造'!K$48</f>
        <v>242</v>
      </c>
      <c r="C46" s="136"/>
      <c r="D46" s="136"/>
      <c r="E46" s="136">
        <f>'実質公債費比率（分子）の構造'!L$48</f>
        <v>236</v>
      </c>
      <c r="F46" s="136"/>
      <c r="G46" s="136"/>
      <c r="H46" s="136">
        <f>'実質公債費比率（分子）の構造'!M$48</f>
        <v>238</v>
      </c>
      <c r="I46" s="136"/>
      <c r="J46" s="136"/>
      <c r="K46" s="136">
        <f>'実質公債費比率（分子）の構造'!N$48</f>
        <v>257</v>
      </c>
      <c r="L46" s="136"/>
      <c r="M46" s="136"/>
      <c r="N46" s="136">
        <f>'実質公債費比率（分子）の構造'!O$48</f>
        <v>264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318</v>
      </c>
      <c r="C49" s="136"/>
      <c r="D49" s="136"/>
      <c r="E49" s="136">
        <f>'実質公債費比率（分子）の構造'!L$45</f>
        <v>328</v>
      </c>
      <c r="F49" s="136"/>
      <c r="G49" s="136"/>
      <c r="H49" s="136">
        <f>'実質公債費比率（分子）の構造'!M$45</f>
        <v>338</v>
      </c>
      <c r="I49" s="136"/>
      <c r="J49" s="136"/>
      <c r="K49" s="136">
        <f>'実質公債費比率（分子）の構造'!N$45</f>
        <v>366</v>
      </c>
      <c r="L49" s="136"/>
      <c r="M49" s="136"/>
      <c r="N49" s="136">
        <f>'実質公債費比率（分子）の構造'!O$45</f>
        <v>379</v>
      </c>
      <c r="O49" s="136"/>
      <c r="P49" s="136"/>
    </row>
    <row r="50" spans="1:16">
      <c r="A50" s="136" t="s">
        <v>58</v>
      </c>
      <c r="B50" s="136" t="e">
        <f>NA()</f>
        <v>#N/A</v>
      </c>
      <c r="C50" s="136">
        <f>IF(ISNUMBER('実質公債費比率（分子）の構造'!K$53),'実質公債費比率（分子）の構造'!K$53,NA())</f>
        <v>250</v>
      </c>
      <c r="D50" s="136" t="e">
        <f>NA()</f>
        <v>#N/A</v>
      </c>
      <c r="E50" s="136" t="e">
        <f>NA()</f>
        <v>#N/A</v>
      </c>
      <c r="F50" s="136">
        <f>IF(ISNUMBER('実質公債費比率（分子）の構造'!L$53),'実質公債費比率（分子）の構造'!L$53,NA())</f>
        <v>232</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224</v>
      </c>
      <c r="M50" s="136" t="e">
        <f>NA()</f>
        <v>#N/A</v>
      </c>
      <c r="N50" s="136" t="e">
        <f>NA()</f>
        <v>#N/A</v>
      </c>
      <c r="O50" s="136">
        <f>IF(ISNUMBER('実質公債費比率（分子）の構造'!O$53),'実質公債費比率（分子）の構造'!O$53,NA())</f>
        <v>234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5439</v>
      </c>
      <c r="E56" s="135"/>
      <c r="F56" s="135"/>
      <c r="G56" s="135">
        <f>'将来負担比率（分子）の構造'!J$51</f>
        <v>4753</v>
      </c>
      <c r="H56" s="135"/>
      <c r="I56" s="135"/>
      <c r="J56" s="135">
        <f>'将来負担比率（分子）の構造'!K$51</f>
        <v>4973</v>
      </c>
      <c r="K56" s="135"/>
      <c r="L56" s="135"/>
      <c r="M56" s="135">
        <f>'将来負担比率（分子）の構造'!L$51</f>
        <v>5124</v>
      </c>
      <c r="N56" s="135"/>
      <c r="O56" s="135"/>
      <c r="P56" s="135">
        <f>'将来負担比率（分子）の構造'!M$51</f>
        <v>5890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2184</v>
      </c>
      <c r="E58" s="135"/>
      <c r="F58" s="135"/>
      <c r="G58" s="135">
        <f>'将来負担比率（分子）の構造'!J$49</f>
        <v>2336</v>
      </c>
      <c r="H58" s="135"/>
      <c r="I58" s="135"/>
      <c r="J58" s="135">
        <f>'将来負担比率（分子）の構造'!K$49</f>
        <v>2570</v>
      </c>
      <c r="K58" s="135"/>
      <c r="L58" s="135"/>
      <c r="M58" s="135">
        <f>'将来負担比率（分子）の構造'!L$49</f>
        <v>2596</v>
      </c>
      <c r="N58" s="135"/>
      <c r="O58" s="135"/>
      <c r="P58" s="135">
        <f>'将来負担比率（分子）の構造'!M$49</f>
        <v>2423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1306</v>
      </c>
      <c r="C62" s="135"/>
      <c r="D62" s="135"/>
      <c r="E62" s="135">
        <f>'将来負担比率（分子）の構造'!J$45</f>
        <v>1243</v>
      </c>
      <c r="F62" s="135"/>
      <c r="G62" s="135"/>
      <c r="H62" s="135">
        <f>'将来負担比率（分子）の構造'!K$45</f>
        <v>1172</v>
      </c>
      <c r="I62" s="135"/>
      <c r="J62" s="135"/>
      <c r="K62" s="135">
        <f>'将来負担比率（分子）の構造'!L$45</f>
        <v>1130</v>
      </c>
      <c r="L62" s="135"/>
      <c r="M62" s="135"/>
      <c r="N62" s="135">
        <f>'将来負担比率（分子）の構造'!M$45</f>
        <v>1079</v>
      </c>
      <c r="O62" s="135"/>
      <c r="P62" s="135"/>
    </row>
    <row r="63" spans="1:16">
      <c r="A63" s="135" t="s">
        <v>27</v>
      </c>
      <c r="B63" s="135">
        <f>'将来負担比率（分子）の構造'!I$44</f>
        <v>457</v>
      </c>
      <c r="C63" s="135"/>
      <c r="D63" s="135"/>
      <c r="E63" s="135">
        <f>'将来負担比率（分子）の構造'!J$44</f>
        <v>402</v>
      </c>
      <c r="F63" s="135"/>
      <c r="G63" s="135"/>
      <c r="H63" s="135">
        <f>'将来負担比率（分子）の構造'!K$44</f>
        <v>374</v>
      </c>
      <c r="I63" s="135"/>
      <c r="J63" s="135"/>
      <c r="K63" s="135">
        <f>'将来負担比率（分子）の構造'!L$44</f>
        <v>351</v>
      </c>
      <c r="L63" s="135"/>
      <c r="M63" s="135"/>
      <c r="N63" s="135">
        <f>'将来負担比率（分子）の構造'!M$44</f>
        <v>347</v>
      </c>
      <c r="O63" s="135"/>
      <c r="P63" s="135"/>
    </row>
    <row r="64" spans="1:16">
      <c r="A64" s="135" t="s">
        <v>26</v>
      </c>
      <c r="B64" s="135">
        <f>'将来負担比率（分子）の構造'!I$43</f>
        <v>3890</v>
      </c>
      <c r="C64" s="135"/>
      <c r="D64" s="135"/>
      <c r="E64" s="135">
        <f>'将来負担比率（分子）の構造'!J$43</f>
        <v>3864</v>
      </c>
      <c r="F64" s="135"/>
      <c r="G64" s="135"/>
      <c r="H64" s="135">
        <f>'将来負担比率（分子）の構造'!K$43</f>
        <v>3845</v>
      </c>
      <c r="I64" s="135"/>
      <c r="J64" s="135"/>
      <c r="K64" s="135">
        <f>'将来負担比率（分子）の構造'!L$43</f>
        <v>3807</v>
      </c>
      <c r="L64" s="135"/>
      <c r="M64" s="135"/>
      <c r="N64" s="135">
        <f>'将来負担比率（分子）の構造'!M$43</f>
        <v>3749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4253</v>
      </c>
      <c r="C66" s="135"/>
      <c r="D66" s="135"/>
      <c r="E66" s="135">
        <f>'将来負担比率（分子）の構造'!J$41</f>
        <v>4272</v>
      </c>
      <c r="F66" s="135"/>
      <c r="G66" s="135"/>
      <c r="H66" s="135">
        <f>'将来負担比率（分子）の構造'!K$41</f>
        <v>4393</v>
      </c>
      <c r="I66" s="135"/>
      <c r="J66" s="135"/>
      <c r="K66" s="135">
        <f>'将来負担比率（分子）の構造'!L$41</f>
        <v>4782</v>
      </c>
      <c r="L66" s="135"/>
      <c r="M66" s="135"/>
      <c r="N66" s="135">
        <f>'将来負担比率（分子）の構造'!M$41</f>
        <v>5054</v>
      </c>
      <c r="O66" s="135"/>
      <c r="P66" s="135"/>
    </row>
    <row r="67" spans="1:16">
      <c r="A67" s="135" t="s">
        <v>62</v>
      </c>
      <c r="B67" s="135" t="e">
        <f>NA()</f>
        <v>#N/A</v>
      </c>
      <c r="C67" s="135">
        <f>IF(ISNUMBER('将来負担比率（分子）の構造'!I$52), IF('将来負担比率（分子）の構造'!I$52 &lt; 0, 0, '将来負担比率（分子）の構造'!I$52), NA())</f>
        <v>2284</v>
      </c>
      <c r="D67" s="135" t="e">
        <f>NA()</f>
        <v>#N/A</v>
      </c>
      <c r="E67" s="135" t="e">
        <f>NA()</f>
        <v>#N/A</v>
      </c>
      <c r="F67" s="135">
        <f>IF(ISNUMBER('将来負担比率（分子）の構造'!J$52), IF('将来負担比率（分子）の構造'!J$52 &lt; 0, 0, '将来負担比率（分子）の構造'!J$52), NA())</f>
        <v>2692</v>
      </c>
      <c r="G67" s="135" t="e">
        <f>NA()</f>
        <v>#N/A</v>
      </c>
      <c r="H67" s="135" t="e">
        <f>NA()</f>
        <v>#N/A</v>
      </c>
      <c r="I67" s="135">
        <f>IF(ISNUMBER('将来負担比率（分子）の構造'!K$52), IF('将来負担比率（分子）の構造'!K$52 &lt; 0, 0, '将来負担比率（分子）の構造'!K$52), NA())</f>
        <v>2241</v>
      </c>
      <c r="J67" s="135" t="e">
        <f>NA()</f>
        <v>#N/A</v>
      </c>
      <c r="K67" s="135" t="e">
        <f>NA()</f>
        <v>#N/A</v>
      </c>
      <c r="L67" s="135">
        <f>IF(ISNUMBER('将来負担比率（分子）の構造'!L$52), IF('将来負担比率（分子）の構造'!L$52 &lt; 0, 0, '将来負担比率（分子）の構造'!L$52), NA())</f>
        <v>2350</v>
      </c>
      <c r="M67" s="135" t="e">
        <f>NA()</f>
        <v>#N/A</v>
      </c>
      <c r="N67" s="135" t="e">
        <f>NA()</f>
        <v>#N/A</v>
      </c>
      <c r="O67" s="135">
        <f>IF(ISNUMBER('将来負担比率（分子）の構造'!M$52), IF('将来負担比率（分子）の構造'!M$52 &lt; 0, 0, '将来負担比率（分子）の構造'!M$52), NA())</f>
        <v>1916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1534811</v>
      </c>
      <c r="S5" s="639"/>
      <c r="T5" s="639"/>
      <c r="U5" s="639"/>
      <c r="V5" s="639"/>
      <c r="W5" s="639"/>
      <c r="X5" s="639"/>
      <c r="Y5" s="686"/>
      <c r="Z5" s="699">
        <v>23.8</v>
      </c>
      <c r="AA5" s="699"/>
      <c r="AB5" s="699"/>
      <c r="AC5" s="699"/>
      <c r="AD5" s="700">
        <v>1534811</v>
      </c>
      <c r="AE5" s="700"/>
      <c r="AF5" s="700"/>
      <c r="AG5" s="700"/>
      <c r="AH5" s="700"/>
      <c r="AI5" s="700"/>
      <c r="AJ5" s="700"/>
      <c r="AK5" s="700"/>
      <c r="AL5" s="687">
        <v>45</v>
      </c>
      <c r="AM5" s="656"/>
      <c r="AN5" s="656"/>
      <c r="AO5" s="688"/>
      <c r="AP5" s="675" t="s">
        <v>205</v>
      </c>
      <c r="AQ5" s="676"/>
      <c r="AR5" s="676"/>
      <c r="AS5" s="676"/>
      <c r="AT5" s="676"/>
      <c r="AU5" s="676"/>
      <c r="AV5" s="676"/>
      <c r="AW5" s="676"/>
      <c r="AX5" s="676"/>
      <c r="AY5" s="676"/>
      <c r="AZ5" s="676"/>
      <c r="BA5" s="676"/>
      <c r="BB5" s="676"/>
      <c r="BC5" s="676"/>
      <c r="BD5" s="676"/>
      <c r="BE5" s="676"/>
      <c r="BF5" s="677"/>
      <c r="BG5" s="588">
        <v>1532951</v>
      </c>
      <c r="BH5" s="589"/>
      <c r="BI5" s="589"/>
      <c r="BJ5" s="589"/>
      <c r="BK5" s="589"/>
      <c r="BL5" s="589"/>
      <c r="BM5" s="589"/>
      <c r="BN5" s="590"/>
      <c r="BO5" s="641">
        <v>99.9</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79635</v>
      </c>
      <c r="S6" s="589"/>
      <c r="T6" s="589"/>
      <c r="U6" s="589"/>
      <c r="V6" s="589"/>
      <c r="W6" s="589"/>
      <c r="X6" s="589"/>
      <c r="Y6" s="590"/>
      <c r="Z6" s="641">
        <v>1.2</v>
      </c>
      <c r="AA6" s="641"/>
      <c r="AB6" s="641"/>
      <c r="AC6" s="641"/>
      <c r="AD6" s="642">
        <v>79635</v>
      </c>
      <c r="AE6" s="642"/>
      <c r="AF6" s="642"/>
      <c r="AG6" s="642"/>
      <c r="AH6" s="642"/>
      <c r="AI6" s="642"/>
      <c r="AJ6" s="642"/>
      <c r="AK6" s="642"/>
      <c r="AL6" s="611">
        <v>2.2999999999999998</v>
      </c>
      <c r="AM6" s="643"/>
      <c r="AN6" s="643"/>
      <c r="AO6" s="644"/>
      <c r="AP6" s="585" t="s">
        <v>211</v>
      </c>
      <c r="AQ6" s="586"/>
      <c r="AR6" s="586"/>
      <c r="AS6" s="586"/>
      <c r="AT6" s="586"/>
      <c r="AU6" s="586"/>
      <c r="AV6" s="586"/>
      <c r="AW6" s="586"/>
      <c r="AX6" s="586"/>
      <c r="AY6" s="586"/>
      <c r="AZ6" s="586"/>
      <c r="BA6" s="586"/>
      <c r="BB6" s="586"/>
      <c r="BC6" s="586"/>
      <c r="BD6" s="586"/>
      <c r="BE6" s="586"/>
      <c r="BF6" s="587"/>
      <c r="BG6" s="588">
        <v>1532951</v>
      </c>
      <c r="BH6" s="589"/>
      <c r="BI6" s="589"/>
      <c r="BJ6" s="589"/>
      <c r="BK6" s="589"/>
      <c r="BL6" s="589"/>
      <c r="BM6" s="589"/>
      <c r="BN6" s="590"/>
      <c r="BO6" s="641">
        <v>99.9</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105089</v>
      </c>
      <c r="CS6" s="589"/>
      <c r="CT6" s="589"/>
      <c r="CU6" s="589"/>
      <c r="CV6" s="589"/>
      <c r="CW6" s="589"/>
      <c r="CX6" s="589"/>
      <c r="CY6" s="590"/>
      <c r="CZ6" s="641">
        <v>1.7</v>
      </c>
      <c r="DA6" s="641"/>
      <c r="DB6" s="641"/>
      <c r="DC6" s="641"/>
      <c r="DD6" s="594" t="s">
        <v>206</v>
      </c>
      <c r="DE6" s="589"/>
      <c r="DF6" s="589"/>
      <c r="DG6" s="589"/>
      <c r="DH6" s="589"/>
      <c r="DI6" s="589"/>
      <c r="DJ6" s="589"/>
      <c r="DK6" s="589"/>
      <c r="DL6" s="589"/>
      <c r="DM6" s="589"/>
      <c r="DN6" s="589"/>
      <c r="DO6" s="589"/>
      <c r="DP6" s="590"/>
      <c r="DQ6" s="594">
        <v>105089</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2479</v>
      </c>
      <c r="S7" s="589"/>
      <c r="T7" s="589"/>
      <c r="U7" s="589"/>
      <c r="V7" s="589"/>
      <c r="W7" s="589"/>
      <c r="X7" s="589"/>
      <c r="Y7" s="590"/>
      <c r="Z7" s="641">
        <v>0</v>
      </c>
      <c r="AA7" s="641"/>
      <c r="AB7" s="641"/>
      <c r="AC7" s="641"/>
      <c r="AD7" s="642">
        <v>2479</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659227</v>
      </c>
      <c r="BH7" s="589"/>
      <c r="BI7" s="589"/>
      <c r="BJ7" s="589"/>
      <c r="BK7" s="589"/>
      <c r="BL7" s="589"/>
      <c r="BM7" s="589"/>
      <c r="BN7" s="590"/>
      <c r="BO7" s="641">
        <v>43</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959901</v>
      </c>
      <c r="CS7" s="589"/>
      <c r="CT7" s="589"/>
      <c r="CU7" s="589"/>
      <c r="CV7" s="589"/>
      <c r="CW7" s="589"/>
      <c r="CX7" s="589"/>
      <c r="CY7" s="590"/>
      <c r="CZ7" s="641">
        <v>15.7</v>
      </c>
      <c r="DA7" s="641"/>
      <c r="DB7" s="641"/>
      <c r="DC7" s="641"/>
      <c r="DD7" s="594">
        <v>61005</v>
      </c>
      <c r="DE7" s="589"/>
      <c r="DF7" s="589"/>
      <c r="DG7" s="589"/>
      <c r="DH7" s="589"/>
      <c r="DI7" s="589"/>
      <c r="DJ7" s="589"/>
      <c r="DK7" s="589"/>
      <c r="DL7" s="589"/>
      <c r="DM7" s="589"/>
      <c r="DN7" s="589"/>
      <c r="DO7" s="589"/>
      <c r="DP7" s="590"/>
      <c r="DQ7" s="594">
        <v>780369</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9073</v>
      </c>
      <c r="S8" s="589"/>
      <c r="T8" s="589"/>
      <c r="U8" s="589"/>
      <c r="V8" s="589"/>
      <c r="W8" s="589"/>
      <c r="X8" s="589"/>
      <c r="Y8" s="590"/>
      <c r="Z8" s="641">
        <v>0.1</v>
      </c>
      <c r="AA8" s="641"/>
      <c r="AB8" s="641"/>
      <c r="AC8" s="641"/>
      <c r="AD8" s="642">
        <v>9073</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26589</v>
      </c>
      <c r="BH8" s="589"/>
      <c r="BI8" s="589"/>
      <c r="BJ8" s="589"/>
      <c r="BK8" s="589"/>
      <c r="BL8" s="589"/>
      <c r="BM8" s="589"/>
      <c r="BN8" s="590"/>
      <c r="BO8" s="641">
        <v>1.7</v>
      </c>
      <c r="BP8" s="641"/>
      <c r="BQ8" s="641"/>
      <c r="BR8" s="641"/>
      <c r="BS8" s="594" t="s">
        <v>107</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1396780</v>
      </c>
      <c r="CS8" s="589"/>
      <c r="CT8" s="589"/>
      <c r="CU8" s="589"/>
      <c r="CV8" s="589"/>
      <c r="CW8" s="589"/>
      <c r="CX8" s="589"/>
      <c r="CY8" s="590"/>
      <c r="CZ8" s="641">
        <v>22.9</v>
      </c>
      <c r="DA8" s="641"/>
      <c r="DB8" s="641"/>
      <c r="DC8" s="641"/>
      <c r="DD8" s="594">
        <v>4493</v>
      </c>
      <c r="DE8" s="589"/>
      <c r="DF8" s="589"/>
      <c r="DG8" s="589"/>
      <c r="DH8" s="589"/>
      <c r="DI8" s="589"/>
      <c r="DJ8" s="589"/>
      <c r="DK8" s="589"/>
      <c r="DL8" s="589"/>
      <c r="DM8" s="589"/>
      <c r="DN8" s="589"/>
      <c r="DO8" s="589"/>
      <c r="DP8" s="590"/>
      <c r="DQ8" s="594">
        <v>837076</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9516</v>
      </c>
      <c r="S9" s="589"/>
      <c r="T9" s="589"/>
      <c r="U9" s="589"/>
      <c r="V9" s="589"/>
      <c r="W9" s="589"/>
      <c r="X9" s="589"/>
      <c r="Y9" s="590"/>
      <c r="Z9" s="641">
        <v>0.1</v>
      </c>
      <c r="AA9" s="641"/>
      <c r="AB9" s="641"/>
      <c r="AC9" s="641"/>
      <c r="AD9" s="642">
        <v>9516</v>
      </c>
      <c r="AE9" s="642"/>
      <c r="AF9" s="642"/>
      <c r="AG9" s="642"/>
      <c r="AH9" s="642"/>
      <c r="AI9" s="642"/>
      <c r="AJ9" s="642"/>
      <c r="AK9" s="642"/>
      <c r="AL9" s="611">
        <v>0.3</v>
      </c>
      <c r="AM9" s="643"/>
      <c r="AN9" s="643"/>
      <c r="AO9" s="644"/>
      <c r="AP9" s="585" t="s">
        <v>220</v>
      </c>
      <c r="AQ9" s="586"/>
      <c r="AR9" s="586"/>
      <c r="AS9" s="586"/>
      <c r="AT9" s="586"/>
      <c r="AU9" s="586"/>
      <c r="AV9" s="586"/>
      <c r="AW9" s="586"/>
      <c r="AX9" s="586"/>
      <c r="AY9" s="586"/>
      <c r="AZ9" s="586"/>
      <c r="BA9" s="586"/>
      <c r="BB9" s="586"/>
      <c r="BC9" s="586"/>
      <c r="BD9" s="586"/>
      <c r="BE9" s="586"/>
      <c r="BF9" s="587"/>
      <c r="BG9" s="588">
        <v>580476</v>
      </c>
      <c r="BH9" s="589"/>
      <c r="BI9" s="589"/>
      <c r="BJ9" s="589"/>
      <c r="BK9" s="589"/>
      <c r="BL9" s="589"/>
      <c r="BM9" s="589"/>
      <c r="BN9" s="590"/>
      <c r="BO9" s="641">
        <v>37.799999999999997</v>
      </c>
      <c r="BP9" s="641"/>
      <c r="BQ9" s="641"/>
      <c r="BR9" s="641"/>
      <c r="BS9" s="594" t="s">
        <v>107</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427663</v>
      </c>
      <c r="CS9" s="589"/>
      <c r="CT9" s="589"/>
      <c r="CU9" s="589"/>
      <c r="CV9" s="589"/>
      <c r="CW9" s="589"/>
      <c r="CX9" s="589"/>
      <c r="CY9" s="590"/>
      <c r="CZ9" s="641">
        <v>7</v>
      </c>
      <c r="DA9" s="641"/>
      <c r="DB9" s="641"/>
      <c r="DC9" s="641"/>
      <c r="DD9" s="594">
        <v>17891</v>
      </c>
      <c r="DE9" s="589"/>
      <c r="DF9" s="589"/>
      <c r="DG9" s="589"/>
      <c r="DH9" s="589"/>
      <c r="DI9" s="589"/>
      <c r="DJ9" s="589"/>
      <c r="DK9" s="589"/>
      <c r="DL9" s="589"/>
      <c r="DM9" s="589"/>
      <c r="DN9" s="589"/>
      <c r="DO9" s="589"/>
      <c r="DP9" s="590"/>
      <c r="DQ9" s="594">
        <v>387767</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242748</v>
      </c>
      <c r="S10" s="589"/>
      <c r="T10" s="589"/>
      <c r="U10" s="589"/>
      <c r="V10" s="589"/>
      <c r="W10" s="589"/>
      <c r="X10" s="589"/>
      <c r="Y10" s="590"/>
      <c r="Z10" s="641">
        <v>3.8</v>
      </c>
      <c r="AA10" s="641"/>
      <c r="AB10" s="641"/>
      <c r="AC10" s="641"/>
      <c r="AD10" s="642">
        <v>242748</v>
      </c>
      <c r="AE10" s="642"/>
      <c r="AF10" s="642"/>
      <c r="AG10" s="642"/>
      <c r="AH10" s="642"/>
      <c r="AI10" s="642"/>
      <c r="AJ10" s="642"/>
      <c r="AK10" s="642"/>
      <c r="AL10" s="611">
        <v>7.1</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26725</v>
      </c>
      <c r="BH10" s="589"/>
      <c r="BI10" s="589"/>
      <c r="BJ10" s="589"/>
      <c r="BK10" s="589"/>
      <c r="BL10" s="589"/>
      <c r="BM10" s="589"/>
      <c r="BN10" s="590"/>
      <c r="BO10" s="641">
        <v>1.7</v>
      </c>
      <c r="BP10" s="641"/>
      <c r="BQ10" s="641"/>
      <c r="BR10" s="641"/>
      <c r="BS10" s="594" t="s">
        <v>107</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t="s">
        <v>107</v>
      </c>
      <c r="CS10" s="589"/>
      <c r="CT10" s="589"/>
      <c r="CU10" s="589"/>
      <c r="CV10" s="589"/>
      <c r="CW10" s="589"/>
      <c r="CX10" s="589"/>
      <c r="CY10" s="590"/>
      <c r="CZ10" s="641" t="s">
        <v>107</v>
      </c>
      <c r="DA10" s="641"/>
      <c r="DB10" s="641"/>
      <c r="DC10" s="641"/>
      <c r="DD10" s="594" t="s">
        <v>107</v>
      </c>
      <c r="DE10" s="589"/>
      <c r="DF10" s="589"/>
      <c r="DG10" s="589"/>
      <c r="DH10" s="589"/>
      <c r="DI10" s="589"/>
      <c r="DJ10" s="589"/>
      <c r="DK10" s="589"/>
      <c r="DL10" s="589"/>
      <c r="DM10" s="589"/>
      <c r="DN10" s="589"/>
      <c r="DO10" s="589"/>
      <c r="DP10" s="590"/>
      <c r="DQ10" s="594" t="s">
        <v>107</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107</v>
      </c>
      <c r="S11" s="589"/>
      <c r="T11" s="589"/>
      <c r="U11" s="589"/>
      <c r="V11" s="589"/>
      <c r="W11" s="589"/>
      <c r="X11" s="589"/>
      <c r="Y11" s="590"/>
      <c r="Z11" s="641" t="s">
        <v>107</v>
      </c>
      <c r="AA11" s="641"/>
      <c r="AB11" s="641"/>
      <c r="AC11" s="641"/>
      <c r="AD11" s="642" t="s">
        <v>107</v>
      </c>
      <c r="AE11" s="642"/>
      <c r="AF11" s="642"/>
      <c r="AG11" s="642"/>
      <c r="AH11" s="642"/>
      <c r="AI11" s="642"/>
      <c r="AJ11" s="642"/>
      <c r="AK11" s="642"/>
      <c r="AL11" s="611" t="s">
        <v>107</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25437</v>
      </c>
      <c r="BH11" s="589"/>
      <c r="BI11" s="589"/>
      <c r="BJ11" s="589"/>
      <c r="BK11" s="589"/>
      <c r="BL11" s="589"/>
      <c r="BM11" s="589"/>
      <c r="BN11" s="590"/>
      <c r="BO11" s="641">
        <v>1.7</v>
      </c>
      <c r="BP11" s="641"/>
      <c r="BQ11" s="641"/>
      <c r="BR11" s="641"/>
      <c r="BS11" s="594" t="s">
        <v>107</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690985</v>
      </c>
      <c r="CS11" s="589"/>
      <c r="CT11" s="589"/>
      <c r="CU11" s="589"/>
      <c r="CV11" s="589"/>
      <c r="CW11" s="589"/>
      <c r="CX11" s="589"/>
      <c r="CY11" s="590"/>
      <c r="CZ11" s="641">
        <v>11.3</v>
      </c>
      <c r="DA11" s="641"/>
      <c r="DB11" s="641"/>
      <c r="DC11" s="641"/>
      <c r="DD11" s="594">
        <v>61040</v>
      </c>
      <c r="DE11" s="589"/>
      <c r="DF11" s="589"/>
      <c r="DG11" s="589"/>
      <c r="DH11" s="589"/>
      <c r="DI11" s="589"/>
      <c r="DJ11" s="589"/>
      <c r="DK11" s="589"/>
      <c r="DL11" s="589"/>
      <c r="DM11" s="589"/>
      <c r="DN11" s="589"/>
      <c r="DO11" s="589"/>
      <c r="DP11" s="590"/>
      <c r="DQ11" s="594">
        <v>313229</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711723</v>
      </c>
      <c r="BH12" s="589"/>
      <c r="BI12" s="589"/>
      <c r="BJ12" s="589"/>
      <c r="BK12" s="589"/>
      <c r="BL12" s="589"/>
      <c r="BM12" s="589"/>
      <c r="BN12" s="590"/>
      <c r="BO12" s="641">
        <v>46.4</v>
      </c>
      <c r="BP12" s="641"/>
      <c r="BQ12" s="641"/>
      <c r="BR12" s="641"/>
      <c r="BS12" s="594" t="s">
        <v>107</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70122</v>
      </c>
      <c r="CS12" s="589"/>
      <c r="CT12" s="589"/>
      <c r="CU12" s="589"/>
      <c r="CV12" s="589"/>
      <c r="CW12" s="589"/>
      <c r="CX12" s="589"/>
      <c r="CY12" s="590"/>
      <c r="CZ12" s="641">
        <v>1.1000000000000001</v>
      </c>
      <c r="DA12" s="641"/>
      <c r="DB12" s="641"/>
      <c r="DC12" s="641"/>
      <c r="DD12" s="594">
        <v>3051</v>
      </c>
      <c r="DE12" s="589"/>
      <c r="DF12" s="589"/>
      <c r="DG12" s="589"/>
      <c r="DH12" s="589"/>
      <c r="DI12" s="589"/>
      <c r="DJ12" s="589"/>
      <c r="DK12" s="589"/>
      <c r="DL12" s="589"/>
      <c r="DM12" s="589"/>
      <c r="DN12" s="589"/>
      <c r="DO12" s="589"/>
      <c r="DP12" s="590"/>
      <c r="DQ12" s="594">
        <v>67527</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21169</v>
      </c>
      <c r="S13" s="589"/>
      <c r="T13" s="589"/>
      <c r="U13" s="589"/>
      <c r="V13" s="589"/>
      <c r="W13" s="589"/>
      <c r="X13" s="589"/>
      <c r="Y13" s="590"/>
      <c r="Z13" s="641">
        <v>0.3</v>
      </c>
      <c r="AA13" s="641"/>
      <c r="AB13" s="641"/>
      <c r="AC13" s="641"/>
      <c r="AD13" s="642">
        <v>21169</v>
      </c>
      <c r="AE13" s="642"/>
      <c r="AF13" s="642"/>
      <c r="AG13" s="642"/>
      <c r="AH13" s="642"/>
      <c r="AI13" s="642"/>
      <c r="AJ13" s="642"/>
      <c r="AK13" s="642"/>
      <c r="AL13" s="611">
        <v>0.6</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711645</v>
      </c>
      <c r="BH13" s="589"/>
      <c r="BI13" s="589"/>
      <c r="BJ13" s="589"/>
      <c r="BK13" s="589"/>
      <c r="BL13" s="589"/>
      <c r="BM13" s="589"/>
      <c r="BN13" s="590"/>
      <c r="BO13" s="641">
        <v>46.4</v>
      </c>
      <c r="BP13" s="641"/>
      <c r="BQ13" s="641"/>
      <c r="BR13" s="641"/>
      <c r="BS13" s="594" t="s">
        <v>107</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839626</v>
      </c>
      <c r="CS13" s="589"/>
      <c r="CT13" s="589"/>
      <c r="CU13" s="589"/>
      <c r="CV13" s="589"/>
      <c r="CW13" s="589"/>
      <c r="CX13" s="589"/>
      <c r="CY13" s="590"/>
      <c r="CZ13" s="641">
        <v>13.8</v>
      </c>
      <c r="DA13" s="641"/>
      <c r="DB13" s="641"/>
      <c r="DC13" s="641"/>
      <c r="DD13" s="594">
        <v>355061</v>
      </c>
      <c r="DE13" s="589"/>
      <c r="DF13" s="589"/>
      <c r="DG13" s="589"/>
      <c r="DH13" s="589"/>
      <c r="DI13" s="589"/>
      <c r="DJ13" s="589"/>
      <c r="DK13" s="589"/>
      <c r="DL13" s="589"/>
      <c r="DM13" s="589"/>
      <c r="DN13" s="589"/>
      <c r="DO13" s="589"/>
      <c r="DP13" s="590"/>
      <c r="DQ13" s="594">
        <v>613858</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33606</v>
      </c>
      <c r="BH14" s="589"/>
      <c r="BI14" s="589"/>
      <c r="BJ14" s="589"/>
      <c r="BK14" s="589"/>
      <c r="BL14" s="589"/>
      <c r="BM14" s="589"/>
      <c r="BN14" s="590"/>
      <c r="BO14" s="641">
        <v>2.2000000000000002</v>
      </c>
      <c r="BP14" s="641"/>
      <c r="BQ14" s="641"/>
      <c r="BR14" s="641"/>
      <c r="BS14" s="594" t="s">
        <v>107</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850334</v>
      </c>
      <c r="CS14" s="589"/>
      <c r="CT14" s="589"/>
      <c r="CU14" s="589"/>
      <c r="CV14" s="589"/>
      <c r="CW14" s="589"/>
      <c r="CX14" s="589"/>
      <c r="CY14" s="590"/>
      <c r="CZ14" s="641">
        <v>13.9</v>
      </c>
      <c r="DA14" s="641"/>
      <c r="DB14" s="641"/>
      <c r="DC14" s="641"/>
      <c r="DD14" s="594">
        <v>590618</v>
      </c>
      <c r="DE14" s="589"/>
      <c r="DF14" s="589"/>
      <c r="DG14" s="589"/>
      <c r="DH14" s="589"/>
      <c r="DI14" s="589"/>
      <c r="DJ14" s="589"/>
      <c r="DK14" s="589"/>
      <c r="DL14" s="589"/>
      <c r="DM14" s="589"/>
      <c r="DN14" s="589"/>
      <c r="DO14" s="589"/>
      <c r="DP14" s="590"/>
      <c r="DQ14" s="594">
        <v>355057</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6704</v>
      </c>
      <c r="S15" s="589"/>
      <c r="T15" s="589"/>
      <c r="U15" s="589"/>
      <c r="V15" s="589"/>
      <c r="W15" s="589"/>
      <c r="X15" s="589"/>
      <c r="Y15" s="590"/>
      <c r="Z15" s="641">
        <v>0.1</v>
      </c>
      <c r="AA15" s="641"/>
      <c r="AB15" s="641"/>
      <c r="AC15" s="641"/>
      <c r="AD15" s="642">
        <v>6704</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122203</v>
      </c>
      <c r="BH15" s="589"/>
      <c r="BI15" s="589"/>
      <c r="BJ15" s="589"/>
      <c r="BK15" s="589"/>
      <c r="BL15" s="589"/>
      <c r="BM15" s="589"/>
      <c r="BN15" s="590"/>
      <c r="BO15" s="641">
        <v>8</v>
      </c>
      <c r="BP15" s="641"/>
      <c r="BQ15" s="641"/>
      <c r="BR15" s="641"/>
      <c r="BS15" s="594" t="s">
        <v>107</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378951</v>
      </c>
      <c r="CS15" s="589"/>
      <c r="CT15" s="589"/>
      <c r="CU15" s="589"/>
      <c r="CV15" s="589"/>
      <c r="CW15" s="589"/>
      <c r="CX15" s="589"/>
      <c r="CY15" s="590"/>
      <c r="CZ15" s="641">
        <v>6.2</v>
      </c>
      <c r="DA15" s="641"/>
      <c r="DB15" s="641"/>
      <c r="DC15" s="641"/>
      <c r="DD15" s="594">
        <v>28287</v>
      </c>
      <c r="DE15" s="589"/>
      <c r="DF15" s="589"/>
      <c r="DG15" s="589"/>
      <c r="DH15" s="589"/>
      <c r="DI15" s="589"/>
      <c r="DJ15" s="589"/>
      <c r="DK15" s="589"/>
      <c r="DL15" s="589"/>
      <c r="DM15" s="589"/>
      <c r="DN15" s="589"/>
      <c r="DO15" s="589"/>
      <c r="DP15" s="590"/>
      <c r="DQ15" s="594">
        <v>299690</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1548291</v>
      </c>
      <c r="S16" s="589"/>
      <c r="T16" s="589"/>
      <c r="U16" s="589"/>
      <c r="V16" s="589"/>
      <c r="W16" s="589"/>
      <c r="X16" s="589"/>
      <c r="Y16" s="590"/>
      <c r="Z16" s="641">
        <v>24</v>
      </c>
      <c r="AA16" s="641"/>
      <c r="AB16" s="641"/>
      <c r="AC16" s="641"/>
      <c r="AD16" s="642">
        <v>1432958</v>
      </c>
      <c r="AE16" s="642"/>
      <c r="AF16" s="642"/>
      <c r="AG16" s="642"/>
      <c r="AH16" s="642"/>
      <c r="AI16" s="642"/>
      <c r="AJ16" s="642"/>
      <c r="AK16" s="642"/>
      <c r="AL16" s="611">
        <v>42</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v>6192</v>
      </c>
      <c r="BH16" s="589"/>
      <c r="BI16" s="589"/>
      <c r="BJ16" s="589"/>
      <c r="BK16" s="589"/>
      <c r="BL16" s="589"/>
      <c r="BM16" s="589"/>
      <c r="BN16" s="590"/>
      <c r="BO16" s="641">
        <v>0.4</v>
      </c>
      <c r="BP16" s="641"/>
      <c r="BQ16" s="641"/>
      <c r="BR16" s="641"/>
      <c r="BS16" s="594" t="s">
        <v>107</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7236</v>
      </c>
      <c r="CS16" s="589"/>
      <c r="CT16" s="589"/>
      <c r="CU16" s="589"/>
      <c r="CV16" s="589"/>
      <c r="CW16" s="589"/>
      <c r="CX16" s="589"/>
      <c r="CY16" s="590"/>
      <c r="CZ16" s="641">
        <v>0.1</v>
      </c>
      <c r="DA16" s="641"/>
      <c r="DB16" s="641"/>
      <c r="DC16" s="641"/>
      <c r="DD16" s="594" t="s">
        <v>107</v>
      </c>
      <c r="DE16" s="589"/>
      <c r="DF16" s="589"/>
      <c r="DG16" s="589"/>
      <c r="DH16" s="589"/>
      <c r="DI16" s="589"/>
      <c r="DJ16" s="589"/>
      <c r="DK16" s="589"/>
      <c r="DL16" s="589"/>
      <c r="DM16" s="589"/>
      <c r="DN16" s="589"/>
      <c r="DO16" s="589"/>
      <c r="DP16" s="590"/>
      <c r="DQ16" s="594">
        <v>7236</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1432958</v>
      </c>
      <c r="S17" s="589"/>
      <c r="T17" s="589"/>
      <c r="U17" s="589"/>
      <c r="V17" s="589"/>
      <c r="W17" s="589"/>
      <c r="X17" s="589"/>
      <c r="Y17" s="590"/>
      <c r="Z17" s="641">
        <v>22.2</v>
      </c>
      <c r="AA17" s="641"/>
      <c r="AB17" s="641"/>
      <c r="AC17" s="641"/>
      <c r="AD17" s="642">
        <v>1432958</v>
      </c>
      <c r="AE17" s="642"/>
      <c r="AF17" s="642"/>
      <c r="AG17" s="642"/>
      <c r="AH17" s="642"/>
      <c r="AI17" s="642"/>
      <c r="AJ17" s="642"/>
      <c r="AK17" s="642"/>
      <c r="AL17" s="611">
        <v>42</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379017</v>
      </c>
      <c r="CS17" s="589"/>
      <c r="CT17" s="589"/>
      <c r="CU17" s="589"/>
      <c r="CV17" s="589"/>
      <c r="CW17" s="589"/>
      <c r="CX17" s="589"/>
      <c r="CY17" s="590"/>
      <c r="CZ17" s="641">
        <v>6.2</v>
      </c>
      <c r="DA17" s="641"/>
      <c r="DB17" s="641"/>
      <c r="DC17" s="641"/>
      <c r="DD17" s="594" t="s">
        <v>107</v>
      </c>
      <c r="DE17" s="589"/>
      <c r="DF17" s="589"/>
      <c r="DG17" s="589"/>
      <c r="DH17" s="589"/>
      <c r="DI17" s="589"/>
      <c r="DJ17" s="589"/>
      <c r="DK17" s="589"/>
      <c r="DL17" s="589"/>
      <c r="DM17" s="589"/>
      <c r="DN17" s="589"/>
      <c r="DO17" s="589"/>
      <c r="DP17" s="590"/>
      <c r="DQ17" s="594">
        <v>379017</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115333</v>
      </c>
      <c r="S18" s="589"/>
      <c r="T18" s="589"/>
      <c r="U18" s="589"/>
      <c r="V18" s="589"/>
      <c r="W18" s="589"/>
      <c r="X18" s="589"/>
      <c r="Y18" s="590"/>
      <c r="Z18" s="641">
        <v>1.8</v>
      </c>
      <c r="AA18" s="641"/>
      <c r="AB18" s="641"/>
      <c r="AC18" s="641"/>
      <c r="AD18" s="642" t="s">
        <v>107</v>
      </c>
      <c r="AE18" s="642"/>
      <c r="AF18" s="642"/>
      <c r="AG18" s="642"/>
      <c r="AH18" s="642"/>
      <c r="AI18" s="642"/>
      <c r="AJ18" s="642"/>
      <c r="AK18" s="642"/>
      <c r="AL18" s="611" t="s">
        <v>107</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107</v>
      </c>
      <c r="S19" s="589"/>
      <c r="T19" s="589"/>
      <c r="U19" s="589"/>
      <c r="V19" s="589"/>
      <c r="W19" s="589"/>
      <c r="X19" s="589"/>
      <c r="Y19" s="590"/>
      <c r="Z19" s="641" t="s">
        <v>107</v>
      </c>
      <c r="AA19" s="641"/>
      <c r="AB19" s="641"/>
      <c r="AC19" s="641"/>
      <c r="AD19" s="642" t="s">
        <v>107</v>
      </c>
      <c r="AE19" s="642"/>
      <c r="AF19" s="642"/>
      <c r="AG19" s="642"/>
      <c r="AH19" s="642"/>
      <c r="AI19" s="642"/>
      <c r="AJ19" s="642"/>
      <c r="AK19" s="642"/>
      <c r="AL19" s="611" t="s">
        <v>107</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1860</v>
      </c>
      <c r="BH19" s="589"/>
      <c r="BI19" s="589"/>
      <c r="BJ19" s="589"/>
      <c r="BK19" s="589"/>
      <c r="BL19" s="589"/>
      <c r="BM19" s="589"/>
      <c r="BN19" s="590"/>
      <c r="BO19" s="641">
        <v>0.1</v>
      </c>
      <c r="BP19" s="641"/>
      <c r="BQ19" s="641"/>
      <c r="BR19" s="641"/>
      <c r="BS19" s="594" t="s">
        <v>107</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3454426</v>
      </c>
      <c r="S20" s="589"/>
      <c r="T20" s="589"/>
      <c r="U20" s="589"/>
      <c r="V20" s="589"/>
      <c r="W20" s="589"/>
      <c r="X20" s="589"/>
      <c r="Y20" s="590"/>
      <c r="Z20" s="641">
        <v>53.6</v>
      </c>
      <c r="AA20" s="641"/>
      <c r="AB20" s="641"/>
      <c r="AC20" s="641"/>
      <c r="AD20" s="642">
        <v>3339093</v>
      </c>
      <c r="AE20" s="642"/>
      <c r="AF20" s="642"/>
      <c r="AG20" s="642"/>
      <c r="AH20" s="642"/>
      <c r="AI20" s="642"/>
      <c r="AJ20" s="642"/>
      <c r="AK20" s="642"/>
      <c r="AL20" s="611">
        <v>98</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1860</v>
      </c>
      <c r="BH20" s="589"/>
      <c r="BI20" s="589"/>
      <c r="BJ20" s="589"/>
      <c r="BK20" s="589"/>
      <c r="BL20" s="589"/>
      <c r="BM20" s="589"/>
      <c r="BN20" s="590"/>
      <c r="BO20" s="641">
        <v>0.1</v>
      </c>
      <c r="BP20" s="641"/>
      <c r="BQ20" s="641"/>
      <c r="BR20" s="641"/>
      <c r="BS20" s="594" t="s">
        <v>107</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6105704</v>
      </c>
      <c r="CS20" s="589"/>
      <c r="CT20" s="589"/>
      <c r="CU20" s="589"/>
      <c r="CV20" s="589"/>
      <c r="CW20" s="589"/>
      <c r="CX20" s="589"/>
      <c r="CY20" s="590"/>
      <c r="CZ20" s="641">
        <v>100</v>
      </c>
      <c r="DA20" s="641"/>
      <c r="DB20" s="641"/>
      <c r="DC20" s="641"/>
      <c r="DD20" s="594">
        <v>1121446</v>
      </c>
      <c r="DE20" s="589"/>
      <c r="DF20" s="589"/>
      <c r="DG20" s="589"/>
      <c r="DH20" s="589"/>
      <c r="DI20" s="589"/>
      <c r="DJ20" s="589"/>
      <c r="DK20" s="589"/>
      <c r="DL20" s="589"/>
      <c r="DM20" s="589"/>
      <c r="DN20" s="589"/>
      <c r="DO20" s="589"/>
      <c r="DP20" s="590"/>
      <c r="DQ20" s="594">
        <v>4145915</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2980</v>
      </c>
      <c r="S21" s="589"/>
      <c r="T21" s="589"/>
      <c r="U21" s="589"/>
      <c r="V21" s="589"/>
      <c r="W21" s="589"/>
      <c r="X21" s="589"/>
      <c r="Y21" s="590"/>
      <c r="Z21" s="641">
        <v>0</v>
      </c>
      <c r="AA21" s="641"/>
      <c r="AB21" s="641"/>
      <c r="AC21" s="641"/>
      <c r="AD21" s="642">
        <v>2980</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1860</v>
      </c>
      <c r="BH21" s="589"/>
      <c r="BI21" s="589"/>
      <c r="BJ21" s="589"/>
      <c r="BK21" s="589"/>
      <c r="BL21" s="589"/>
      <c r="BM21" s="589"/>
      <c r="BN21" s="590"/>
      <c r="BO21" s="641">
        <v>0.1</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8533</v>
      </c>
      <c r="S22" s="589"/>
      <c r="T22" s="589"/>
      <c r="U22" s="589"/>
      <c r="V22" s="589"/>
      <c r="W22" s="589"/>
      <c r="X22" s="589"/>
      <c r="Y22" s="590"/>
      <c r="Z22" s="641">
        <v>0.1</v>
      </c>
      <c r="AA22" s="641"/>
      <c r="AB22" s="641"/>
      <c r="AC22" s="641"/>
      <c r="AD22" s="642" t="s">
        <v>107</v>
      </c>
      <c r="AE22" s="642"/>
      <c r="AF22" s="642"/>
      <c r="AG22" s="642"/>
      <c r="AH22" s="642"/>
      <c r="AI22" s="642"/>
      <c r="AJ22" s="642"/>
      <c r="AK22" s="642"/>
      <c r="AL22" s="611" t="s">
        <v>107</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164654</v>
      </c>
      <c r="S23" s="589"/>
      <c r="T23" s="589"/>
      <c r="U23" s="589"/>
      <c r="V23" s="589"/>
      <c r="W23" s="589"/>
      <c r="X23" s="589"/>
      <c r="Y23" s="590"/>
      <c r="Z23" s="641">
        <v>2.6</v>
      </c>
      <c r="AA23" s="641"/>
      <c r="AB23" s="641"/>
      <c r="AC23" s="641"/>
      <c r="AD23" s="642">
        <v>53792</v>
      </c>
      <c r="AE23" s="642"/>
      <c r="AF23" s="642"/>
      <c r="AG23" s="642"/>
      <c r="AH23" s="642"/>
      <c r="AI23" s="642"/>
      <c r="AJ23" s="642"/>
      <c r="AK23" s="642"/>
      <c r="AL23" s="611">
        <v>1.6</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8105</v>
      </c>
      <c r="S24" s="589"/>
      <c r="T24" s="589"/>
      <c r="U24" s="589"/>
      <c r="V24" s="589"/>
      <c r="W24" s="589"/>
      <c r="X24" s="589"/>
      <c r="Y24" s="590"/>
      <c r="Z24" s="641">
        <v>0.1</v>
      </c>
      <c r="AA24" s="641"/>
      <c r="AB24" s="641"/>
      <c r="AC24" s="641"/>
      <c r="AD24" s="642" t="s">
        <v>107</v>
      </c>
      <c r="AE24" s="642"/>
      <c r="AF24" s="642"/>
      <c r="AG24" s="642"/>
      <c r="AH24" s="642"/>
      <c r="AI24" s="642"/>
      <c r="AJ24" s="642"/>
      <c r="AK24" s="642"/>
      <c r="AL24" s="611" t="s">
        <v>107</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1922051</v>
      </c>
      <c r="CS24" s="639"/>
      <c r="CT24" s="639"/>
      <c r="CU24" s="639"/>
      <c r="CV24" s="639"/>
      <c r="CW24" s="639"/>
      <c r="CX24" s="639"/>
      <c r="CY24" s="686"/>
      <c r="CZ24" s="690">
        <v>31.5</v>
      </c>
      <c r="DA24" s="691"/>
      <c r="DB24" s="691"/>
      <c r="DC24" s="692"/>
      <c r="DD24" s="685">
        <v>1520125</v>
      </c>
      <c r="DE24" s="639"/>
      <c r="DF24" s="639"/>
      <c r="DG24" s="639"/>
      <c r="DH24" s="639"/>
      <c r="DI24" s="639"/>
      <c r="DJ24" s="639"/>
      <c r="DK24" s="686"/>
      <c r="DL24" s="685">
        <v>1520125</v>
      </c>
      <c r="DM24" s="639"/>
      <c r="DN24" s="639"/>
      <c r="DO24" s="639"/>
      <c r="DP24" s="639"/>
      <c r="DQ24" s="639"/>
      <c r="DR24" s="639"/>
      <c r="DS24" s="639"/>
      <c r="DT24" s="639"/>
      <c r="DU24" s="639"/>
      <c r="DV24" s="686"/>
      <c r="DW24" s="687">
        <v>41.5</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762789</v>
      </c>
      <c r="S25" s="589"/>
      <c r="T25" s="589"/>
      <c r="U25" s="589"/>
      <c r="V25" s="589"/>
      <c r="W25" s="589"/>
      <c r="X25" s="589"/>
      <c r="Y25" s="590"/>
      <c r="Z25" s="641">
        <v>11.8</v>
      </c>
      <c r="AA25" s="641"/>
      <c r="AB25" s="641"/>
      <c r="AC25" s="641"/>
      <c r="AD25" s="642" t="s">
        <v>107</v>
      </c>
      <c r="AE25" s="642"/>
      <c r="AF25" s="642"/>
      <c r="AG25" s="642"/>
      <c r="AH25" s="642"/>
      <c r="AI25" s="642"/>
      <c r="AJ25" s="642"/>
      <c r="AK25" s="642"/>
      <c r="AL25" s="611" t="s">
        <v>107</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986203</v>
      </c>
      <c r="CS25" s="607"/>
      <c r="CT25" s="607"/>
      <c r="CU25" s="607"/>
      <c r="CV25" s="607"/>
      <c r="CW25" s="607"/>
      <c r="CX25" s="607"/>
      <c r="CY25" s="608"/>
      <c r="CZ25" s="591">
        <v>16.2</v>
      </c>
      <c r="DA25" s="609"/>
      <c r="DB25" s="609"/>
      <c r="DC25" s="610"/>
      <c r="DD25" s="594">
        <v>959525</v>
      </c>
      <c r="DE25" s="607"/>
      <c r="DF25" s="607"/>
      <c r="DG25" s="607"/>
      <c r="DH25" s="607"/>
      <c r="DI25" s="607"/>
      <c r="DJ25" s="607"/>
      <c r="DK25" s="608"/>
      <c r="DL25" s="594">
        <v>959525</v>
      </c>
      <c r="DM25" s="607"/>
      <c r="DN25" s="607"/>
      <c r="DO25" s="607"/>
      <c r="DP25" s="607"/>
      <c r="DQ25" s="607"/>
      <c r="DR25" s="607"/>
      <c r="DS25" s="607"/>
      <c r="DT25" s="607"/>
      <c r="DU25" s="607"/>
      <c r="DV25" s="608"/>
      <c r="DW25" s="611">
        <v>26.2</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600765</v>
      </c>
      <c r="CS26" s="589"/>
      <c r="CT26" s="589"/>
      <c r="CU26" s="589"/>
      <c r="CV26" s="589"/>
      <c r="CW26" s="589"/>
      <c r="CX26" s="589"/>
      <c r="CY26" s="590"/>
      <c r="CZ26" s="591">
        <v>9.8000000000000007</v>
      </c>
      <c r="DA26" s="609"/>
      <c r="DB26" s="609"/>
      <c r="DC26" s="610"/>
      <c r="DD26" s="594">
        <v>580745</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349925</v>
      </c>
      <c r="S27" s="589"/>
      <c r="T27" s="589"/>
      <c r="U27" s="589"/>
      <c r="V27" s="589"/>
      <c r="W27" s="589"/>
      <c r="X27" s="589"/>
      <c r="Y27" s="590"/>
      <c r="Z27" s="641">
        <v>5.4</v>
      </c>
      <c r="AA27" s="641"/>
      <c r="AB27" s="641"/>
      <c r="AC27" s="641"/>
      <c r="AD27" s="642" t="s">
        <v>107</v>
      </c>
      <c r="AE27" s="642"/>
      <c r="AF27" s="642"/>
      <c r="AG27" s="642"/>
      <c r="AH27" s="642"/>
      <c r="AI27" s="642"/>
      <c r="AJ27" s="642"/>
      <c r="AK27" s="642"/>
      <c r="AL27" s="611" t="s">
        <v>107</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1534811</v>
      </c>
      <c r="BH27" s="589"/>
      <c r="BI27" s="589"/>
      <c r="BJ27" s="589"/>
      <c r="BK27" s="589"/>
      <c r="BL27" s="589"/>
      <c r="BM27" s="589"/>
      <c r="BN27" s="590"/>
      <c r="BO27" s="641">
        <v>100</v>
      </c>
      <c r="BP27" s="641"/>
      <c r="BQ27" s="641"/>
      <c r="BR27" s="641"/>
      <c r="BS27" s="594" t="s">
        <v>107</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556831</v>
      </c>
      <c r="CS27" s="607"/>
      <c r="CT27" s="607"/>
      <c r="CU27" s="607"/>
      <c r="CV27" s="607"/>
      <c r="CW27" s="607"/>
      <c r="CX27" s="607"/>
      <c r="CY27" s="608"/>
      <c r="CZ27" s="591">
        <v>9.1</v>
      </c>
      <c r="DA27" s="609"/>
      <c r="DB27" s="609"/>
      <c r="DC27" s="610"/>
      <c r="DD27" s="594">
        <v>181583</v>
      </c>
      <c r="DE27" s="607"/>
      <c r="DF27" s="607"/>
      <c r="DG27" s="607"/>
      <c r="DH27" s="607"/>
      <c r="DI27" s="607"/>
      <c r="DJ27" s="607"/>
      <c r="DK27" s="608"/>
      <c r="DL27" s="594">
        <v>181583</v>
      </c>
      <c r="DM27" s="607"/>
      <c r="DN27" s="607"/>
      <c r="DO27" s="607"/>
      <c r="DP27" s="607"/>
      <c r="DQ27" s="607"/>
      <c r="DR27" s="607"/>
      <c r="DS27" s="607"/>
      <c r="DT27" s="607"/>
      <c r="DU27" s="607"/>
      <c r="DV27" s="608"/>
      <c r="DW27" s="611">
        <v>5</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13343</v>
      </c>
      <c r="S28" s="589"/>
      <c r="T28" s="589"/>
      <c r="U28" s="589"/>
      <c r="V28" s="589"/>
      <c r="W28" s="589"/>
      <c r="X28" s="589"/>
      <c r="Y28" s="590"/>
      <c r="Z28" s="641">
        <v>0.2</v>
      </c>
      <c r="AA28" s="641"/>
      <c r="AB28" s="641"/>
      <c r="AC28" s="641"/>
      <c r="AD28" s="642">
        <v>10563</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379017</v>
      </c>
      <c r="CS28" s="589"/>
      <c r="CT28" s="589"/>
      <c r="CU28" s="589"/>
      <c r="CV28" s="589"/>
      <c r="CW28" s="589"/>
      <c r="CX28" s="589"/>
      <c r="CY28" s="590"/>
      <c r="CZ28" s="591">
        <v>6.2</v>
      </c>
      <c r="DA28" s="609"/>
      <c r="DB28" s="609"/>
      <c r="DC28" s="610"/>
      <c r="DD28" s="594">
        <v>379017</v>
      </c>
      <c r="DE28" s="589"/>
      <c r="DF28" s="589"/>
      <c r="DG28" s="589"/>
      <c r="DH28" s="589"/>
      <c r="DI28" s="589"/>
      <c r="DJ28" s="589"/>
      <c r="DK28" s="590"/>
      <c r="DL28" s="594">
        <v>379017</v>
      </c>
      <c r="DM28" s="589"/>
      <c r="DN28" s="589"/>
      <c r="DO28" s="589"/>
      <c r="DP28" s="589"/>
      <c r="DQ28" s="589"/>
      <c r="DR28" s="589"/>
      <c r="DS28" s="589"/>
      <c r="DT28" s="589"/>
      <c r="DU28" s="589"/>
      <c r="DV28" s="590"/>
      <c r="DW28" s="611">
        <v>10.4</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5350</v>
      </c>
      <c r="S29" s="589"/>
      <c r="T29" s="589"/>
      <c r="U29" s="589"/>
      <c r="V29" s="589"/>
      <c r="W29" s="589"/>
      <c r="X29" s="589"/>
      <c r="Y29" s="590"/>
      <c r="Z29" s="641">
        <v>0.1</v>
      </c>
      <c r="AA29" s="641"/>
      <c r="AB29" s="641"/>
      <c r="AC29" s="641"/>
      <c r="AD29" s="642" t="s">
        <v>107</v>
      </c>
      <c r="AE29" s="642"/>
      <c r="AF29" s="642"/>
      <c r="AG29" s="642"/>
      <c r="AH29" s="642"/>
      <c r="AI29" s="642"/>
      <c r="AJ29" s="642"/>
      <c r="AK29" s="642"/>
      <c r="AL29" s="611" t="s">
        <v>107</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379017</v>
      </c>
      <c r="CS29" s="607"/>
      <c r="CT29" s="607"/>
      <c r="CU29" s="607"/>
      <c r="CV29" s="607"/>
      <c r="CW29" s="607"/>
      <c r="CX29" s="607"/>
      <c r="CY29" s="608"/>
      <c r="CZ29" s="591">
        <v>6.2</v>
      </c>
      <c r="DA29" s="609"/>
      <c r="DB29" s="609"/>
      <c r="DC29" s="610"/>
      <c r="DD29" s="594">
        <v>379017</v>
      </c>
      <c r="DE29" s="607"/>
      <c r="DF29" s="607"/>
      <c r="DG29" s="607"/>
      <c r="DH29" s="607"/>
      <c r="DI29" s="607"/>
      <c r="DJ29" s="607"/>
      <c r="DK29" s="608"/>
      <c r="DL29" s="594">
        <v>379017</v>
      </c>
      <c r="DM29" s="607"/>
      <c r="DN29" s="607"/>
      <c r="DO29" s="607"/>
      <c r="DP29" s="607"/>
      <c r="DQ29" s="607"/>
      <c r="DR29" s="607"/>
      <c r="DS29" s="607"/>
      <c r="DT29" s="607"/>
      <c r="DU29" s="607"/>
      <c r="DV29" s="608"/>
      <c r="DW29" s="611">
        <v>10.4</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424956</v>
      </c>
      <c r="S30" s="589"/>
      <c r="T30" s="589"/>
      <c r="U30" s="589"/>
      <c r="V30" s="589"/>
      <c r="W30" s="589"/>
      <c r="X30" s="589"/>
      <c r="Y30" s="590"/>
      <c r="Z30" s="641">
        <v>6.6</v>
      </c>
      <c r="AA30" s="641"/>
      <c r="AB30" s="641"/>
      <c r="AC30" s="641"/>
      <c r="AD30" s="642" t="s">
        <v>107</v>
      </c>
      <c r="AE30" s="642"/>
      <c r="AF30" s="642"/>
      <c r="AG30" s="642"/>
      <c r="AH30" s="642"/>
      <c r="AI30" s="642"/>
      <c r="AJ30" s="642"/>
      <c r="AK30" s="642"/>
      <c r="AL30" s="611" t="s">
        <v>107</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98.2</v>
      </c>
      <c r="BH30" s="655"/>
      <c r="BI30" s="655"/>
      <c r="BJ30" s="655"/>
      <c r="BK30" s="655"/>
      <c r="BL30" s="655"/>
      <c r="BM30" s="656">
        <v>89.5</v>
      </c>
      <c r="BN30" s="655"/>
      <c r="BO30" s="655"/>
      <c r="BP30" s="655"/>
      <c r="BQ30" s="657"/>
      <c r="BR30" s="654">
        <v>97.8</v>
      </c>
      <c r="BS30" s="655"/>
      <c r="BT30" s="655"/>
      <c r="BU30" s="655"/>
      <c r="BV30" s="655"/>
      <c r="BW30" s="655"/>
      <c r="BX30" s="656">
        <v>88.5</v>
      </c>
      <c r="BY30" s="655"/>
      <c r="BZ30" s="655"/>
      <c r="CA30" s="655"/>
      <c r="CB30" s="657"/>
      <c r="CD30" s="660"/>
      <c r="CE30" s="661"/>
      <c r="CF30" s="625" t="s">
        <v>289</v>
      </c>
      <c r="CG30" s="622"/>
      <c r="CH30" s="622"/>
      <c r="CI30" s="622"/>
      <c r="CJ30" s="622"/>
      <c r="CK30" s="622"/>
      <c r="CL30" s="622"/>
      <c r="CM30" s="622"/>
      <c r="CN30" s="622"/>
      <c r="CO30" s="622"/>
      <c r="CP30" s="622"/>
      <c r="CQ30" s="623"/>
      <c r="CR30" s="588">
        <v>326559</v>
      </c>
      <c r="CS30" s="589"/>
      <c r="CT30" s="589"/>
      <c r="CU30" s="589"/>
      <c r="CV30" s="589"/>
      <c r="CW30" s="589"/>
      <c r="CX30" s="589"/>
      <c r="CY30" s="590"/>
      <c r="CZ30" s="591">
        <v>5.3</v>
      </c>
      <c r="DA30" s="609"/>
      <c r="DB30" s="609"/>
      <c r="DC30" s="610"/>
      <c r="DD30" s="594">
        <v>326559</v>
      </c>
      <c r="DE30" s="589"/>
      <c r="DF30" s="589"/>
      <c r="DG30" s="589"/>
      <c r="DH30" s="589"/>
      <c r="DI30" s="589"/>
      <c r="DJ30" s="589"/>
      <c r="DK30" s="590"/>
      <c r="DL30" s="594">
        <v>326559</v>
      </c>
      <c r="DM30" s="589"/>
      <c r="DN30" s="589"/>
      <c r="DO30" s="589"/>
      <c r="DP30" s="589"/>
      <c r="DQ30" s="589"/>
      <c r="DR30" s="589"/>
      <c r="DS30" s="589"/>
      <c r="DT30" s="589"/>
      <c r="DU30" s="589"/>
      <c r="DV30" s="590"/>
      <c r="DW30" s="611">
        <v>8.9</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514026</v>
      </c>
      <c r="S31" s="589"/>
      <c r="T31" s="589"/>
      <c r="U31" s="589"/>
      <c r="V31" s="589"/>
      <c r="W31" s="589"/>
      <c r="X31" s="589"/>
      <c r="Y31" s="590"/>
      <c r="Z31" s="641">
        <v>8</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98.2</v>
      </c>
      <c r="BH31" s="607"/>
      <c r="BI31" s="607"/>
      <c r="BJ31" s="607"/>
      <c r="BK31" s="607"/>
      <c r="BL31" s="607"/>
      <c r="BM31" s="643">
        <v>90.9</v>
      </c>
      <c r="BN31" s="653"/>
      <c r="BO31" s="653"/>
      <c r="BP31" s="653"/>
      <c r="BQ31" s="617"/>
      <c r="BR31" s="652">
        <v>97.7</v>
      </c>
      <c r="BS31" s="607"/>
      <c r="BT31" s="607"/>
      <c r="BU31" s="607"/>
      <c r="BV31" s="607"/>
      <c r="BW31" s="607"/>
      <c r="BX31" s="643">
        <v>89.2</v>
      </c>
      <c r="BY31" s="653"/>
      <c r="BZ31" s="653"/>
      <c r="CA31" s="653"/>
      <c r="CB31" s="617"/>
      <c r="CD31" s="660"/>
      <c r="CE31" s="661"/>
      <c r="CF31" s="625" t="s">
        <v>293</v>
      </c>
      <c r="CG31" s="622"/>
      <c r="CH31" s="622"/>
      <c r="CI31" s="622"/>
      <c r="CJ31" s="622"/>
      <c r="CK31" s="622"/>
      <c r="CL31" s="622"/>
      <c r="CM31" s="622"/>
      <c r="CN31" s="622"/>
      <c r="CO31" s="622"/>
      <c r="CP31" s="622"/>
      <c r="CQ31" s="623"/>
      <c r="CR31" s="588">
        <v>52458</v>
      </c>
      <c r="CS31" s="607"/>
      <c r="CT31" s="607"/>
      <c r="CU31" s="607"/>
      <c r="CV31" s="607"/>
      <c r="CW31" s="607"/>
      <c r="CX31" s="607"/>
      <c r="CY31" s="608"/>
      <c r="CZ31" s="591">
        <v>0.9</v>
      </c>
      <c r="DA31" s="609"/>
      <c r="DB31" s="609"/>
      <c r="DC31" s="610"/>
      <c r="DD31" s="594">
        <v>52458</v>
      </c>
      <c r="DE31" s="607"/>
      <c r="DF31" s="607"/>
      <c r="DG31" s="607"/>
      <c r="DH31" s="607"/>
      <c r="DI31" s="607"/>
      <c r="DJ31" s="607"/>
      <c r="DK31" s="608"/>
      <c r="DL31" s="594">
        <v>52458</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136975</v>
      </c>
      <c r="S32" s="589"/>
      <c r="T32" s="589"/>
      <c r="U32" s="589"/>
      <c r="V32" s="589"/>
      <c r="W32" s="589"/>
      <c r="X32" s="589"/>
      <c r="Y32" s="590"/>
      <c r="Z32" s="641">
        <v>2.1</v>
      </c>
      <c r="AA32" s="641"/>
      <c r="AB32" s="641"/>
      <c r="AC32" s="641"/>
      <c r="AD32" s="642">
        <v>2504</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97.9</v>
      </c>
      <c r="BH32" s="573"/>
      <c r="BI32" s="573"/>
      <c r="BJ32" s="573"/>
      <c r="BK32" s="573"/>
      <c r="BL32" s="573"/>
      <c r="BM32" s="636">
        <v>86.7</v>
      </c>
      <c r="BN32" s="573"/>
      <c r="BO32" s="573"/>
      <c r="BP32" s="573"/>
      <c r="BQ32" s="630"/>
      <c r="BR32" s="651">
        <v>97.6</v>
      </c>
      <c r="BS32" s="573"/>
      <c r="BT32" s="573"/>
      <c r="BU32" s="573"/>
      <c r="BV32" s="573"/>
      <c r="BW32" s="573"/>
      <c r="BX32" s="636">
        <v>86.2</v>
      </c>
      <c r="BY32" s="573"/>
      <c r="BZ32" s="573"/>
      <c r="CA32" s="573"/>
      <c r="CB32" s="630"/>
      <c r="CD32" s="662"/>
      <c r="CE32" s="663"/>
      <c r="CF32" s="625" t="s">
        <v>296</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598396</v>
      </c>
      <c r="S33" s="589"/>
      <c r="T33" s="589"/>
      <c r="U33" s="589"/>
      <c r="V33" s="589"/>
      <c r="W33" s="589"/>
      <c r="X33" s="589"/>
      <c r="Y33" s="590"/>
      <c r="Z33" s="641">
        <v>9.3000000000000007</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3054971</v>
      </c>
      <c r="CS33" s="607"/>
      <c r="CT33" s="607"/>
      <c r="CU33" s="607"/>
      <c r="CV33" s="607"/>
      <c r="CW33" s="607"/>
      <c r="CX33" s="607"/>
      <c r="CY33" s="608"/>
      <c r="CZ33" s="591">
        <v>50</v>
      </c>
      <c r="DA33" s="609"/>
      <c r="DB33" s="609"/>
      <c r="DC33" s="610"/>
      <c r="DD33" s="594">
        <v>2274252</v>
      </c>
      <c r="DE33" s="607"/>
      <c r="DF33" s="607"/>
      <c r="DG33" s="607"/>
      <c r="DH33" s="607"/>
      <c r="DI33" s="607"/>
      <c r="DJ33" s="607"/>
      <c r="DK33" s="608"/>
      <c r="DL33" s="594">
        <v>1406523</v>
      </c>
      <c r="DM33" s="607"/>
      <c r="DN33" s="607"/>
      <c r="DO33" s="607"/>
      <c r="DP33" s="607"/>
      <c r="DQ33" s="607"/>
      <c r="DR33" s="607"/>
      <c r="DS33" s="607"/>
      <c r="DT33" s="607"/>
      <c r="DU33" s="607"/>
      <c r="DV33" s="608"/>
      <c r="DW33" s="611">
        <v>38.4</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877215</v>
      </c>
      <c r="CS34" s="589"/>
      <c r="CT34" s="589"/>
      <c r="CU34" s="589"/>
      <c r="CV34" s="589"/>
      <c r="CW34" s="589"/>
      <c r="CX34" s="589"/>
      <c r="CY34" s="590"/>
      <c r="CZ34" s="591">
        <v>14.4</v>
      </c>
      <c r="DA34" s="609"/>
      <c r="DB34" s="609"/>
      <c r="DC34" s="610"/>
      <c r="DD34" s="594">
        <v>559334</v>
      </c>
      <c r="DE34" s="589"/>
      <c r="DF34" s="589"/>
      <c r="DG34" s="589"/>
      <c r="DH34" s="589"/>
      <c r="DI34" s="589"/>
      <c r="DJ34" s="589"/>
      <c r="DK34" s="590"/>
      <c r="DL34" s="594">
        <v>431742</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251196</v>
      </c>
      <c r="S35" s="589"/>
      <c r="T35" s="589"/>
      <c r="U35" s="589"/>
      <c r="V35" s="589"/>
      <c r="W35" s="589"/>
      <c r="X35" s="589"/>
      <c r="Y35" s="590"/>
      <c r="Z35" s="641">
        <v>3.9</v>
      </c>
      <c r="AA35" s="641"/>
      <c r="AB35" s="641"/>
      <c r="AC35" s="641"/>
      <c r="AD35" s="642" t="s">
        <v>107</v>
      </c>
      <c r="AE35" s="642"/>
      <c r="AF35" s="642"/>
      <c r="AG35" s="642"/>
      <c r="AH35" s="642"/>
      <c r="AI35" s="642"/>
      <c r="AJ35" s="642"/>
      <c r="AK35" s="642"/>
      <c r="AL35" s="611" t="s">
        <v>107</v>
      </c>
      <c r="AM35" s="643"/>
      <c r="AN35" s="643"/>
      <c r="AO35" s="644"/>
      <c r="AP35" s="186"/>
      <c r="AQ35" s="645" t="s">
        <v>304</v>
      </c>
      <c r="AR35" s="646"/>
      <c r="AS35" s="646"/>
      <c r="AT35" s="646"/>
      <c r="AU35" s="646"/>
      <c r="AV35" s="646"/>
      <c r="AW35" s="646"/>
      <c r="AX35" s="646"/>
      <c r="AY35" s="647"/>
      <c r="AZ35" s="638">
        <v>885577</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102477</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20778</v>
      </c>
      <c r="CS35" s="607"/>
      <c r="CT35" s="607"/>
      <c r="CU35" s="607"/>
      <c r="CV35" s="607"/>
      <c r="CW35" s="607"/>
      <c r="CX35" s="607"/>
      <c r="CY35" s="608"/>
      <c r="CZ35" s="591">
        <v>0.3</v>
      </c>
      <c r="DA35" s="609"/>
      <c r="DB35" s="609"/>
      <c r="DC35" s="610"/>
      <c r="DD35" s="594">
        <v>20282</v>
      </c>
      <c r="DE35" s="607"/>
      <c r="DF35" s="607"/>
      <c r="DG35" s="607"/>
      <c r="DH35" s="607"/>
      <c r="DI35" s="607"/>
      <c r="DJ35" s="607"/>
      <c r="DK35" s="608"/>
      <c r="DL35" s="594">
        <v>16179</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6444458</v>
      </c>
      <c r="S36" s="629"/>
      <c r="T36" s="629"/>
      <c r="U36" s="629"/>
      <c r="V36" s="629"/>
      <c r="W36" s="629"/>
      <c r="X36" s="629"/>
      <c r="Y36" s="632"/>
      <c r="Z36" s="633">
        <v>100</v>
      </c>
      <c r="AA36" s="633"/>
      <c r="AB36" s="633"/>
      <c r="AC36" s="633"/>
      <c r="AD36" s="634">
        <v>3408932</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332180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76395</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1174349</v>
      </c>
      <c r="CS36" s="589"/>
      <c r="CT36" s="589"/>
      <c r="CU36" s="589"/>
      <c r="CV36" s="589"/>
      <c r="CW36" s="589"/>
      <c r="CX36" s="589"/>
      <c r="CY36" s="590"/>
      <c r="CZ36" s="591">
        <v>19.2</v>
      </c>
      <c r="DA36" s="609"/>
      <c r="DB36" s="609"/>
      <c r="DC36" s="610"/>
      <c r="DD36" s="594">
        <v>800667</v>
      </c>
      <c r="DE36" s="589"/>
      <c r="DF36" s="589"/>
      <c r="DG36" s="589"/>
      <c r="DH36" s="589"/>
      <c r="DI36" s="589"/>
      <c r="DJ36" s="589"/>
      <c r="DK36" s="590"/>
      <c r="DL36" s="594">
        <v>493673</v>
      </c>
      <c r="DM36" s="589"/>
      <c r="DN36" s="589"/>
      <c r="DO36" s="589"/>
      <c r="DP36" s="589"/>
      <c r="DQ36" s="589"/>
      <c r="DR36" s="589"/>
      <c r="DS36" s="589"/>
      <c r="DT36" s="589"/>
      <c r="DU36" s="589"/>
      <c r="DV36" s="590"/>
      <c r="DW36" s="611">
        <v>13.5</v>
      </c>
      <c r="DX36" s="612"/>
      <c r="DY36" s="612"/>
      <c r="DZ36" s="612"/>
      <c r="EA36" s="612"/>
      <c r="EB36" s="612"/>
      <c r="EC36" s="613"/>
    </row>
    <row r="37" spans="2:133" ht="11.25" customHeight="1">
      <c r="AQ37" s="614" t="s">
        <v>311</v>
      </c>
      <c r="AR37" s="615"/>
      <c r="AS37" s="615"/>
      <c r="AT37" s="615"/>
      <c r="AU37" s="615"/>
      <c r="AV37" s="615"/>
      <c r="AW37" s="615"/>
      <c r="AX37" s="615"/>
      <c r="AY37" s="616"/>
      <c r="AZ37" s="588">
        <v>53200</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2591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349433</v>
      </c>
      <c r="CS37" s="607"/>
      <c r="CT37" s="607"/>
      <c r="CU37" s="607"/>
      <c r="CV37" s="607"/>
      <c r="CW37" s="607"/>
      <c r="CX37" s="607"/>
      <c r="CY37" s="608"/>
      <c r="CZ37" s="591">
        <v>5.7</v>
      </c>
      <c r="DA37" s="609"/>
      <c r="DB37" s="609"/>
      <c r="DC37" s="610"/>
      <c r="DD37" s="594">
        <v>349433</v>
      </c>
      <c r="DE37" s="607"/>
      <c r="DF37" s="607"/>
      <c r="DG37" s="607"/>
      <c r="DH37" s="607"/>
      <c r="DI37" s="607"/>
      <c r="DJ37" s="607"/>
      <c r="DK37" s="608"/>
      <c r="DL37" s="594">
        <v>349433</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314</v>
      </c>
      <c r="AR38" s="615"/>
      <c r="AS38" s="615"/>
      <c r="AT38" s="615"/>
      <c r="AU38" s="615"/>
      <c r="AV38" s="615"/>
      <c r="AW38" s="615"/>
      <c r="AX38" s="615"/>
      <c r="AY38" s="616"/>
      <c r="AZ38" s="588">
        <v>44277</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4504</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788100</v>
      </c>
      <c r="CS38" s="589"/>
      <c r="CT38" s="589"/>
      <c r="CU38" s="589"/>
      <c r="CV38" s="589"/>
      <c r="CW38" s="589"/>
      <c r="CX38" s="589"/>
      <c r="CY38" s="590"/>
      <c r="CZ38" s="591">
        <v>12.9</v>
      </c>
      <c r="DA38" s="609"/>
      <c r="DB38" s="609"/>
      <c r="DC38" s="610"/>
      <c r="DD38" s="594">
        <v>700002</v>
      </c>
      <c r="DE38" s="589"/>
      <c r="DF38" s="589"/>
      <c r="DG38" s="589"/>
      <c r="DH38" s="589"/>
      <c r="DI38" s="589"/>
      <c r="DJ38" s="589"/>
      <c r="DK38" s="590"/>
      <c r="DL38" s="594">
        <v>464929</v>
      </c>
      <c r="DM38" s="589"/>
      <c r="DN38" s="589"/>
      <c r="DO38" s="589"/>
      <c r="DP38" s="589"/>
      <c r="DQ38" s="589"/>
      <c r="DR38" s="589"/>
      <c r="DS38" s="589"/>
      <c r="DT38" s="589"/>
      <c r="DU38" s="589"/>
      <c r="DV38" s="590"/>
      <c r="DW38" s="611">
        <v>12.7</v>
      </c>
      <c r="DX38" s="612"/>
      <c r="DY38" s="612"/>
      <c r="DZ38" s="612"/>
      <c r="EA38" s="612"/>
      <c r="EB38" s="612"/>
      <c r="EC38" s="613"/>
    </row>
    <row r="39" spans="2:133" ht="11.25" customHeight="1">
      <c r="AQ39" s="614" t="s">
        <v>317</v>
      </c>
      <c r="AR39" s="615"/>
      <c r="AS39" s="615"/>
      <c r="AT39" s="615"/>
      <c r="AU39" s="615"/>
      <c r="AV39" s="615"/>
      <c r="AW39" s="615"/>
      <c r="AX39" s="615"/>
      <c r="AY39" s="616"/>
      <c r="AZ39" s="588" t="s">
        <v>107</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95</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191852</v>
      </c>
      <c r="CS39" s="607"/>
      <c r="CT39" s="607"/>
      <c r="CU39" s="607"/>
      <c r="CV39" s="607"/>
      <c r="CW39" s="607"/>
      <c r="CX39" s="607"/>
      <c r="CY39" s="608"/>
      <c r="CZ39" s="591">
        <v>3.1</v>
      </c>
      <c r="DA39" s="609"/>
      <c r="DB39" s="609"/>
      <c r="DC39" s="610"/>
      <c r="DD39" s="594">
        <v>191290</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126861</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92</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2677</v>
      </c>
      <c r="CS40" s="589"/>
      <c r="CT40" s="589"/>
      <c r="CU40" s="589"/>
      <c r="CV40" s="589"/>
      <c r="CW40" s="589"/>
      <c r="CX40" s="589"/>
      <c r="CY40" s="590"/>
      <c r="CZ40" s="591">
        <v>0</v>
      </c>
      <c r="DA40" s="609"/>
      <c r="DB40" s="609"/>
      <c r="DC40" s="610"/>
      <c r="DD40" s="594">
        <v>2677</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329059</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263</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1128682</v>
      </c>
      <c r="CS42" s="589"/>
      <c r="CT42" s="589"/>
      <c r="CU42" s="589"/>
      <c r="CV42" s="589"/>
      <c r="CW42" s="589"/>
      <c r="CX42" s="589"/>
      <c r="CY42" s="590"/>
      <c r="CZ42" s="591">
        <v>18.5</v>
      </c>
      <c r="DA42" s="592"/>
      <c r="DB42" s="592"/>
      <c r="DC42" s="593"/>
      <c r="DD42" s="594">
        <v>351538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23477</v>
      </c>
      <c r="CS43" s="607"/>
      <c r="CT43" s="607"/>
      <c r="CU43" s="607"/>
      <c r="CV43" s="607"/>
      <c r="CW43" s="607"/>
      <c r="CX43" s="607"/>
      <c r="CY43" s="608"/>
      <c r="CZ43" s="591">
        <v>0.4</v>
      </c>
      <c r="DA43" s="609"/>
      <c r="DB43" s="609"/>
      <c r="DC43" s="610"/>
      <c r="DD43" s="594">
        <v>23477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1121446</v>
      </c>
      <c r="CS44" s="589"/>
      <c r="CT44" s="589"/>
      <c r="CU44" s="589"/>
      <c r="CV44" s="589"/>
      <c r="CW44" s="589"/>
      <c r="CX44" s="589"/>
      <c r="CY44" s="590"/>
      <c r="CZ44" s="591">
        <v>18.399999999999999</v>
      </c>
      <c r="DA44" s="592"/>
      <c r="DB44" s="592"/>
      <c r="DC44" s="593"/>
      <c r="DD44" s="594">
        <v>344302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725597</v>
      </c>
      <c r="CS45" s="607"/>
      <c r="CT45" s="607"/>
      <c r="CU45" s="607"/>
      <c r="CV45" s="607"/>
      <c r="CW45" s="607"/>
      <c r="CX45" s="607"/>
      <c r="CY45" s="608"/>
      <c r="CZ45" s="591">
        <v>11.9</v>
      </c>
      <c r="DA45" s="609"/>
      <c r="DB45" s="609"/>
      <c r="DC45" s="610"/>
      <c r="DD45" s="594">
        <v>31821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385225</v>
      </c>
      <c r="CS46" s="589"/>
      <c r="CT46" s="589"/>
      <c r="CU46" s="589"/>
      <c r="CV46" s="589"/>
      <c r="CW46" s="589"/>
      <c r="CX46" s="589"/>
      <c r="CY46" s="590"/>
      <c r="CZ46" s="591">
        <v>6.3</v>
      </c>
      <c r="DA46" s="592"/>
      <c r="DB46" s="592"/>
      <c r="DC46" s="593"/>
      <c r="DD46" s="594">
        <v>301857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7236</v>
      </c>
      <c r="CS47" s="607"/>
      <c r="CT47" s="607"/>
      <c r="CU47" s="607"/>
      <c r="CV47" s="607"/>
      <c r="CW47" s="607"/>
      <c r="CX47" s="607"/>
      <c r="CY47" s="608"/>
      <c r="CZ47" s="591">
        <v>0.1</v>
      </c>
      <c r="DA47" s="609"/>
      <c r="DB47" s="609"/>
      <c r="DC47" s="610"/>
      <c r="DD47" s="594">
        <v>7236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6105704</v>
      </c>
      <c r="CS49" s="573"/>
      <c r="CT49" s="573"/>
      <c r="CU49" s="573"/>
      <c r="CV49" s="573"/>
      <c r="CW49" s="573"/>
      <c r="CX49" s="573"/>
      <c r="CY49" s="574"/>
      <c r="CZ49" s="575">
        <v>100</v>
      </c>
      <c r="DA49" s="576"/>
      <c r="DB49" s="576"/>
      <c r="DC49" s="577"/>
      <c r="DD49" s="578">
        <v>4145915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339</v>
      </c>
      <c r="DK2" s="1105"/>
      <c r="DL2" s="1105"/>
      <c r="DM2" s="1105"/>
      <c r="DN2" s="1105"/>
      <c r="DO2" s="1106"/>
      <c r="DP2" s="200"/>
      <c r="DQ2" s="1104" t="s">
        <v>340</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341</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343</v>
      </c>
      <c r="B5" s="991"/>
      <c r="C5" s="991"/>
      <c r="D5" s="991"/>
      <c r="E5" s="991"/>
      <c r="F5" s="991"/>
      <c r="G5" s="991"/>
      <c r="H5" s="991"/>
      <c r="I5" s="991"/>
      <c r="J5" s="991"/>
      <c r="K5" s="991"/>
      <c r="L5" s="991"/>
      <c r="M5" s="991"/>
      <c r="N5" s="991"/>
      <c r="O5" s="991"/>
      <c r="P5" s="992"/>
      <c r="Q5" s="996" t="s">
        <v>344</v>
      </c>
      <c r="R5" s="997"/>
      <c r="S5" s="997"/>
      <c r="T5" s="997"/>
      <c r="U5" s="998"/>
      <c r="V5" s="996" t="s">
        <v>345</v>
      </c>
      <c r="W5" s="997"/>
      <c r="X5" s="997"/>
      <c r="Y5" s="997"/>
      <c r="Z5" s="998"/>
      <c r="AA5" s="996" t="s">
        <v>346</v>
      </c>
      <c r="AB5" s="997"/>
      <c r="AC5" s="997"/>
      <c r="AD5" s="997"/>
      <c r="AE5" s="997"/>
      <c r="AF5" s="1107" t="s">
        <v>347</v>
      </c>
      <c r="AG5" s="997"/>
      <c r="AH5" s="997"/>
      <c r="AI5" s="997"/>
      <c r="AJ5" s="1012"/>
      <c r="AK5" s="997" t="s">
        <v>348</v>
      </c>
      <c r="AL5" s="997"/>
      <c r="AM5" s="997"/>
      <c r="AN5" s="997"/>
      <c r="AO5" s="998"/>
      <c r="AP5" s="996" t="s">
        <v>349</v>
      </c>
      <c r="AQ5" s="997"/>
      <c r="AR5" s="997"/>
      <c r="AS5" s="997"/>
      <c r="AT5" s="998"/>
      <c r="AU5" s="996" t="s">
        <v>350</v>
      </c>
      <c r="AV5" s="997"/>
      <c r="AW5" s="997"/>
      <c r="AX5" s="997"/>
      <c r="AY5" s="1012"/>
      <c r="AZ5" s="207"/>
      <c r="BA5" s="207"/>
      <c r="BB5" s="207"/>
      <c r="BC5" s="207"/>
      <c r="BD5" s="207"/>
      <c r="BE5" s="208"/>
      <c r="BF5" s="208"/>
      <c r="BG5" s="208"/>
      <c r="BH5" s="208"/>
      <c r="BI5" s="208"/>
      <c r="BJ5" s="208"/>
      <c r="BK5" s="208"/>
      <c r="BL5" s="208"/>
      <c r="BM5" s="208"/>
      <c r="BN5" s="208"/>
      <c r="BO5" s="208"/>
      <c r="BP5" s="208"/>
      <c r="BQ5" s="990" t="s">
        <v>351</v>
      </c>
      <c r="BR5" s="991"/>
      <c r="BS5" s="991"/>
      <c r="BT5" s="991"/>
      <c r="BU5" s="991"/>
      <c r="BV5" s="991"/>
      <c r="BW5" s="991"/>
      <c r="BX5" s="991"/>
      <c r="BY5" s="991"/>
      <c r="BZ5" s="991"/>
      <c r="CA5" s="991"/>
      <c r="CB5" s="991"/>
      <c r="CC5" s="991"/>
      <c r="CD5" s="991"/>
      <c r="CE5" s="991"/>
      <c r="CF5" s="991"/>
      <c r="CG5" s="992"/>
      <c r="CH5" s="996" t="s">
        <v>352</v>
      </c>
      <c r="CI5" s="997"/>
      <c r="CJ5" s="997"/>
      <c r="CK5" s="997"/>
      <c r="CL5" s="998"/>
      <c r="CM5" s="996" t="s">
        <v>353</v>
      </c>
      <c r="CN5" s="997"/>
      <c r="CO5" s="997"/>
      <c r="CP5" s="997"/>
      <c r="CQ5" s="998"/>
      <c r="CR5" s="996" t="s">
        <v>354</v>
      </c>
      <c r="CS5" s="997"/>
      <c r="CT5" s="997"/>
      <c r="CU5" s="997"/>
      <c r="CV5" s="998"/>
      <c r="CW5" s="996" t="s">
        <v>355</v>
      </c>
      <c r="CX5" s="997"/>
      <c r="CY5" s="997"/>
      <c r="CZ5" s="997"/>
      <c r="DA5" s="998"/>
      <c r="DB5" s="996" t="s">
        <v>356</v>
      </c>
      <c r="DC5" s="997"/>
      <c r="DD5" s="997"/>
      <c r="DE5" s="997"/>
      <c r="DF5" s="998"/>
      <c r="DG5" s="1092" t="s">
        <v>357</v>
      </c>
      <c r="DH5" s="1093"/>
      <c r="DI5" s="1093"/>
      <c r="DJ5" s="1093"/>
      <c r="DK5" s="1094"/>
      <c r="DL5" s="1092" t="s">
        <v>358</v>
      </c>
      <c r="DM5" s="1093"/>
      <c r="DN5" s="1093"/>
      <c r="DO5" s="1093"/>
      <c r="DP5" s="1094"/>
      <c r="DQ5" s="996" t="s">
        <v>359</v>
      </c>
      <c r="DR5" s="997"/>
      <c r="DS5" s="997"/>
      <c r="DT5" s="997"/>
      <c r="DU5" s="998"/>
      <c r="DV5" s="996" t="s">
        <v>350</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8"/>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5"/>
      <c r="DH6" s="1096"/>
      <c r="DI6" s="1096"/>
      <c r="DJ6" s="1096"/>
      <c r="DK6" s="1097"/>
      <c r="DL6" s="1095"/>
      <c r="DM6" s="1096"/>
      <c r="DN6" s="1096"/>
      <c r="DO6" s="1096"/>
      <c r="DP6" s="1097"/>
      <c r="DQ6" s="999"/>
      <c r="DR6" s="1000"/>
      <c r="DS6" s="1000"/>
      <c r="DT6" s="1000"/>
      <c r="DU6" s="1001"/>
      <c r="DV6" s="999"/>
      <c r="DW6" s="1000"/>
      <c r="DX6" s="1000"/>
      <c r="DY6" s="1000"/>
      <c r="DZ6" s="1013"/>
      <c r="EA6" s="205"/>
    </row>
    <row r="7" spans="1:131" s="206" customFormat="1" ht="26.25" customHeight="1" thickTop="1">
      <c r="A7" s="209">
        <v>1</v>
      </c>
      <c r="B7" s="1044" t="s">
        <v>360</v>
      </c>
      <c r="C7" s="1045"/>
      <c r="D7" s="1045"/>
      <c r="E7" s="1045"/>
      <c r="F7" s="1045"/>
      <c r="G7" s="1045"/>
      <c r="H7" s="1045"/>
      <c r="I7" s="1045"/>
      <c r="J7" s="1045"/>
      <c r="K7" s="1045"/>
      <c r="L7" s="1045"/>
      <c r="M7" s="1045"/>
      <c r="N7" s="1045"/>
      <c r="O7" s="1045"/>
      <c r="P7" s="1046"/>
      <c r="Q7" s="1098">
        <v>6452</v>
      </c>
      <c r="R7" s="1099"/>
      <c r="S7" s="1099"/>
      <c r="T7" s="1099"/>
      <c r="U7" s="1099"/>
      <c r="V7" s="1099">
        <v>6114</v>
      </c>
      <c r="W7" s="1099"/>
      <c r="X7" s="1099"/>
      <c r="Y7" s="1099"/>
      <c r="Z7" s="1099"/>
      <c r="AA7" s="1099">
        <v>339</v>
      </c>
      <c r="AB7" s="1099"/>
      <c r="AC7" s="1099"/>
      <c r="AD7" s="1099"/>
      <c r="AE7" s="1100"/>
      <c r="AF7" s="1101">
        <v>268</v>
      </c>
      <c r="AG7" s="1102"/>
      <c r="AH7" s="1102"/>
      <c r="AI7" s="1102"/>
      <c r="AJ7" s="1103"/>
      <c r="AK7" s="1085">
        <v>425</v>
      </c>
      <c r="AL7" s="1086"/>
      <c r="AM7" s="1086"/>
      <c r="AN7" s="1086"/>
      <c r="AO7" s="1086"/>
      <c r="AP7" s="1086">
        <v>5054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6"/>
      <c r="C8" s="1027"/>
      <c r="D8" s="1027"/>
      <c r="E8" s="1027"/>
      <c r="F8" s="1027"/>
      <c r="G8" s="1027"/>
      <c r="H8" s="1027"/>
      <c r="I8" s="1027"/>
      <c r="J8" s="1027"/>
      <c r="K8" s="1027"/>
      <c r="L8" s="1027"/>
      <c r="M8" s="1027"/>
      <c r="N8" s="1027"/>
      <c r="O8" s="1027"/>
      <c r="P8" s="1028"/>
      <c r="Q8" s="1038"/>
      <c r="R8" s="1039"/>
      <c r="S8" s="1039"/>
      <c r="T8" s="1039"/>
      <c r="U8" s="1039"/>
      <c r="V8" s="1039"/>
      <c r="W8" s="1039"/>
      <c r="X8" s="1039"/>
      <c r="Y8" s="1039"/>
      <c r="Z8" s="1039"/>
      <c r="AA8" s="1039"/>
      <c r="AB8" s="1039"/>
      <c r="AC8" s="1039"/>
      <c r="AD8" s="1039"/>
      <c r="AE8" s="1040"/>
      <c r="AF8" s="1032"/>
      <c r="AG8" s="1033"/>
      <c r="AH8" s="1033"/>
      <c r="AI8" s="1033"/>
      <c r="AJ8" s="1034"/>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9"/>
      <c r="BT8" s="1010"/>
      <c r="BU8" s="1010"/>
      <c r="BV8" s="1010"/>
      <c r="BW8" s="1010"/>
      <c r="BX8" s="1010"/>
      <c r="BY8" s="1010"/>
      <c r="BZ8" s="1010"/>
      <c r="CA8" s="1010"/>
      <c r="CB8" s="1010"/>
      <c r="CC8" s="1010"/>
      <c r="CD8" s="1010"/>
      <c r="CE8" s="1010"/>
      <c r="CF8" s="1010"/>
      <c r="CG8" s="1011"/>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9"/>
      <c r="BT9" s="1010"/>
      <c r="BU9" s="1010"/>
      <c r="BV9" s="1010"/>
      <c r="BW9" s="1010"/>
      <c r="BX9" s="1010"/>
      <c r="BY9" s="1010"/>
      <c r="BZ9" s="1010"/>
      <c r="CA9" s="1010"/>
      <c r="CB9" s="1010"/>
      <c r="CC9" s="1010"/>
      <c r="CD9" s="1010"/>
      <c r="CE9" s="1010"/>
      <c r="CF9" s="1010"/>
      <c r="CG9" s="1011"/>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5"/>
      <c r="R22" s="1076"/>
      <c r="S22" s="1076"/>
      <c r="T22" s="1076"/>
      <c r="U22" s="1076"/>
      <c r="V22" s="1076"/>
      <c r="W22" s="1076"/>
      <c r="X22" s="1076"/>
      <c r="Y22" s="1076"/>
      <c r="Z22" s="1076"/>
      <c r="AA22" s="1076"/>
      <c r="AB22" s="1076"/>
      <c r="AC22" s="1076"/>
      <c r="AD22" s="1076"/>
      <c r="AE22" s="1077"/>
      <c r="AF22" s="1032"/>
      <c r="AG22" s="1033"/>
      <c r="AH22" s="1033"/>
      <c r="AI22" s="1033"/>
      <c r="AJ22" s="1034"/>
      <c r="AK22" s="1071"/>
      <c r="AL22" s="1072"/>
      <c r="AM22" s="1072"/>
      <c r="AN22" s="1072"/>
      <c r="AO22" s="1072"/>
      <c r="AP22" s="1072"/>
      <c r="AQ22" s="1072"/>
      <c r="AR22" s="1072"/>
      <c r="AS22" s="1072"/>
      <c r="AT22" s="1072"/>
      <c r="AU22" s="1073"/>
      <c r="AV22" s="1073"/>
      <c r="AW22" s="1073"/>
      <c r="AX22" s="1073"/>
      <c r="AY22" s="1074"/>
      <c r="AZ22" s="1024" t="s">
        <v>361</v>
      </c>
      <c r="BA22" s="1024"/>
      <c r="BB22" s="1024"/>
      <c r="BC22" s="1024"/>
      <c r="BD22" s="1025"/>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2">
        <v>6444</v>
      </c>
      <c r="R23" s="1063"/>
      <c r="S23" s="1063"/>
      <c r="T23" s="1063"/>
      <c r="U23" s="1063"/>
      <c r="V23" s="1063">
        <v>6106</v>
      </c>
      <c r="W23" s="1063"/>
      <c r="X23" s="1063"/>
      <c r="Y23" s="1063"/>
      <c r="Z23" s="1063"/>
      <c r="AA23" s="1063">
        <v>339</v>
      </c>
      <c r="AB23" s="1063"/>
      <c r="AC23" s="1063"/>
      <c r="AD23" s="1063"/>
      <c r="AE23" s="1064"/>
      <c r="AF23" s="1065">
        <v>268</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364</v>
      </c>
      <c r="BA23" s="1060"/>
      <c r="BB23" s="1060"/>
      <c r="BC23" s="1060"/>
      <c r="BD23" s="1061"/>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8" t="s">
        <v>365</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7" t="s">
        <v>366</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343</v>
      </c>
      <c r="B26" s="991"/>
      <c r="C26" s="991"/>
      <c r="D26" s="991"/>
      <c r="E26" s="991"/>
      <c r="F26" s="991"/>
      <c r="G26" s="991"/>
      <c r="H26" s="991"/>
      <c r="I26" s="991"/>
      <c r="J26" s="991"/>
      <c r="K26" s="991"/>
      <c r="L26" s="991"/>
      <c r="M26" s="991"/>
      <c r="N26" s="991"/>
      <c r="O26" s="991"/>
      <c r="P26" s="992"/>
      <c r="Q26" s="996" t="s">
        <v>367</v>
      </c>
      <c r="R26" s="997"/>
      <c r="S26" s="997"/>
      <c r="T26" s="997"/>
      <c r="U26" s="998"/>
      <c r="V26" s="996" t="s">
        <v>368</v>
      </c>
      <c r="W26" s="997"/>
      <c r="X26" s="997"/>
      <c r="Y26" s="997"/>
      <c r="Z26" s="998"/>
      <c r="AA26" s="996" t="s">
        <v>369</v>
      </c>
      <c r="AB26" s="997"/>
      <c r="AC26" s="997"/>
      <c r="AD26" s="997"/>
      <c r="AE26" s="997"/>
      <c r="AF26" s="1053" t="s">
        <v>370</v>
      </c>
      <c r="AG26" s="1003"/>
      <c r="AH26" s="1003"/>
      <c r="AI26" s="1003"/>
      <c r="AJ26" s="1054"/>
      <c r="AK26" s="997" t="s">
        <v>371</v>
      </c>
      <c r="AL26" s="997"/>
      <c r="AM26" s="997"/>
      <c r="AN26" s="997"/>
      <c r="AO26" s="998"/>
      <c r="AP26" s="996" t="s">
        <v>372</v>
      </c>
      <c r="AQ26" s="997"/>
      <c r="AR26" s="997"/>
      <c r="AS26" s="997"/>
      <c r="AT26" s="998"/>
      <c r="AU26" s="996" t="s">
        <v>373</v>
      </c>
      <c r="AV26" s="997"/>
      <c r="AW26" s="997"/>
      <c r="AX26" s="997"/>
      <c r="AY26" s="998"/>
      <c r="AZ26" s="996" t="s">
        <v>374</v>
      </c>
      <c r="BA26" s="997"/>
      <c r="BB26" s="997"/>
      <c r="BC26" s="997"/>
      <c r="BD26" s="998"/>
      <c r="BE26" s="996" t="s">
        <v>350</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5"/>
      <c r="AG27" s="1006"/>
      <c r="AH27" s="1006"/>
      <c r="AI27" s="1006"/>
      <c r="AJ27" s="105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4" t="s">
        <v>375</v>
      </c>
      <c r="C28" s="1045"/>
      <c r="D28" s="1045"/>
      <c r="E28" s="1045"/>
      <c r="F28" s="1045"/>
      <c r="G28" s="1045"/>
      <c r="H28" s="1045"/>
      <c r="I28" s="1045"/>
      <c r="J28" s="1045"/>
      <c r="K28" s="1045"/>
      <c r="L28" s="1045"/>
      <c r="M28" s="1045"/>
      <c r="N28" s="1045"/>
      <c r="O28" s="1045"/>
      <c r="P28" s="1046"/>
      <c r="Q28" s="1047">
        <v>2169</v>
      </c>
      <c r="R28" s="1048"/>
      <c r="S28" s="1048"/>
      <c r="T28" s="1048"/>
      <c r="U28" s="1048"/>
      <c r="V28" s="1048">
        <v>2067</v>
      </c>
      <c r="W28" s="1048"/>
      <c r="X28" s="1048"/>
      <c r="Y28" s="1048"/>
      <c r="Z28" s="1048"/>
      <c r="AA28" s="1048">
        <v>102</v>
      </c>
      <c r="AB28" s="1048"/>
      <c r="AC28" s="1048"/>
      <c r="AD28" s="1048"/>
      <c r="AE28" s="1049"/>
      <c r="AF28" s="1050">
        <v>102</v>
      </c>
      <c r="AG28" s="1048"/>
      <c r="AH28" s="1048"/>
      <c r="AI28" s="1048"/>
      <c r="AJ28" s="1051"/>
      <c r="AK28" s="1052">
        <v>127</v>
      </c>
      <c r="AL28" s="1041"/>
      <c r="AM28" s="1041"/>
      <c r="AN28" s="1041"/>
      <c r="AO28" s="1041"/>
      <c r="AP28" s="1041" t="s">
        <v>551</v>
      </c>
      <c r="AQ28" s="1041"/>
      <c r="AR28" s="1041"/>
      <c r="AS28" s="1041"/>
      <c r="AT28" s="1041"/>
      <c r="AU28" s="1041" t="s">
        <v>552</v>
      </c>
      <c r="AV28" s="1041"/>
      <c r="AW28" s="1041"/>
      <c r="AX28" s="1041"/>
      <c r="AY28" s="1041"/>
      <c r="AZ28" s="1037"/>
      <c r="BA28" s="1037"/>
      <c r="BB28" s="1037"/>
      <c r="BC28" s="1037"/>
      <c r="BD28" s="1037"/>
      <c r="BE28" s="1042"/>
      <c r="BF28" s="1042"/>
      <c r="BG28" s="1042"/>
      <c r="BH28" s="1042"/>
      <c r="BI28" s="1043"/>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26" t="s">
        <v>376</v>
      </c>
      <c r="C29" s="1027"/>
      <c r="D29" s="1027"/>
      <c r="E29" s="1027"/>
      <c r="F29" s="1027"/>
      <c r="G29" s="1027"/>
      <c r="H29" s="1027"/>
      <c r="I29" s="1027"/>
      <c r="J29" s="1027"/>
      <c r="K29" s="1027"/>
      <c r="L29" s="1027"/>
      <c r="M29" s="1027"/>
      <c r="N29" s="1027"/>
      <c r="O29" s="1027"/>
      <c r="P29" s="1028"/>
      <c r="Q29" s="1038">
        <v>1082</v>
      </c>
      <c r="R29" s="1039"/>
      <c r="S29" s="1039"/>
      <c r="T29" s="1039"/>
      <c r="U29" s="1039"/>
      <c r="V29" s="1039">
        <v>1008</v>
      </c>
      <c r="W29" s="1039"/>
      <c r="X29" s="1039"/>
      <c r="Y29" s="1039"/>
      <c r="Z29" s="1039"/>
      <c r="AA29" s="1039">
        <v>74</v>
      </c>
      <c r="AB29" s="1039"/>
      <c r="AC29" s="1039"/>
      <c r="AD29" s="1039"/>
      <c r="AE29" s="1040"/>
      <c r="AF29" s="1032">
        <v>74</v>
      </c>
      <c r="AG29" s="1033"/>
      <c r="AH29" s="1033"/>
      <c r="AI29" s="1033"/>
      <c r="AJ29" s="1034"/>
      <c r="AK29" s="976">
        <v>160</v>
      </c>
      <c r="AL29" s="967"/>
      <c r="AM29" s="967"/>
      <c r="AN29" s="967"/>
      <c r="AO29" s="967"/>
      <c r="AP29" s="967" t="s">
        <v>552</v>
      </c>
      <c r="AQ29" s="967"/>
      <c r="AR29" s="967"/>
      <c r="AS29" s="967"/>
      <c r="AT29" s="967"/>
      <c r="AU29" s="967" t="s">
        <v>552</v>
      </c>
      <c r="AV29" s="967"/>
      <c r="AW29" s="967"/>
      <c r="AX29" s="967"/>
      <c r="AY29" s="967"/>
      <c r="AZ29" s="1037"/>
      <c r="BA29" s="1037"/>
      <c r="BB29" s="1037"/>
      <c r="BC29" s="1037"/>
      <c r="BD29" s="1037"/>
      <c r="BE29" s="1021"/>
      <c r="BF29" s="1021"/>
      <c r="BG29" s="1021"/>
      <c r="BH29" s="1021"/>
      <c r="BI29" s="1022"/>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26" t="s">
        <v>377</v>
      </c>
      <c r="C30" s="1027"/>
      <c r="D30" s="1027"/>
      <c r="E30" s="1027"/>
      <c r="F30" s="1027"/>
      <c r="G30" s="1027"/>
      <c r="H30" s="1027"/>
      <c r="I30" s="1027"/>
      <c r="J30" s="1027"/>
      <c r="K30" s="1027"/>
      <c r="L30" s="1027"/>
      <c r="M30" s="1027"/>
      <c r="N30" s="1027"/>
      <c r="O30" s="1027"/>
      <c r="P30" s="1028"/>
      <c r="Q30" s="1038">
        <v>128</v>
      </c>
      <c r="R30" s="1039"/>
      <c r="S30" s="1039"/>
      <c r="T30" s="1039"/>
      <c r="U30" s="1039"/>
      <c r="V30" s="1039">
        <v>127</v>
      </c>
      <c r="W30" s="1039"/>
      <c r="X30" s="1039"/>
      <c r="Y30" s="1039"/>
      <c r="Z30" s="1039"/>
      <c r="AA30" s="1039">
        <v>1</v>
      </c>
      <c r="AB30" s="1039"/>
      <c r="AC30" s="1039"/>
      <c r="AD30" s="1039"/>
      <c r="AE30" s="1040"/>
      <c r="AF30" s="1032">
        <v>1</v>
      </c>
      <c r="AG30" s="1033"/>
      <c r="AH30" s="1033"/>
      <c r="AI30" s="1033"/>
      <c r="AJ30" s="1034"/>
      <c r="AK30" s="976">
        <v>40</v>
      </c>
      <c r="AL30" s="967"/>
      <c r="AM30" s="967"/>
      <c r="AN30" s="967"/>
      <c r="AO30" s="967"/>
      <c r="AP30" s="967" t="s">
        <v>552</v>
      </c>
      <c r="AQ30" s="967"/>
      <c r="AR30" s="967"/>
      <c r="AS30" s="967"/>
      <c r="AT30" s="967"/>
      <c r="AU30" s="967" t="s">
        <v>553</v>
      </c>
      <c r="AV30" s="967"/>
      <c r="AW30" s="967"/>
      <c r="AX30" s="967"/>
      <c r="AY30" s="967"/>
      <c r="AZ30" s="1037"/>
      <c r="BA30" s="1037"/>
      <c r="BB30" s="1037"/>
      <c r="BC30" s="1037"/>
      <c r="BD30" s="1037"/>
      <c r="BE30" s="1021"/>
      <c r="BF30" s="1021"/>
      <c r="BG30" s="1021"/>
      <c r="BH30" s="1021"/>
      <c r="BI30" s="1022"/>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26" t="s">
        <v>378</v>
      </c>
      <c r="C31" s="1027"/>
      <c r="D31" s="1027"/>
      <c r="E31" s="1027"/>
      <c r="F31" s="1027"/>
      <c r="G31" s="1027"/>
      <c r="H31" s="1027"/>
      <c r="I31" s="1027"/>
      <c r="J31" s="1027"/>
      <c r="K31" s="1027"/>
      <c r="L31" s="1027"/>
      <c r="M31" s="1027"/>
      <c r="N31" s="1027"/>
      <c r="O31" s="1027"/>
      <c r="P31" s="1028"/>
      <c r="Q31" s="1038">
        <v>681</v>
      </c>
      <c r="R31" s="1039"/>
      <c r="S31" s="1039"/>
      <c r="T31" s="1039"/>
      <c r="U31" s="1039"/>
      <c r="V31" s="1039">
        <v>669</v>
      </c>
      <c r="W31" s="1039"/>
      <c r="X31" s="1039"/>
      <c r="Y31" s="1039"/>
      <c r="Z31" s="1039"/>
      <c r="AA31" s="1039">
        <v>12</v>
      </c>
      <c r="AB31" s="1039"/>
      <c r="AC31" s="1039"/>
      <c r="AD31" s="1039"/>
      <c r="AE31" s="1040"/>
      <c r="AF31" s="1032">
        <v>7</v>
      </c>
      <c r="AG31" s="1033"/>
      <c r="AH31" s="1033"/>
      <c r="AI31" s="1033"/>
      <c r="AJ31" s="1034"/>
      <c r="AK31" s="976">
        <v>332</v>
      </c>
      <c r="AL31" s="967"/>
      <c r="AM31" s="967"/>
      <c r="AN31" s="967"/>
      <c r="AO31" s="967"/>
      <c r="AP31" s="967">
        <v>4147</v>
      </c>
      <c r="AQ31" s="967"/>
      <c r="AR31" s="967"/>
      <c r="AS31" s="967"/>
      <c r="AT31" s="967"/>
      <c r="AU31" s="967">
        <v>3749</v>
      </c>
      <c r="AV31" s="967"/>
      <c r="AW31" s="967"/>
      <c r="AX31" s="967"/>
      <c r="AY31" s="967"/>
      <c r="AZ31" s="1037" t="s">
        <v>552</v>
      </c>
      <c r="BA31" s="1037"/>
      <c r="BB31" s="1037"/>
      <c r="BC31" s="1037"/>
      <c r="BD31" s="1037"/>
      <c r="BE31" s="1021" t="s">
        <v>379</v>
      </c>
      <c r="BF31" s="1021"/>
      <c r="BG31" s="1021"/>
      <c r="BH31" s="1021"/>
      <c r="BI31" s="1022"/>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26"/>
      <c r="C32" s="1027"/>
      <c r="D32" s="1027"/>
      <c r="E32" s="1027"/>
      <c r="F32" s="1027"/>
      <c r="G32" s="1027"/>
      <c r="H32" s="1027"/>
      <c r="I32" s="1027"/>
      <c r="J32" s="1027"/>
      <c r="K32" s="1027"/>
      <c r="L32" s="1027"/>
      <c r="M32" s="1027"/>
      <c r="N32" s="1027"/>
      <c r="O32" s="1027"/>
      <c r="P32" s="1028"/>
      <c r="Q32" s="1038"/>
      <c r="R32" s="1039"/>
      <c r="S32" s="1039"/>
      <c r="T32" s="1039"/>
      <c r="U32" s="1039"/>
      <c r="V32" s="1039"/>
      <c r="W32" s="1039"/>
      <c r="X32" s="1039"/>
      <c r="Y32" s="1039"/>
      <c r="Z32" s="1039"/>
      <c r="AA32" s="1039"/>
      <c r="AB32" s="1039"/>
      <c r="AC32" s="1039"/>
      <c r="AD32" s="1039"/>
      <c r="AE32" s="1040"/>
      <c r="AF32" s="1032"/>
      <c r="AG32" s="1033"/>
      <c r="AH32" s="1033"/>
      <c r="AI32" s="1033"/>
      <c r="AJ32" s="1034"/>
      <c r="AK32" s="976"/>
      <c r="AL32" s="967"/>
      <c r="AM32" s="967"/>
      <c r="AN32" s="967"/>
      <c r="AO32" s="967"/>
      <c r="AP32" s="967"/>
      <c r="AQ32" s="967"/>
      <c r="AR32" s="967"/>
      <c r="AS32" s="967"/>
      <c r="AT32" s="967"/>
      <c r="AU32" s="967"/>
      <c r="AV32" s="967"/>
      <c r="AW32" s="967"/>
      <c r="AX32" s="967"/>
      <c r="AY32" s="967"/>
      <c r="AZ32" s="1037"/>
      <c r="BA32" s="1037"/>
      <c r="BB32" s="1037"/>
      <c r="BC32" s="1037"/>
      <c r="BD32" s="1037"/>
      <c r="BE32" s="1021"/>
      <c r="BF32" s="1021"/>
      <c r="BG32" s="1021"/>
      <c r="BH32" s="1021"/>
      <c r="BI32" s="1022"/>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26"/>
      <c r="C33" s="1027"/>
      <c r="D33" s="1027"/>
      <c r="E33" s="1027"/>
      <c r="F33" s="1027"/>
      <c r="G33" s="1027"/>
      <c r="H33" s="1027"/>
      <c r="I33" s="1027"/>
      <c r="J33" s="1027"/>
      <c r="K33" s="1027"/>
      <c r="L33" s="1027"/>
      <c r="M33" s="1027"/>
      <c r="N33" s="1027"/>
      <c r="O33" s="1027"/>
      <c r="P33" s="1028"/>
      <c r="Q33" s="1038"/>
      <c r="R33" s="1039"/>
      <c r="S33" s="1039"/>
      <c r="T33" s="1039"/>
      <c r="U33" s="1039"/>
      <c r="V33" s="1039"/>
      <c r="W33" s="1039"/>
      <c r="X33" s="1039"/>
      <c r="Y33" s="1039"/>
      <c r="Z33" s="1039"/>
      <c r="AA33" s="1039"/>
      <c r="AB33" s="1039"/>
      <c r="AC33" s="1039"/>
      <c r="AD33" s="1039"/>
      <c r="AE33" s="1040"/>
      <c r="AF33" s="1032"/>
      <c r="AG33" s="1033"/>
      <c r="AH33" s="1033"/>
      <c r="AI33" s="1033"/>
      <c r="AJ33" s="1034"/>
      <c r="AK33" s="976"/>
      <c r="AL33" s="967"/>
      <c r="AM33" s="967"/>
      <c r="AN33" s="967"/>
      <c r="AO33" s="967"/>
      <c r="AP33" s="967"/>
      <c r="AQ33" s="967"/>
      <c r="AR33" s="967"/>
      <c r="AS33" s="967"/>
      <c r="AT33" s="967"/>
      <c r="AU33" s="967"/>
      <c r="AV33" s="967"/>
      <c r="AW33" s="967"/>
      <c r="AX33" s="967"/>
      <c r="AY33" s="967"/>
      <c r="AZ33" s="1037"/>
      <c r="BA33" s="1037"/>
      <c r="BB33" s="1037"/>
      <c r="BC33" s="1037"/>
      <c r="BD33" s="1037"/>
      <c r="BE33" s="1021"/>
      <c r="BF33" s="1021"/>
      <c r="BG33" s="1021"/>
      <c r="BH33" s="1021"/>
      <c r="BI33" s="1022"/>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26"/>
      <c r="C34" s="1027"/>
      <c r="D34" s="1027"/>
      <c r="E34" s="1027"/>
      <c r="F34" s="1027"/>
      <c r="G34" s="1027"/>
      <c r="H34" s="1027"/>
      <c r="I34" s="1027"/>
      <c r="J34" s="1027"/>
      <c r="K34" s="1027"/>
      <c r="L34" s="1027"/>
      <c r="M34" s="1027"/>
      <c r="N34" s="1027"/>
      <c r="O34" s="1027"/>
      <c r="P34" s="1028"/>
      <c r="Q34" s="1038"/>
      <c r="R34" s="1039"/>
      <c r="S34" s="1039"/>
      <c r="T34" s="1039"/>
      <c r="U34" s="1039"/>
      <c r="V34" s="1039"/>
      <c r="W34" s="1039"/>
      <c r="X34" s="1039"/>
      <c r="Y34" s="1039"/>
      <c r="Z34" s="1039"/>
      <c r="AA34" s="1039"/>
      <c r="AB34" s="1039"/>
      <c r="AC34" s="1039"/>
      <c r="AD34" s="1039"/>
      <c r="AE34" s="1040"/>
      <c r="AF34" s="1032"/>
      <c r="AG34" s="1033"/>
      <c r="AH34" s="1033"/>
      <c r="AI34" s="1033"/>
      <c r="AJ34" s="1034"/>
      <c r="AK34" s="976"/>
      <c r="AL34" s="967"/>
      <c r="AM34" s="967"/>
      <c r="AN34" s="967"/>
      <c r="AO34" s="967"/>
      <c r="AP34" s="967"/>
      <c r="AQ34" s="967"/>
      <c r="AR34" s="967"/>
      <c r="AS34" s="967"/>
      <c r="AT34" s="967"/>
      <c r="AU34" s="967"/>
      <c r="AV34" s="967"/>
      <c r="AW34" s="967"/>
      <c r="AX34" s="967"/>
      <c r="AY34" s="967"/>
      <c r="AZ34" s="1037"/>
      <c r="BA34" s="1037"/>
      <c r="BB34" s="1037"/>
      <c r="BC34" s="1037"/>
      <c r="BD34" s="1037"/>
      <c r="BE34" s="1021"/>
      <c r="BF34" s="1021"/>
      <c r="BG34" s="1021"/>
      <c r="BH34" s="1021"/>
      <c r="BI34" s="1022"/>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26"/>
      <c r="C35" s="1027"/>
      <c r="D35" s="1027"/>
      <c r="E35" s="1027"/>
      <c r="F35" s="1027"/>
      <c r="G35" s="1027"/>
      <c r="H35" s="1027"/>
      <c r="I35" s="1027"/>
      <c r="J35" s="1027"/>
      <c r="K35" s="1027"/>
      <c r="L35" s="1027"/>
      <c r="M35" s="1027"/>
      <c r="N35" s="1027"/>
      <c r="O35" s="1027"/>
      <c r="P35" s="1028"/>
      <c r="Q35" s="1038"/>
      <c r="R35" s="1039"/>
      <c r="S35" s="1039"/>
      <c r="T35" s="1039"/>
      <c r="U35" s="1039"/>
      <c r="V35" s="1039"/>
      <c r="W35" s="1039"/>
      <c r="X35" s="1039"/>
      <c r="Y35" s="1039"/>
      <c r="Z35" s="1039"/>
      <c r="AA35" s="1039"/>
      <c r="AB35" s="1039"/>
      <c r="AC35" s="1039"/>
      <c r="AD35" s="1039"/>
      <c r="AE35" s="1040"/>
      <c r="AF35" s="1032"/>
      <c r="AG35" s="1033"/>
      <c r="AH35" s="1033"/>
      <c r="AI35" s="1033"/>
      <c r="AJ35" s="1034"/>
      <c r="AK35" s="976"/>
      <c r="AL35" s="967"/>
      <c r="AM35" s="967"/>
      <c r="AN35" s="967"/>
      <c r="AO35" s="967"/>
      <c r="AP35" s="967"/>
      <c r="AQ35" s="967"/>
      <c r="AR35" s="967"/>
      <c r="AS35" s="967"/>
      <c r="AT35" s="967"/>
      <c r="AU35" s="967"/>
      <c r="AV35" s="967"/>
      <c r="AW35" s="967"/>
      <c r="AX35" s="967"/>
      <c r="AY35" s="967"/>
      <c r="AZ35" s="1037"/>
      <c r="BA35" s="1037"/>
      <c r="BB35" s="1037"/>
      <c r="BC35" s="1037"/>
      <c r="BD35" s="1037"/>
      <c r="BE35" s="1021"/>
      <c r="BF35" s="1021"/>
      <c r="BG35" s="1021"/>
      <c r="BH35" s="1021"/>
      <c r="BI35" s="1022"/>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26"/>
      <c r="C36" s="1027"/>
      <c r="D36" s="1027"/>
      <c r="E36" s="1027"/>
      <c r="F36" s="1027"/>
      <c r="G36" s="1027"/>
      <c r="H36" s="1027"/>
      <c r="I36" s="1027"/>
      <c r="J36" s="1027"/>
      <c r="K36" s="1027"/>
      <c r="L36" s="1027"/>
      <c r="M36" s="1027"/>
      <c r="N36" s="1027"/>
      <c r="O36" s="1027"/>
      <c r="P36" s="1028"/>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76"/>
      <c r="AL36" s="967"/>
      <c r="AM36" s="967"/>
      <c r="AN36" s="967"/>
      <c r="AO36" s="967"/>
      <c r="AP36" s="967"/>
      <c r="AQ36" s="967"/>
      <c r="AR36" s="967"/>
      <c r="AS36" s="967"/>
      <c r="AT36" s="967"/>
      <c r="AU36" s="967"/>
      <c r="AV36" s="967"/>
      <c r="AW36" s="967"/>
      <c r="AX36" s="967"/>
      <c r="AY36" s="967"/>
      <c r="AZ36" s="1037"/>
      <c r="BA36" s="1037"/>
      <c r="BB36" s="1037"/>
      <c r="BC36" s="1037"/>
      <c r="BD36" s="1037"/>
      <c r="BE36" s="1021"/>
      <c r="BF36" s="1021"/>
      <c r="BG36" s="1021"/>
      <c r="BH36" s="1021"/>
      <c r="BI36" s="1022"/>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6"/>
      <c r="AL37" s="967"/>
      <c r="AM37" s="967"/>
      <c r="AN37" s="967"/>
      <c r="AO37" s="967"/>
      <c r="AP37" s="967"/>
      <c r="AQ37" s="967"/>
      <c r="AR37" s="967"/>
      <c r="AS37" s="967"/>
      <c r="AT37" s="967"/>
      <c r="AU37" s="967"/>
      <c r="AV37" s="967"/>
      <c r="AW37" s="967"/>
      <c r="AX37" s="967"/>
      <c r="AY37" s="967"/>
      <c r="AZ37" s="1037"/>
      <c r="BA37" s="1037"/>
      <c r="BB37" s="1037"/>
      <c r="BC37" s="1037"/>
      <c r="BD37" s="1037"/>
      <c r="BE37" s="1021"/>
      <c r="BF37" s="1021"/>
      <c r="BG37" s="1021"/>
      <c r="BH37" s="1021"/>
      <c r="BI37" s="1022"/>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6"/>
      <c r="AL38" s="967"/>
      <c r="AM38" s="967"/>
      <c r="AN38" s="967"/>
      <c r="AO38" s="967"/>
      <c r="AP38" s="967"/>
      <c r="AQ38" s="967"/>
      <c r="AR38" s="967"/>
      <c r="AS38" s="967"/>
      <c r="AT38" s="967"/>
      <c r="AU38" s="967"/>
      <c r="AV38" s="967"/>
      <c r="AW38" s="967"/>
      <c r="AX38" s="967"/>
      <c r="AY38" s="967"/>
      <c r="AZ38" s="1037"/>
      <c r="BA38" s="1037"/>
      <c r="BB38" s="1037"/>
      <c r="BC38" s="1037"/>
      <c r="BD38" s="1037"/>
      <c r="BE38" s="1021"/>
      <c r="BF38" s="1021"/>
      <c r="BG38" s="1021"/>
      <c r="BH38" s="1021"/>
      <c r="BI38" s="1022"/>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6"/>
      <c r="AL39" s="967"/>
      <c r="AM39" s="967"/>
      <c r="AN39" s="967"/>
      <c r="AO39" s="967"/>
      <c r="AP39" s="967"/>
      <c r="AQ39" s="967"/>
      <c r="AR39" s="967"/>
      <c r="AS39" s="967"/>
      <c r="AT39" s="967"/>
      <c r="AU39" s="967"/>
      <c r="AV39" s="967"/>
      <c r="AW39" s="967"/>
      <c r="AX39" s="967"/>
      <c r="AY39" s="967"/>
      <c r="AZ39" s="1037"/>
      <c r="BA39" s="1037"/>
      <c r="BB39" s="1037"/>
      <c r="BC39" s="1037"/>
      <c r="BD39" s="1037"/>
      <c r="BE39" s="1021"/>
      <c r="BF39" s="1021"/>
      <c r="BG39" s="1021"/>
      <c r="BH39" s="1021"/>
      <c r="BI39" s="1022"/>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6"/>
      <c r="AL40" s="967"/>
      <c r="AM40" s="967"/>
      <c r="AN40" s="967"/>
      <c r="AO40" s="967"/>
      <c r="AP40" s="967"/>
      <c r="AQ40" s="967"/>
      <c r="AR40" s="967"/>
      <c r="AS40" s="967"/>
      <c r="AT40" s="967"/>
      <c r="AU40" s="967"/>
      <c r="AV40" s="967"/>
      <c r="AW40" s="967"/>
      <c r="AX40" s="967"/>
      <c r="AY40" s="967"/>
      <c r="AZ40" s="1037"/>
      <c r="BA40" s="1037"/>
      <c r="BB40" s="1037"/>
      <c r="BC40" s="1037"/>
      <c r="BD40" s="1037"/>
      <c r="BE40" s="1021"/>
      <c r="BF40" s="1021"/>
      <c r="BG40" s="1021"/>
      <c r="BH40" s="1021"/>
      <c r="BI40" s="1022"/>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6"/>
      <c r="AL41" s="967"/>
      <c r="AM41" s="967"/>
      <c r="AN41" s="967"/>
      <c r="AO41" s="967"/>
      <c r="AP41" s="967"/>
      <c r="AQ41" s="967"/>
      <c r="AR41" s="967"/>
      <c r="AS41" s="967"/>
      <c r="AT41" s="967"/>
      <c r="AU41" s="967"/>
      <c r="AV41" s="967"/>
      <c r="AW41" s="967"/>
      <c r="AX41" s="967"/>
      <c r="AY41" s="967"/>
      <c r="AZ41" s="1037"/>
      <c r="BA41" s="1037"/>
      <c r="BB41" s="1037"/>
      <c r="BC41" s="1037"/>
      <c r="BD41" s="1037"/>
      <c r="BE41" s="1021"/>
      <c r="BF41" s="1021"/>
      <c r="BG41" s="1021"/>
      <c r="BH41" s="1021"/>
      <c r="BI41" s="1022"/>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6"/>
      <c r="AL42" s="967"/>
      <c r="AM42" s="967"/>
      <c r="AN42" s="967"/>
      <c r="AO42" s="967"/>
      <c r="AP42" s="967"/>
      <c r="AQ42" s="967"/>
      <c r="AR42" s="967"/>
      <c r="AS42" s="967"/>
      <c r="AT42" s="967"/>
      <c r="AU42" s="967"/>
      <c r="AV42" s="967"/>
      <c r="AW42" s="967"/>
      <c r="AX42" s="967"/>
      <c r="AY42" s="967"/>
      <c r="AZ42" s="1037"/>
      <c r="BA42" s="1037"/>
      <c r="BB42" s="1037"/>
      <c r="BC42" s="1037"/>
      <c r="BD42" s="1037"/>
      <c r="BE42" s="1021"/>
      <c r="BF42" s="1021"/>
      <c r="BG42" s="1021"/>
      <c r="BH42" s="1021"/>
      <c r="BI42" s="1022"/>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6"/>
      <c r="AL43" s="967"/>
      <c r="AM43" s="967"/>
      <c r="AN43" s="967"/>
      <c r="AO43" s="967"/>
      <c r="AP43" s="967"/>
      <c r="AQ43" s="967"/>
      <c r="AR43" s="967"/>
      <c r="AS43" s="967"/>
      <c r="AT43" s="967"/>
      <c r="AU43" s="967"/>
      <c r="AV43" s="967"/>
      <c r="AW43" s="967"/>
      <c r="AX43" s="967"/>
      <c r="AY43" s="967"/>
      <c r="AZ43" s="1037"/>
      <c r="BA43" s="1037"/>
      <c r="BB43" s="1037"/>
      <c r="BC43" s="1037"/>
      <c r="BD43" s="1037"/>
      <c r="BE43" s="1021"/>
      <c r="BF43" s="1021"/>
      <c r="BG43" s="1021"/>
      <c r="BH43" s="1021"/>
      <c r="BI43" s="1022"/>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6"/>
      <c r="AL44" s="967"/>
      <c r="AM44" s="967"/>
      <c r="AN44" s="967"/>
      <c r="AO44" s="967"/>
      <c r="AP44" s="967"/>
      <c r="AQ44" s="967"/>
      <c r="AR44" s="967"/>
      <c r="AS44" s="967"/>
      <c r="AT44" s="967"/>
      <c r="AU44" s="967"/>
      <c r="AV44" s="967"/>
      <c r="AW44" s="967"/>
      <c r="AX44" s="967"/>
      <c r="AY44" s="967"/>
      <c r="AZ44" s="1037"/>
      <c r="BA44" s="1037"/>
      <c r="BB44" s="1037"/>
      <c r="BC44" s="1037"/>
      <c r="BD44" s="1037"/>
      <c r="BE44" s="1021"/>
      <c r="BF44" s="1021"/>
      <c r="BG44" s="1021"/>
      <c r="BH44" s="1021"/>
      <c r="BI44" s="1022"/>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6"/>
      <c r="AL45" s="967"/>
      <c r="AM45" s="967"/>
      <c r="AN45" s="967"/>
      <c r="AO45" s="967"/>
      <c r="AP45" s="967"/>
      <c r="AQ45" s="967"/>
      <c r="AR45" s="967"/>
      <c r="AS45" s="967"/>
      <c r="AT45" s="967"/>
      <c r="AU45" s="967"/>
      <c r="AV45" s="967"/>
      <c r="AW45" s="967"/>
      <c r="AX45" s="967"/>
      <c r="AY45" s="967"/>
      <c r="AZ45" s="1037"/>
      <c r="BA45" s="1037"/>
      <c r="BB45" s="1037"/>
      <c r="BC45" s="1037"/>
      <c r="BD45" s="1037"/>
      <c r="BE45" s="1021"/>
      <c r="BF45" s="1021"/>
      <c r="BG45" s="1021"/>
      <c r="BH45" s="1021"/>
      <c r="BI45" s="1022"/>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6"/>
      <c r="AL46" s="967"/>
      <c r="AM46" s="967"/>
      <c r="AN46" s="967"/>
      <c r="AO46" s="967"/>
      <c r="AP46" s="967"/>
      <c r="AQ46" s="967"/>
      <c r="AR46" s="967"/>
      <c r="AS46" s="967"/>
      <c r="AT46" s="967"/>
      <c r="AU46" s="967"/>
      <c r="AV46" s="967"/>
      <c r="AW46" s="967"/>
      <c r="AX46" s="967"/>
      <c r="AY46" s="967"/>
      <c r="AZ46" s="1037"/>
      <c r="BA46" s="1037"/>
      <c r="BB46" s="1037"/>
      <c r="BC46" s="1037"/>
      <c r="BD46" s="1037"/>
      <c r="BE46" s="1021"/>
      <c r="BF46" s="1021"/>
      <c r="BG46" s="1021"/>
      <c r="BH46" s="1021"/>
      <c r="BI46" s="1022"/>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6"/>
      <c r="AL47" s="967"/>
      <c r="AM47" s="967"/>
      <c r="AN47" s="967"/>
      <c r="AO47" s="967"/>
      <c r="AP47" s="967"/>
      <c r="AQ47" s="967"/>
      <c r="AR47" s="967"/>
      <c r="AS47" s="967"/>
      <c r="AT47" s="967"/>
      <c r="AU47" s="967"/>
      <c r="AV47" s="967"/>
      <c r="AW47" s="967"/>
      <c r="AX47" s="967"/>
      <c r="AY47" s="967"/>
      <c r="AZ47" s="1037"/>
      <c r="BA47" s="1037"/>
      <c r="BB47" s="1037"/>
      <c r="BC47" s="1037"/>
      <c r="BD47" s="1037"/>
      <c r="BE47" s="1021"/>
      <c r="BF47" s="1021"/>
      <c r="BG47" s="1021"/>
      <c r="BH47" s="1021"/>
      <c r="BI47" s="1022"/>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6"/>
      <c r="AL48" s="967"/>
      <c r="AM48" s="967"/>
      <c r="AN48" s="967"/>
      <c r="AO48" s="967"/>
      <c r="AP48" s="967"/>
      <c r="AQ48" s="967"/>
      <c r="AR48" s="967"/>
      <c r="AS48" s="967"/>
      <c r="AT48" s="967"/>
      <c r="AU48" s="967"/>
      <c r="AV48" s="967"/>
      <c r="AW48" s="967"/>
      <c r="AX48" s="967"/>
      <c r="AY48" s="967"/>
      <c r="AZ48" s="1037"/>
      <c r="BA48" s="1037"/>
      <c r="BB48" s="1037"/>
      <c r="BC48" s="1037"/>
      <c r="BD48" s="1037"/>
      <c r="BE48" s="1021"/>
      <c r="BF48" s="1021"/>
      <c r="BG48" s="1021"/>
      <c r="BH48" s="1021"/>
      <c r="BI48" s="1022"/>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6"/>
      <c r="AL49" s="967"/>
      <c r="AM49" s="967"/>
      <c r="AN49" s="967"/>
      <c r="AO49" s="967"/>
      <c r="AP49" s="967"/>
      <c r="AQ49" s="967"/>
      <c r="AR49" s="967"/>
      <c r="AS49" s="967"/>
      <c r="AT49" s="967"/>
      <c r="AU49" s="967"/>
      <c r="AV49" s="967"/>
      <c r="AW49" s="967"/>
      <c r="AX49" s="967"/>
      <c r="AY49" s="967"/>
      <c r="AZ49" s="1037"/>
      <c r="BA49" s="1037"/>
      <c r="BB49" s="1037"/>
      <c r="BC49" s="1037"/>
      <c r="BD49" s="1037"/>
      <c r="BE49" s="1021"/>
      <c r="BF49" s="1021"/>
      <c r="BG49" s="1021"/>
      <c r="BH49" s="1021"/>
      <c r="BI49" s="1022"/>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380</v>
      </c>
      <c r="BK62" s="1024"/>
      <c r="BL62" s="1024"/>
      <c r="BM62" s="1024"/>
      <c r="BN62" s="1025"/>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362</v>
      </c>
      <c r="B63" s="940" t="s">
        <v>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7"/>
      <c r="AF63" s="1018">
        <v>185</v>
      </c>
      <c r="AG63" s="955"/>
      <c r="AH63" s="955"/>
      <c r="AI63" s="955"/>
      <c r="AJ63" s="1019"/>
      <c r="AK63" s="1020"/>
      <c r="AL63" s="959"/>
      <c r="AM63" s="959"/>
      <c r="AN63" s="959"/>
      <c r="AO63" s="959"/>
      <c r="AP63" s="955">
        <v>4147</v>
      </c>
      <c r="AQ63" s="955"/>
      <c r="AR63" s="955"/>
      <c r="AS63" s="955"/>
      <c r="AT63" s="955"/>
      <c r="AU63" s="955">
        <v>3749</v>
      </c>
      <c r="AV63" s="955"/>
      <c r="AW63" s="955"/>
      <c r="AX63" s="955"/>
      <c r="AY63" s="955"/>
      <c r="AZ63" s="1014"/>
      <c r="BA63" s="1014"/>
      <c r="BB63" s="1014"/>
      <c r="BC63" s="1014"/>
      <c r="BD63" s="1014"/>
      <c r="BE63" s="956"/>
      <c r="BF63" s="956"/>
      <c r="BG63" s="956"/>
      <c r="BH63" s="956"/>
      <c r="BI63" s="957"/>
      <c r="BJ63" s="1015" t="s">
        <v>107</v>
      </c>
      <c r="BK63" s="947"/>
      <c r="BL63" s="947"/>
      <c r="BM63" s="947"/>
      <c r="BN63" s="1016"/>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383</v>
      </c>
      <c r="B66" s="991"/>
      <c r="C66" s="991"/>
      <c r="D66" s="991"/>
      <c r="E66" s="991"/>
      <c r="F66" s="991"/>
      <c r="G66" s="991"/>
      <c r="H66" s="991"/>
      <c r="I66" s="991"/>
      <c r="J66" s="991"/>
      <c r="K66" s="991"/>
      <c r="L66" s="991"/>
      <c r="M66" s="991"/>
      <c r="N66" s="991"/>
      <c r="O66" s="991"/>
      <c r="P66" s="992"/>
      <c r="Q66" s="996" t="s">
        <v>384</v>
      </c>
      <c r="R66" s="997"/>
      <c r="S66" s="997"/>
      <c r="T66" s="997"/>
      <c r="U66" s="998"/>
      <c r="V66" s="996" t="s">
        <v>385</v>
      </c>
      <c r="W66" s="997"/>
      <c r="X66" s="997"/>
      <c r="Y66" s="997"/>
      <c r="Z66" s="998"/>
      <c r="AA66" s="996" t="s">
        <v>386</v>
      </c>
      <c r="AB66" s="997"/>
      <c r="AC66" s="997"/>
      <c r="AD66" s="997"/>
      <c r="AE66" s="998"/>
      <c r="AF66" s="1002" t="s">
        <v>387</v>
      </c>
      <c r="AG66" s="1003"/>
      <c r="AH66" s="1003"/>
      <c r="AI66" s="1003"/>
      <c r="AJ66" s="1004"/>
      <c r="AK66" s="996" t="s">
        <v>388</v>
      </c>
      <c r="AL66" s="991"/>
      <c r="AM66" s="991"/>
      <c r="AN66" s="991"/>
      <c r="AO66" s="992"/>
      <c r="AP66" s="996" t="s">
        <v>389</v>
      </c>
      <c r="AQ66" s="997"/>
      <c r="AR66" s="997"/>
      <c r="AS66" s="997"/>
      <c r="AT66" s="998"/>
      <c r="AU66" s="996" t="s">
        <v>390</v>
      </c>
      <c r="AV66" s="997"/>
      <c r="AW66" s="997"/>
      <c r="AX66" s="997"/>
      <c r="AY66" s="998"/>
      <c r="AZ66" s="996" t="s">
        <v>350</v>
      </c>
      <c r="BA66" s="997"/>
      <c r="BB66" s="997"/>
      <c r="BC66" s="997"/>
      <c r="BD66" s="1012"/>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0" t="s">
        <v>536</v>
      </c>
      <c r="C68" s="981"/>
      <c r="D68" s="981"/>
      <c r="E68" s="981"/>
      <c r="F68" s="981"/>
      <c r="G68" s="981"/>
      <c r="H68" s="981"/>
      <c r="I68" s="981"/>
      <c r="J68" s="981"/>
      <c r="K68" s="981"/>
      <c r="L68" s="981"/>
      <c r="M68" s="981"/>
      <c r="N68" s="981"/>
      <c r="O68" s="981"/>
      <c r="P68" s="982"/>
      <c r="Q68" s="983">
        <v>26273</v>
      </c>
      <c r="R68" s="979"/>
      <c r="S68" s="979"/>
      <c r="T68" s="979"/>
      <c r="U68" s="979"/>
      <c r="V68" s="979">
        <v>25836</v>
      </c>
      <c r="W68" s="979"/>
      <c r="X68" s="979"/>
      <c r="Y68" s="979"/>
      <c r="Z68" s="979"/>
      <c r="AA68" s="979">
        <v>437</v>
      </c>
      <c r="AB68" s="979"/>
      <c r="AC68" s="979"/>
      <c r="AD68" s="979"/>
      <c r="AE68" s="979"/>
      <c r="AF68" s="979">
        <v>437</v>
      </c>
      <c r="AG68" s="979"/>
      <c r="AH68" s="979"/>
      <c r="AI68" s="979"/>
      <c r="AJ68" s="979"/>
      <c r="AK68" s="979">
        <v>2695</v>
      </c>
      <c r="AL68" s="979"/>
      <c r="AM68" s="979"/>
      <c r="AN68" s="979"/>
      <c r="AO68" s="979"/>
      <c r="AP68" s="979" t="s">
        <v>483</v>
      </c>
      <c r="AQ68" s="979"/>
      <c r="AR68" s="979"/>
      <c r="AS68" s="979"/>
      <c r="AT68" s="979"/>
      <c r="AU68" s="979" t="s">
        <v>483</v>
      </c>
      <c r="AV68" s="979"/>
      <c r="AW68" s="979"/>
      <c r="AX68" s="979"/>
      <c r="AY68" s="979"/>
      <c r="AZ68" s="977"/>
      <c r="BA68" s="977"/>
      <c r="BB68" s="977"/>
      <c r="BC68" s="977"/>
      <c r="BD68" s="978"/>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483</v>
      </c>
      <c r="AL69" s="967"/>
      <c r="AM69" s="967"/>
      <c r="AN69" s="967"/>
      <c r="AO69" s="967"/>
      <c r="AP69" s="967" t="s">
        <v>483</v>
      </c>
      <c r="AQ69" s="967"/>
      <c r="AR69" s="967"/>
      <c r="AS69" s="967"/>
      <c r="AT69" s="967"/>
      <c r="AU69" s="967" t="s">
        <v>483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483</v>
      </c>
      <c r="AQ70" s="967"/>
      <c r="AR70" s="967"/>
      <c r="AS70" s="967"/>
      <c r="AT70" s="967"/>
      <c r="AU70" s="967" t="s">
        <v>483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483</v>
      </c>
      <c r="AL71" s="967"/>
      <c r="AM71" s="967"/>
      <c r="AN71" s="967"/>
      <c r="AO71" s="967"/>
      <c r="AP71" s="967" t="s">
        <v>483</v>
      </c>
      <c r="AQ71" s="967"/>
      <c r="AR71" s="967"/>
      <c r="AS71" s="967"/>
      <c r="AT71" s="967"/>
      <c r="AU71" s="967" t="s">
        <v>483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483</v>
      </c>
      <c r="AQ72" s="967"/>
      <c r="AR72" s="967"/>
      <c r="AS72" s="967"/>
      <c r="AT72" s="967"/>
      <c r="AU72" s="967" t="s">
        <v>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483</v>
      </c>
      <c r="AQ73" s="967"/>
      <c r="AR73" s="967"/>
      <c r="AS73" s="967"/>
      <c r="AT73" s="967"/>
      <c r="AU73" s="967" t="s">
        <v>483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48</v>
      </c>
      <c r="R74" s="967"/>
      <c r="S74" s="967"/>
      <c r="T74" s="967"/>
      <c r="U74" s="967"/>
      <c r="V74" s="967">
        <v>44</v>
      </c>
      <c r="W74" s="967"/>
      <c r="X74" s="967"/>
      <c r="Y74" s="967"/>
      <c r="Z74" s="967"/>
      <c r="AA74" s="967">
        <v>4</v>
      </c>
      <c r="AB74" s="967"/>
      <c r="AC74" s="967"/>
      <c r="AD74" s="967"/>
      <c r="AE74" s="967"/>
      <c r="AF74" s="967">
        <v>4</v>
      </c>
      <c r="AG74" s="967"/>
      <c r="AH74" s="967"/>
      <c r="AI74" s="967"/>
      <c r="AJ74" s="967"/>
      <c r="AK74" s="967" t="s">
        <v>550</v>
      </c>
      <c r="AL74" s="967"/>
      <c r="AM74" s="967"/>
      <c r="AN74" s="967"/>
      <c r="AO74" s="967"/>
      <c r="AP74" s="967" t="s">
        <v>483</v>
      </c>
      <c r="AQ74" s="967"/>
      <c r="AR74" s="967"/>
      <c r="AS74" s="967"/>
      <c r="AT74" s="967"/>
      <c r="AU74" s="967" t="s">
        <v>483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1112">
        <v>5314</v>
      </c>
      <c r="R75" s="975"/>
      <c r="S75" s="975"/>
      <c r="T75" s="975"/>
      <c r="U75" s="976"/>
      <c r="V75" s="974">
        <v>5184</v>
      </c>
      <c r="W75" s="975"/>
      <c r="X75" s="975"/>
      <c r="Y75" s="975"/>
      <c r="Z75" s="976"/>
      <c r="AA75" s="974">
        <v>130</v>
      </c>
      <c r="AB75" s="975"/>
      <c r="AC75" s="975"/>
      <c r="AD75" s="975"/>
      <c r="AE75" s="976"/>
      <c r="AF75" s="974">
        <v>130</v>
      </c>
      <c r="AG75" s="975"/>
      <c r="AH75" s="975"/>
      <c r="AI75" s="975"/>
      <c r="AJ75" s="976"/>
      <c r="AK75" s="974" t="s">
        <v>547</v>
      </c>
      <c r="AL75" s="975"/>
      <c r="AM75" s="975"/>
      <c r="AN75" s="975"/>
      <c r="AO75" s="976"/>
      <c r="AP75" s="974">
        <v>2304</v>
      </c>
      <c r="AQ75" s="975"/>
      <c r="AR75" s="975"/>
      <c r="AS75" s="975"/>
      <c r="AT75" s="976"/>
      <c r="AU75" s="974">
        <v>159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1112">
        <v>4858</v>
      </c>
      <c r="R76" s="975"/>
      <c r="S76" s="975"/>
      <c r="T76" s="975"/>
      <c r="U76" s="976"/>
      <c r="V76" s="974">
        <v>4835</v>
      </c>
      <c r="W76" s="975"/>
      <c r="X76" s="975"/>
      <c r="Y76" s="975"/>
      <c r="Z76" s="976"/>
      <c r="AA76" s="974">
        <v>23</v>
      </c>
      <c r="AB76" s="975"/>
      <c r="AC76" s="975"/>
      <c r="AD76" s="975"/>
      <c r="AE76" s="976"/>
      <c r="AF76" s="974">
        <v>1978</v>
      </c>
      <c r="AG76" s="975"/>
      <c r="AH76" s="975"/>
      <c r="AI76" s="975"/>
      <c r="AJ76" s="976"/>
      <c r="AK76" s="974" t="s">
        <v>547</v>
      </c>
      <c r="AL76" s="975"/>
      <c r="AM76" s="975"/>
      <c r="AN76" s="975"/>
      <c r="AO76" s="976"/>
      <c r="AP76" s="974">
        <v>12095</v>
      </c>
      <c r="AQ76" s="975"/>
      <c r="AR76" s="975"/>
      <c r="AS76" s="975"/>
      <c r="AT76" s="976"/>
      <c r="AU76" s="974">
        <v>109</v>
      </c>
      <c r="AV76" s="975"/>
      <c r="AW76" s="975"/>
      <c r="AX76" s="975"/>
      <c r="AY76" s="976"/>
      <c r="AZ76" s="968" t="s">
        <v>548</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1112">
        <v>3297</v>
      </c>
      <c r="R77" s="975"/>
      <c r="S77" s="975"/>
      <c r="T77" s="975"/>
      <c r="U77" s="976"/>
      <c r="V77" s="974">
        <v>3341</v>
      </c>
      <c r="W77" s="975"/>
      <c r="X77" s="975"/>
      <c r="Y77" s="975"/>
      <c r="Z77" s="976"/>
      <c r="AA77" s="974">
        <v>-44</v>
      </c>
      <c r="AB77" s="975"/>
      <c r="AC77" s="975"/>
      <c r="AD77" s="975"/>
      <c r="AE77" s="976"/>
      <c r="AF77" s="974">
        <v>939</v>
      </c>
      <c r="AG77" s="975"/>
      <c r="AH77" s="975"/>
      <c r="AI77" s="975"/>
      <c r="AJ77" s="976"/>
      <c r="AK77" s="974" t="s">
        <v>549</v>
      </c>
      <c r="AL77" s="975"/>
      <c r="AM77" s="975"/>
      <c r="AN77" s="975"/>
      <c r="AO77" s="976"/>
      <c r="AP77" s="974">
        <v>1679</v>
      </c>
      <c r="AQ77" s="975"/>
      <c r="AR77" s="975"/>
      <c r="AS77" s="975"/>
      <c r="AT77" s="976"/>
      <c r="AU77" s="974">
        <v>79</v>
      </c>
      <c r="AV77" s="975"/>
      <c r="AW77" s="975"/>
      <c r="AX77" s="975"/>
      <c r="AY77" s="976"/>
      <c r="AZ77" s="968" t="s">
        <v>548</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546</v>
      </c>
      <c r="C78" s="971"/>
      <c r="D78" s="971"/>
      <c r="E78" s="971"/>
      <c r="F78" s="971"/>
      <c r="G78" s="971"/>
      <c r="H78" s="971"/>
      <c r="I78" s="971"/>
      <c r="J78" s="971"/>
      <c r="K78" s="971"/>
      <c r="L78" s="971"/>
      <c r="M78" s="971"/>
      <c r="N78" s="971"/>
      <c r="O78" s="971"/>
      <c r="P78" s="972"/>
      <c r="Q78" s="973">
        <v>7187</v>
      </c>
      <c r="R78" s="967"/>
      <c r="S78" s="967"/>
      <c r="T78" s="967"/>
      <c r="U78" s="967"/>
      <c r="V78" s="967">
        <v>5977</v>
      </c>
      <c r="W78" s="967"/>
      <c r="X78" s="967"/>
      <c r="Y78" s="967"/>
      <c r="Z78" s="967"/>
      <c r="AA78" s="967">
        <v>1210</v>
      </c>
      <c r="AB78" s="967"/>
      <c r="AC78" s="967"/>
      <c r="AD78" s="967"/>
      <c r="AE78" s="967"/>
      <c r="AF78" s="967">
        <v>5470</v>
      </c>
      <c r="AG78" s="967"/>
      <c r="AH78" s="967"/>
      <c r="AI78" s="967"/>
      <c r="AJ78" s="967"/>
      <c r="AK78" s="967" t="s">
        <v>547</v>
      </c>
      <c r="AL78" s="967"/>
      <c r="AM78" s="967"/>
      <c r="AN78" s="967"/>
      <c r="AO78" s="967"/>
      <c r="AP78" s="967">
        <v>8098</v>
      </c>
      <c r="AQ78" s="967"/>
      <c r="AR78" s="967"/>
      <c r="AS78" s="967"/>
      <c r="AT78" s="967"/>
      <c r="AU78" s="967">
        <v>1</v>
      </c>
      <c r="AV78" s="967"/>
      <c r="AW78" s="967"/>
      <c r="AX78" s="967"/>
      <c r="AY78" s="967"/>
      <c r="AZ78" s="968" t="s">
        <v>548</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19749</v>
      </c>
      <c r="AG88" s="955"/>
      <c r="AH88" s="955"/>
      <c r="AI88" s="955"/>
      <c r="AJ88" s="955"/>
      <c r="AK88" s="959"/>
      <c r="AL88" s="959"/>
      <c r="AM88" s="959"/>
      <c r="AN88" s="959"/>
      <c r="AO88" s="959"/>
      <c r="AP88" s="955">
        <v>24176</v>
      </c>
      <c r="AQ88" s="955"/>
      <c r="AR88" s="955"/>
      <c r="AS88" s="955"/>
      <c r="AT88" s="955"/>
      <c r="AU88" s="955">
        <v>348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283</v>
      </c>
      <c r="AG109" s="888"/>
      <c r="AH109" s="888"/>
      <c r="AI109" s="888"/>
      <c r="AJ109" s="889"/>
      <c r="AK109" s="890" t="s">
        <v>282</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283</v>
      </c>
      <c r="BW109" s="888"/>
      <c r="BX109" s="888"/>
      <c r="BY109" s="888"/>
      <c r="BZ109" s="889"/>
      <c r="CA109" s="890" t="s">
        <v>282</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283</v>
      </c>
      <c r="DM109" s="888"/>
      <c r="DN109" s="888"/>
      <c r="DO109" s="888"/>
      <c r="DP109" s="889"/>
      <c r="DQ109" s="890" t="s">
        <v>282</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337988</v>
      </c>
      <c r="AB110" s="873"/>
      <c r="AC110" s="873"/>
      <c r="AD110" s="873"/>
      <c r="AE110" s="874"/>
      <c r="AF110" s="875">
        <v>366336</v>
      </c>
      <c r="AG110" s="873"/>
      <c r="AH110" s="873"/>
      <c r="AI110" s="873"/>
      <c r="AJ110" s="874"/>
      <c r="AK110" s="875">
        <v>379017</v>
      </c>
      <c r="AL110" s="873"/>
      <c r="AM110" s="873"/>
      <c r="AN110" s="873"/>
      <c r="AO110" s="874"/>
      <c r="AP110" s="876">
        <v>12.2</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4392526</v>
      </c>
      <c r="BR110" s="800"/>
      <c r="BS110" s="800"/>
      <c r="BT110" s="800"/>
      <c r="BU110" s="800"/>
      <c r="BV110" s="800">
        <v>4782340</v>
      </c>
      <c r="BW110" s="800"/>
      <c r="BX110" s="800"/>
      <c r="BY110" s="800"/>
      <c r="BZ110" s="800"/>
      <c r="CA110" s="800">
        <v>5054177</v>
      </c>
      <c r="CB110" s="800"/>
      <c r="CC110" s="800"/>
      <c r="CD110" s="800"/>
      <c r="CE110" s="800"/>
      <c r="CF110" s="861">
        <v>163.19999999999999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107</v>
      </c>
      <c r="DH110" s="800"/>
      <c r="DI110" s="800"/>
      <c r="DJ110" s="800"/>
      <c r="DK110" s="800"/>
      <c r="DL110" s="800" t="s">
        <v>107</v>
      </c>
      <c r="DM110" s="800"/>
      <c r="DN110" s="800"/>
      <c r="DO110" s="800"/>
      <c r="DP110" s="800"/>
      <c r="DQ110" s="800" t="s">
        <v>107</v>
      </c>
      <c r="DR110" s="800"/>
      <c r="DS110" s="800"/>
      <c r="DT110" s="800"/>
      <c r="DU110" s="800"/>
      <c r="DV110" s="801" t="s">
        <v>107</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408</v>
      </c>
      <c r="BR111" s="771"/>
      <c r="BS111" s="771"/>
      <c r="BT111" s="771"/>
      <c r="BU111" s="771"/>
      <c r="BV111" s="771" t="s">
        <v>408</v>
      </c>
      <c r="BW111" s="771"/>
      <c r="BX111" s="771"/>
      <c r="BY111" s="771"/>
      <c r="BZ111" s="771"/>
      <c r="CA111" s="771" t="s">
        <v>408</v>
      </c>
      <c r="CB111" s="771"/>
      <c r="CC111" s="771"/>
      <c r="CD111" s="771"/>
      <c r="CE111" s="771"/>
      <c r="CF111" s="848" t="s">
        <v>408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3844645</v>
      </c>
      <c r="BR112" s="771"/>
      <c r="BS112" s="771"/>
      <c r="BT112" s="771"/>
      <c r="BU112" s="771"/>
      <c r="BV112" s="771">
        <v>3806561</v>
      </c>
      <c r="BW112" s="771"/>
      <c r="BX112" s="771"/>
      <c r="BY112" s="771"/>
      <c r="BZ112" s="771"/>
      <c r="CA112" s="771">
        <v>3749243</v>
      </c>
      <c r="CB112" s="771"/>
      <c r="CC112" s="771"/>
      <c r="CD112" s="771"/>
      <c r="CE112" s="771"/>
      <c r="CF112" s="848">
        <v>121.1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237962</v>
      </c>
      <c r="AB113" s="909"/>
      <c r="AC113" s="909"/>
      <c r="AD113" s="909"/>
      <c r="AE113" s="910"/>
      <c r="AF113" s="911">
        <v>256608</v>
      </c>
      <c r="AG113" s="909"/>
      <c r="AH113" s="909"/>
      <c r="AI113" s="909"/>
      <c r="AJ113" s="910"/>
      <c r="AK113" s="911">
        <v>264422</v>
      </c>
      <c r="AL113" s="909"/>
      <c r="AM113" s="909"/>
      <c r="AN113" s="909"/>
      <c r="AO113" s="910"/>
      <c r="AP113" s="912">
        <v>8.5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374026</v>
      </c>
      <c r="BR113" s="771"/>
      <c r="BS113" s="771"/>
      <c r="BT113" s="771"/>
      <c r="BU113" s="771"/>
      <c r="BV113" s="771">
        <v>351305</v>
      </c>
      <c r="BW113" s="771"/>
      <c r="BX113" s="771"/>
      <c r="BY113" s="771"/>
      <c r="BZ113" s="771"/>
      <c r="CA113" s="771">
        <v>346772</v>
      </c>
      <c r="CB113" s="771"/>
      <c r="CC113" s="771"/>
      <c r="CD113" s="771"/>
      <c r="CE113" s="771"/>
      <c r="CF113" s="848">
        <v>11.2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63055</v>
      </c>
      <c r="AB114" s="784"/>
      <c r="AC114" s="784"/>
      <c r="AD114" s="784"/>
      <c r="AE114" s="785"/>
      <c r="AF114" s="786">
        <v>44969</v>
      </c>
      <c r="AG114" s="784"/>
      <c r="AH114" s="784"/>
      <c r="AI114" s="784"/>
      <c r="AJ114" s="785"/>
      <c r="AK114" s="786">
        <v>45081</v>
      </c>
      <c r="AL114" s="784"/>
      <c r="AM114" s="784"/>
      <c r="AN114" s="784"/>
      <c r="AO114" s="785"/>
      <c r="AP114" s="754">
        <v>1.5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1172364</v>
      </c>
      <c r="BR114" s="771"/>
      <c r="BS114" s="771"/>
      <c r="BT114" s="771"/>
      <c r="BU114" s="771"/>
      <c r="BV114" s="771">
        <v>1129553</v>
      </c>
      <c r="BW114" s="771"/>
      <c r="BX114" s="771"/>
      <c r="BY114" s="771"/>
      <c r="BZ114" s="771"/>
      <c r="CA114" s="771">
        <v>1079241</v>
      </c>
      <c r="CB114" s="771"/>
      <c r="CC114" s="771"/>
      <c r="CD114" s="771"/>
      <c r="CE114" s="771"/>
      <c r="CF114" s="848">
        <v>34.9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408</v>
      </c>
      <c r="AB115" s="909"/>
      <c r="AC115" s="909"/>
      <c r="AD115" s="909"/>
      <c r="AE115" s="910"/>
      <c r="AF115" s="911" t="s">
        <v>408</v>
      </c>
      <c r="AG115" s="909"/>
      <c r="AH115" s="909"/>
      <c r="AI115" s="909"/>
      <c r="AJ115" s="910"/>
      <c r="AK115" s="911" t="s">
        <v>408</v>
      </c>
      <c r="AL115" s="909"/>
      <c r="AM115" s="909"/>
      <c r="AN115" s="909"/>
      <c r="AO115" s="910"/>
      <c r="AP115" s="912" t="s">
        <v>408</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t="s">
        <v>408</v>
      </c>
      <c r="BW115" s="771"/>
      <c r="BX115" s="771"/>
      <c r="BY115" s="771"/>
      <c r="BZ115" s="771"/>
      <c r="CA115" s="771" t="s">
        <v>408</v>
      </c>
      <c r="CB115" s="771"/>
      <c r="CC115" s="771"/>
      <c r="CD115" s="771"/>
      <c r="CE115" s="771"/>
      <c r="CF115" s="848" t="s">
        <v>408</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639005</v>
      </c>
      <c r="AB117" s="895"/>
      <c r="AC117" s="895"/>
      <c r="AD117" s="895"/>
      <c r="AE117" s="896"/>
      <c r="AF117" s="898">
        <v>667913</v>
      </c>
      <c r="AG117" s="895"/>
      <c r="AH117" s="895"/>
      <c r="AI117" s="895"/>
      <c r="AJ117" s="896"/>
      <c r="AK117" s="898">
        <v>688520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408</v>
      </c>
      <c r="BR117" s="858"/>
      <c r="BS117" s="858"/>
      <c r="BT117" s="858"/>
      <c r="BU117" s="858"/>
      <c r="BV117" s="858" t="s">
        <v>408</v>
      </c>
      <c r="BW117" s="858"/>
      <c r="BX117" s="858"/>
      <c r="BY117" s="858"/>
      <c r="BZ117" s="858"/>
      <c r="CA117" s="858" t="s">
        <v>408</v>
      </c>
      <c r="CB117" s="858"/>
      <c r="CC117" s="858"/>
      <c r="CD117" s="858"/>
      <c r="CE117" s="858"/>
      <c r="CF117" s="848" t="s">
        <v>408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408</v>
      </c>
      <c r="DH117" s="784"/>
      <c r="DI117" s="784"/>
      <c r="DJ117" s="784"/>
      <c r="DK117" s="785"/>
      <c r="DL117" s="786" t="s">
        <v>408</v>
      </c>
      <c r="DM117" s="784"/>
      <c r="DN117" s="784"/>
      <c r="DO117" s="784"/>
      <c r="DP117" s="785"/>
      <c r="DQ117" s="786" t="s">
        <v>408</v>
      </c>
      <c r="DR117" s="784"/>
      <c r="DS117" s="784"/>
      <c r="DT117" s="784"/>
      <c r="DU117" s="785"/>
      <c r="DV117" s="754" t="s">
        <v>408</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283</v>
      </c>
      <c r="AG118" s="888"/>
      <c r="AH118" s="888"/>
      <c r="AI118" s="888"/>
      <c r="AJ118" s="889"/>
      <c r="AK118" s="890" t="s">
        <v>282</v>
      </c>
      <c r="AL118" s="888"/>
      <c r="AM118" s="888"/>
      <c r="AN118" s="888"/>
      <c r="AO118" s="889"/>
      <c r="AP118" s="891" t="s">
        <v>401</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430</v>
      </c>
      <c r="BP118" s="838"/>
      <c r="BQ118" s="857">
        <v>9783561</v>
      </c>
      <c r="BR118" s="858"/>
      <c r="BS118" s="858"/>
      <c r="BT118" s="858"/>
      <c r="BU118" s="858"/>
      <c r="BV118" s="858">
        <v>10069759</v>
      </c>
      <c r="BW118" s="858"/>
      <c r="BX118" s="858"/>
      <c r="BY118" s="858"/>
      <c r="BZ118" s="858"/>
      <c r="CA118" s="858">
        <v>10229433</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2569640</v>
      </c>
      <c r="BR119" s="800"/>
      <c r="BS119" s="800"/>
      <c r="BT119" s="800"/>
      <c r="BU119" s="800"/>
      <c r="BV119" s="800">
        <v>2596084</v>
      </c>
      <c r="BW119" s="800"/>
      <c r="BX119" s="800"/>
      <c r="BY119" s="800"/>
      <c r="BZ119" s="800"/>
      <c r="CA119" s="800">
        <v>2423399</v>
      </c>
      <c r="CB119" s="800"/>
      <c r="CC119" s="800"/>
      <c r="CD119" s="800"/>
      <c r="CE119" s="800"/>
      <c r="CF119" s="861">
        <v>78.3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107</v>
      </c>
      <c r="BR120" s="771"/>
      <c r="BS120" s="771"/>
      <c r="BT120" s="771"/>
      <c r="BU120" s="771"/>
      <c r="BV120" s="771" t="s">
        <v>107</v>
      </c>
      <c r="BW120" s="771"/>
      <c r="BX120" s="771"/>
      <c r="BY120" s="771"/>
      <c r="BZ120" s="771"/>
      <c r="CA120" s="771" t="s">
        <v>107</v>
      </c>
      <c r="CB120" s="771"/>
      <c r="CC120" s="771"/>
      <c r="CD120" s="771"/>
      <c r="CE120" s="771"/>
      <c r="CF120" s="848" t="s">
        <v>107</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3844645</v>
      </c>
      <c r="DH120" s="800"/>
      <c r="DI120" s="800"/>
      <c r="DJ120" s="800"/>
      <c r="DK120" s="800"/>
      <c r="DL120" s="800">
        <v>3806561</v>
      </c>
      <c r="DM120" s="800"/>
      <c r="DN120" s="800"/>
      <c r="DO120" s="800"/>
      <c r="DP120" s="800"/>
      <c r="DQ120" s="800">
        <v>3749243</v>
      </c>
      <c r="DR120" s="800"/>
      <c r="DS120" s="800"/>
      <c r="DT120" s="800"/>
      <c r="DU120" s="800"/>
      <c r="DV120" s="801">
        <v>121.1</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4973112</v>
      </c>
      <c r="BR121" s="858"/>
      <c r="BS121" s="858"/>
      <c r="BT121" s="858"/>
      <c r="BU121" s="858"/>
      <c r="BV121" s="858">
        <v>5124140</v>
      </c>
      <c r="BW121" s="858"/>
      <c r="BX121" s="858"/>
      <c r="BY121" s="858"/>
      <c r="BZ121" s="858"/>
      <c r="CA121" s="858">
        <v>5890252</v>
      </c>
      <c r="CB121" s="858"/>
      <c r="CC121" s="858"/>
      <c r="CD121" s="858"/>
      <c r="CE121" s="858"/>
      <c r="CF121" s="859">
        <v>190.2</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t="s">
        <v>107</v>
      </c>
      <c r="DH121" s="771"/>
      <c r="DI121" s="771"/>
      <c r="DJ121" s="771"/>
      <c r="DK121" s="771"/>
      <c r="DL121" s="771" t="s">
        <v>107</v>
      </c>
      <c r="DM121" s="771"/>
      <c r="DN121" s="771"/>
      <c r="DO121" s="771"/>
      <c r="DP121" s="771"/>
      <c r="DQ121" s="771" t="s">
        <v>107</v>
      </c>
      <c r="DR121" s="771"/>
      <c r="DS121" s="771"/>
      <c r="DT121" s="771"/>
      <c r="DU121" s="771"/>
      <c r="DV121" s="823" t="s">
        <v>107</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441</v>
      </c>
      <c r="BP122" s="838"/>
      <c r="BQ122" s="839">
        <v>7542752</v>
      </c>
      <c r="BR122" s="840"/>
      <c r="BS122" s="840"/>
      <c r="BT122" s="840"/>
      <c r="BU122" s="840"/>
      <c r="BV122" s="840">
        <v>7720224</v>
      </c>
      <c r="BW122" s="840"/>
      <c r="BX122" s="840"/>
      <c r="BY122" s="840"/>
      <c r="BZ122" s="840"/>
      <c r="CA122" s="840">
        <v>8313651</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t="s">
        <v>107</v>
      </c>
      <c r="DH122" s="771"/>
      <c r="DI122" s="771"/>
      <c r="DJ122" s="771"/>
      <c r="DK122" s="771"/>
      <c r="DL122" s="771" t="s">
        <v>107</v>
      </c>
      <c r="DM122" s="771"/>
      <c r="DN122" s="771"/>
      <c r="DO122" s="771"/>
      <c r="DP122" s="771"/>
      <c r="DQ122" s="771" t="s">
        <v>107</v>
      </c>
      <c r="DR122" s="771"/>
      <c r="DS122" s="771"/>
      <c r="DT122" s="771"/>
      <c r="DU122" s="771"/>
      <c r="DV122" s="823" t="s">
        <v>107</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73.400000000000006</v>
      </c>
      <c r="BR123" s="832"/>
      <c r="BS123" s="832"/>
      <c r="BT123" s="832"/>
      <c r="BU123" s="832"/>
      <c r="BV123" s="832">
        <v>79.2</v>
      </c>
      <c r="BW123" s="832"/>
      <c r="BX123" s="832"/>
      <c r="BY123" s="832"/>
      <c r="BZ123" s="832"/>
      <c r="CA123" s="832">
        <v>61.8</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t="s">
        <v>445</v>
      </c>
      <c r="DH123" s="784"/>
      <c r="DI123" s="784"/>
      <c r="DJ123" s="784"/>
      <c r="DK123" s="785"/>
      <c r="DL123" s="786" t="s">
        <v>445</v>
      </c>
      <c r="DM123" s="784"/>
      <c r="DN123" s="784"/>
      <c r="DO123" s="784"/>
      <c r="DP123" s="785"/>
      <c r="DQ123" s="786" t="s">
        <v>445</v>
      </c>
      <c r="DR123" s="784"/>
      <c r="DS123" s="784"/>
      <c r="DT123" s="784"/>
      <c r="DU123" s="785"/>
      <c r="DV123" s="754" t="s">
        <v>445</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458</v>
      </c>
      <c r="DM127" s="820"/>
      <c r="DN127" s="820"/>
      <c r="DO127" s="820"/>
      <c r="DP127" s="820"/>
      <c r="DQ127" s="820" t="s">
        <v>458</v>
      </c>
      <c r="DR127" s="820"/>
      <c r="DS127" s="820"/>
      <c r="DT127" s="820"/>
      <c r="DU127" s="820"/>
      <c r="DV127" s="821" t="s">
        <v>458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445</v>
      </c>
      <c r="AB128" s="724"/>
      <c r="AC128" s="724"/>
      <c r="AD128" s="724"/>
      <c r="AE128" s="725"/>
      <c r="AF128" s="726" t="s">
        <v>445</v>
      </c>
      <c r="AG128" s="724"/>
      <c r="AH128" s="724"/>
      <c r="AI128" s="724"/>
      <c r="AJ128" s="725"/>
      <c r="AK128" s="726" t="s">
        <v>445</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445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3472669</v>
      </c>
      <c r="AB129" s="784"/>
      <c r="AC129" s="784"/>
      <c r="AD129" s="784"/>
      <c r="AE129" s="785"/>
      <c r="AF129" s="786">
        <v>3407901</v>
      </c>
      <c r="AG129" s="784"/>
      <c r="AH129" s="784"/>
      <c r="AI129" s="784"/>
      <c r="AJ129" s="785"/>
      <c r="AK129" s="786">
        <v>3550176</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421893</v>
      </c>
      <c r="AB130" s="784"/>
      <c r="AC130" s="784"/>
      <c r="AD130" s="784"/>
      <c r="AE130" s="785"/>
      <c r="AF130" s="786">
        <v>443847</v>
      </c>
      <c r="AG130" s="784"/>
      <c r="AH130" s="784"/>
      <c r="AI130" s="784"/>
      <c r="AJ130" s="785"/>
      <c r="AK130" s="786">
        <v>453585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61.8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3050776</v>
      </c>
      <c r="AB131" s="717"/>
      <c r="AC131" s="717"/>
      <c r="AD131" s="717"/>
      <c r="AE131" s="718"/>
      <c r="AF131" s="719">
        <v>2964054</v>
      </c>
      <c r="AG131" s="717"/>
      <c r="AH131" s="717"/>
      <c r="AI131" s="717"/>
      <c r="AJ131" s="718"/>
      <c r="AK131" s="719">
        <v>3096591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7.1166155760000001</v>
      </c>
      <c r="AB132" s="740"/>
      <c r="AC132" s="740"/>
      <c r="AD132" s="740"/>
      <c r="AE132" s="741"/>
      <c r="AF132" s="742">
        <v>7.559443924</v>
      </c>
      <c r="AG132" s="740"/>
      <c r="AH132" s="740"/>
      <c r="AI132" s="740"/>
      <c r="AJ132" s="741"/>
      <c r="AK132" s="742">
        <v>7.58689152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7.6</v>
      </c>
      <c r="AB133" s="749"/>
      <c r="AC133" s="749"/>
      <c r="AD133" s="749"/>
      <c r="AE133" s="750"/>
      <c r="AF133" s="748">
        <v>7.4</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7:P77"/>
    <mergeCell ref="Q77:U77"/>
    <mergeCell ref="V77:Z77"/>
    <mergeCell ref="AA77:AE77"/>
    <mergeCell ref="AF77:AJ77"/>
    <mergeCell ref="AK77:AO77"/>
    <mergeCell ref="AP77:AT77"/>
    <mergeCell ref="AU77:AY77"/>
    <mergeCell ref="AP78:AT78"/>
    <mergeCell ref="AU78:AY78"/>
    <mergeCell ref="B73:P73"/>
    <mergeCell ref="Q73:U73"/>
    <mergeCell ref="V73:Z73"/>
    <mergeCell ref="AA73:AE73"/>
    <mergeCell ref="AF73:AJ73"/>
    <mergeCell ref="AK73:AO73"/>
    <mergeCell ref="AP73:AT73"/>
    <mergeCell ref="AU73:AY73"/>
    <mergeCell ref="B75:P75"/>
    <mergeCell ref="Q75:U75"/>
    <mergeCell ref="V75:Z75"/>
    <mergeCell ref="AA75:AE75"/>
    <mergeCell ref="AF75:AJ75"/>
    <mergeCell ref="AK75:AO75"/>
    <mergeCell ref="AP75:AT75"/>
    <mergeCell ref="AU75:AY75"/>
    <mergeCell ref="AP74:AT74"/>
    <mergeCell ref="AU74:AY74"/>
    <mergeCell ref="AP76:AT76"/>
    <mergeCell ref="AU76:AY76"/>
    <mergeCell ref="B76:P76"/>
    <mergeCell ref="Q76:U76"/>
    <mergeCell ref="B69:P69"/>
    <mergeCell ref="Q69:U69"/>
    <mergeCell ref="V69:Z69"/>
    <mergeCell ref="AA69:AE69"/>
    <mergeCell ref="AF69:AJ69"/>
    <mergeCell ref="AK69:AO69"/>
    <mergeCell ref="AP69:AT69"/>
    <mergeCell ref="AU69:AY69"/>
    <mergeCell ref="B71:P71"/>
    <mergeCell ref="Q71:U71"/>
    <mergeCell ref="V71:Z71"/>
    <mergeCell ref="AA71:AE71"/>
    <mergeCell ref="AF71:AJ71"/>
    <mergeCell ref="AK71:AO71"/>
    <mergeCell ref="AP71:AT71"/>
    <mergeCell ref="AU71:AY71"/>
    <mergeCell ref="AP70:AT70"/>
    <mergeCell ref="AU70:AY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P68:AT68"/>
    <mergeCell ref="AU68:AY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B70:P70"/>
    <mergeCell ref="Q70:U70"/>
    <mergeCell ref="V70:Z70"/>
    <mergeCell ref="AA70:AE70"/>
    <mergeCell ref="AF70:AJ70"/>
    <mergeCell ref="AK70:AO70"/>
    <mergeCell ref="DG71:DK71"/>
    <mergeCell ref="DL71:DP71"/>
    <mergeCell ref="DQ71:DU71"/>
    <mergeCell ref="DV71:DZ71"/>
    <mergeCell ref="BS71:CG71"/>
    <mergeCell ref="CH71:CL71"/>
    <mergeCell ref="CM71:CQ71"/>
    <mergeCell ref="CR71:CV71"/>
    <mergeCell ref="CW71:DA71"/>
    <mergeCell ref="DB71:DF71"/>
    <mergeCell ref="AP72:AT72"/>
    <mergeCell ref="AU72:AY72"/>
    <mergeCell ref="B72:P72"/>
    <mergeCell ref="Q72:U72"/>
    <mergeCell ref="V72:Z72"/>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4:P74"/>
    <mergeCell ref="Q74:U74"/>
    <mergeCell ref="V74:Z74"/>
    <mergeCell ref="AA74:AE74"/>
    <mergeCell ref="AF74:AJ74"/>
    <mergeCell ref="AK74:AO74"/>
    <mergeCell ref="DG75:DK75"/>
    <mergeCell ref="DL75:DP75"/>
    <mergeCell ref="DQ75:DU75"/>
    <mergeCell ref="DV75:DZ75"/>
    <mergeCell ref="BS75:CG75"/>
    <mergeCell ref="CH75:CL75"/>
    <mergeCell ref="CM75:CQ75"/>
    <mergeCell ref="CR75:CV75"/>
    <mergeCell ref="CW75:DA75"/>
    <mergeCell ref="DB75:DF75"/>
    <mergeCell ref="V76:Z76"/>
    <mergeCell ref="AA76:AE76"/>
    <mergeCell ref="AF76:AJ76"/>
    <mergeCell ref="AK76:AO76"/>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AZ76:BD76"/>
    <mergeCell ref="BS76:CG76"/>
    <mergeCell ref="CH76:CL76"/>
    <mergeCell ref="CM76:CQ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Z78:BD78"/>
    <mergeCell ref="BS78:CG78"/>
    <mergeCell ref="CH78:CL78"/>
    <mergeCell ref="CM78:CQ78"/>
    <mergeCell ref="B78:P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8" t="s">
        <v>473</v>
      </c>
      <c r="L7" s="254"/>
      <c r="M7" s="255" t="s">
        <v>474</v>
      </c>
      <c r="N7" s="256"/>
    </row>
    <row r="8" spans="1:16">
      <c r="A8" s="248"/>
      <c r="B8" s="244"/>
      <c r="C8" s="244"/>
      <c r="D8" s="244"/>
      <c r="E8" s="244"/>
      <c r="F8" s="244"/>
      <c r="G8" s="257"/>
      <c r="H8" s="258"/>
      <c r="I8" s="258"/>
      <c r="J8" s="259"/>
      <c r="K8" s="1119"/>
      <c r="L8" s="260" t="s">
        <v>475</v>
      </c>
      <c r="M8" s="261" t="s">
        <v>476</v>
      </c>
      <c r="N8" s="262" t="s">
        <v>477</v>
      </c>
    </row>
    <row r="9" spans="1:16">
      <c r="A9" s="248"/>
      <c r="B9" s="244"/>
      <c r="C9" s="244"/>
      <c r="D9" s="244"/>
      <c r="E9" s="244"/>
      <c r="F9" s="244"/>
      <c r="G9" s="1132" t="s">
        <v>478</v>
      </c>
      <c r="H9" s="1133"/>
      <c r="I9" s="1133"/>
      <c r="J9" s="1134"/>
      <c r="K9" s="263">
        <v>986203</v>
      </c>
      <c r="L9" s="264">
        <v>67066</v>
      </c>
      <c r="M9" s="265">
        <v>88618</v>
      </c>
      <c r="N9" s="266">
        <v>-24.3</v>
      </c>
    </row>
    <row r="10" spans="1:16">
      <c r="A10" s="248"/>
      <c r="B10" s="244"/>
      <c r="C10" s="244"/>
      <c r="D10" s="244"/>
      <c r="E10" s="244"/>
      <c r="F10" s="244"/>
      <c r="G10" s="1132" t="s">
        <v>479</v>
      </c>
      <c r="H10" s="1133"/>
      <c r="I10" s="1133"/>
      <c r="J10" s="1134"/>
      <c r="K10" s="267">
        <v>96140</v>
      </c>
      <c r="L10" s="268">
        <v>6538</v>
      </c>
      <c r="M10" s="269">
        <v>9248</v>
      </c>
      <c r="N10" s="270">
        <v>-29.3</v>
      </c>
    </row>
    <row r="11" spans="1:16" ht="13.5" customHeight="1">
      <c r="A11" s="248"/>
      <c r="B11" s="244"/>
      <c r="C11" s="244"/>
      <c r="D11" s="244"/>
      <c r="E11" s="244"/>
      <c r="F11" s="244"/>
      <c r="G11" s="1132" t="s">
        <v>480</v>
      </c>
      <c r="H11" s="1133"/>
      <c r="I11" s="1133"/>
      <c r="J11" s="1134"/>
      <c r="K11" s="267">
        <v>143917</v>
      </c>
      <c r="L11" s="268">
        <v>9787</v>
      </c>
      <c r="M11" s="269">
        <v>13111</v>
      </c>
      <c r="N11" s="270">
        <v>-25.4</v>
      </c>
    </row>
    <row r="12" spans="1:16" ht="13.5" customHeight="1">
      <c r="A12" s="248"/>
      <c r="B12" s="244"/>
      <c r="C12" s="244"/>
      <c r="D12" s="244"/>
      <c r="E12" s="244"/>
      <c r="F12" s="244"/>
      <c r="G12" s="1132" t="s">
        <v>481</v>
      </c>
      <c r="H12" s="1133"/>
      <c r="I12" s="1133"/>
      <c r="J12" s="1134"/>
      <c r="K12" s="267">
        <v>30986</v>
      </c>
      <c r="L12" s="268">
        <v>2107</v>
      </c>
      <c r="M12" s="269">
        <v>631</v>
      </c>
      <c r="N12" s="270">
        <v>233.9</v>
      </c>
    </row>
    <row r="13" spans="1:16" ht="13.5" customHeight="1">
      <c r="A13" s="248"/>
      <c r="B13" s="244"/>
      <c r="C13" s="244"/>
      <c r="D13" s="244"/>
      <c r="E13" s="244"/>
      <c r="F13" s="244"/>
      <c r="G13" s="1132" t="s">
        <v>482</v>
      </c>
      <c r="H13" s="1133"/>
      <c r="I13" s="1133"/>
      <c r="J13" s="1134"/>
      <c r="K13" s="267" t="s">
        <v>483</v>
      </c>
      <c r="L13" s="268" t="s">
        <v>483</v>
      </c>
      <c r="M13" s="269" t="s">
        <v>483</v>
      </c>
      <c r="N13" s="270" t="s">
        <v>483</v>
      </c>
    </row>
    <row r="14" spans="1:16" ht="13.5" customHeight="1">
      <c r="A14" s="248"/>
      <c r="B14" s="244"/>
      <c r="C14" s="244"/>
      <c r="D14" s="244"/>
      <c r="E14" s="244"/>
      <c r="F14" s="244"/>
      <c r="G14" s="1132" t="s">
        <v>484</v>
      </c>
      <c r="H14" s="1133"/>
      <c r="I14" s="1133"/>
      <c r="J14" s="1134"/>
      <c r="K14" s="267">
        <v>69577</v>
      </c>
      <c r="L14" s="268">
        <v>4732</v>
      </c>
      <c r="M14" s="269">
        <v>4206</v>
      </c>
      <c r="N14" s="270">
        <v>12.5</v>
      </c>
    </row>
    <row r="15" spans="1:16" ht="13.5" customHeight="1">
      <c r="A15" s="248"/>
      <c r="B15" s="244"/>
      <c r="C15" s="244"/>
      <c r="D15" s="244"/>
      <c r="E15" s="244"/>
      <c r="F15" s="244"/>
      <c r="G15" s="1132" t="s">
        <v>485</v>
      </c>
      <c r="H15" s="1133"/>
      <c r="I15" s="1133"/>
      <c r="J15" s="1134"/>
      <c r="K15" s="267">
        <v>23477</v>
      </c>
      <c r="L15" s="268">
        <v>1597</v>
      </c>
      <c r="M15" s="269">
        <v>1853</v>
      </c>
      <c r="N15" s="270">
        <v>-13.8</v>
      </c>
    </row>
    <row r="16" spans="1:16">
      <c r="A16" s="248"/>
      <c r="B16" s="244"/>
      <c r="C16" s="244"/>
      <c r="D16" s="244"/>
      <c r="E16" s="244"/>
      <c r="F16" s="244"/>
      <c r="G16" s="1135" t="s">
        <v>486</v>
      </c>
      <c r="H16" s="1136"/>
      <c r="I16" s="1136"/>
      <c r="J16" s="1137"/>
      <c r="K16" s="268">
        <v>-113692</v>
      </c>
      <c r="L16" s="268">
        <v>-7732</v>
      </c>
      <c r="M16" s="269">
        <v>-9315</v>
      </c>
      <c r="N16" s="270">
        <v>-17</v>
      </c>
    </row>
    <row r="17" spans="1:16">
      <c r="A17" s="248"/>
      <c r="B17" s="244"/>
      <c r="C17" s="244"/>
      <c r="D17" s="244"/>
      <c r="E17" s="244"/>
      <c r="F17" s="244"/>
      <c r="G17" s="1135" t="s">
        <v>166</v>
      </c>
      <c r="H17" s="1136"/>
      <c r="I17" s="1136"/>
      <c r="J17" s="1137"/>
      <c r="K17" s="268">
        <v>1236608</v>
      </c>
      <c r="L17" s="268">
        <v>84094</v>
      </c>
      <c r="M17" s="269">
        <v>108353</v>
      </c>
      <c r="N17" s="270">
        <v>-22.4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9" t="s">
        <v>491</v>
      </c>
      <c r="H21" s="1130"/>
      <c r="I21" s="1130"/>
      <c r="J21" s="1131"/>
      <c r="K21" s="280">
        <v>8.43</v>
      </c>
      <c r="L21" s="281">
        <v>10.050000000000001</v>
      </c>
      <c r="M21" s="282">
        <v>-1.62</v>
      </c>
      <c r="N21" s="249"/>
      <c r="O21" s="283"/>
      <c r="P21" s="279"/>
    </row>
    <row r="22" spans="1:16" s="284" customFormat="1">
      <c r="A22" s="279"/>
      <c r="B22" s="249"/>
      <c r="C22" s="249"/>
      <c r="D22" s="249"/>
      <c r="E22" s="249"/>
      <c r="F22" s="249"/>
      <c r="G22" s="1129" t="s">
        <v>492</v>
      </c>
      <c r="H22" s="1130"/>
      <c r="I22" s="1130"/>
      <c r="J22" s="1131"/>
      <c r="K22" s="285">
        <v>98</v>
      </c>
      <c r="L22" s="286">
        <v>96.3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8" t="s">
        <v>473</v>
      </c>
      <c r="L30" s="254"/>
      <c r="M30" s="255" t="s">
        <v>474</v>
      </c>
      <c r="N30" s="256"/>
    </row>
    <row r="31" spans="1:16">
      <c r="A31" s="248"/>
      <c r="B31" s="244"/>
      <c r="C31" s="244"/>
      <c r="D31" s="244"/>
      <c r="E31" s="244"/>
      <c r="F31" s="244"/>
      <c r="G31" s="257"/>
      <c r="H31" s="258"/>
      <c r="I31" s="258"/>
      <c r="J31" s="259"/>
      <c r="K31" s="1119"/>
      <c r="L31" s="260" t="s">
        <v>475</v>
      </c>
      <c r="M31" s="261" t="s">
        <v>476</v>
      </c>
      <c r="N31" s="262" t="s">
        <v>477</v>
      </c>
    </row>
    <row r="32" spans="1:16" ht="27" customHeight="1">
      <c r="A32" s="248"/>
      <c r="B32" s="244"/>
      <c r="C32" s="244"/>
      <c r="D32" s="244"/>
      <c r="E32" s="244"/>
      <c r="F32" s="244"/>
      <c r="G32" s="1120" t="s">
        <v>496</v>
      </c>
      <c r="H32" s="1121"/>
      <c r="I32" s="1121"/>
      <c r="J32" s="1122"/>
      <c r="K32" s="294">
        <v>379017</v>
      </c>
      <c r="L32" s="294">
        <v>25775</v>
      </c>
      <c r="M32" s="295">
        <v>56391</v>
      </c>
      <c r="N32" s="296">
        <v>-54.3</v>
      </c>
    </row>
    <row r="33" spans="1:16" ht="13.5" customHeight="1">
      <c r="A33" s="248"/>
      <c r="B33" s="244"/>
      <c r="C33" s="244"/>
      <c r="D33" s="244"/>
      <c r="E33" s="244"/>
      <c r="F33" s="244"/>
      <c r="G33" s="1120" t="s">
        <v>497</v>
      </c>
      <c r="H33" s="1121"/>
      <c r="I33" s="1121"/>
      <c r="J33" s="1122"/>
      <c r="K33" s="294" t="s">
        <v>483</v>
      </c>
      <c r="L33" s="294" t="s">
        <v>483</v>
      </c>
      <c r="M33" s="295" t="s">
        <v>483</v>
      </c>
      <c r="N33" s="296" t="s">
        <v>483</v>
      </c>
    </row>
    <row r="34" spans="1:16" ht="27" customHeight="1">
      <c r="A34" s="248"/>
      <c r="B34" s="244"/>
      <c r="C34" s="244"/>
      <c r="D34" s="244"/>
      <c r="E34" s="244"/>
      <c r="F34" s="244"/>
      <c r="G34" s="1120" t="s">
        <v>498</v>
      </c>
      <c r="H34" s="1121"/>
      <c r="I34" s="1121"/>
      <c r="J34" s="1122"/>
      <c r="K34" s="294" t="s">
        <v>483</v>
      </c>
      <c r="L34" s="294" t="s">
        <v>483</v>
      </c>
      <c r="M34" s="295">
        <v>12</v>
      </c>
      <c r="N34" s="296" t="s">
        <v>483</v>
      </c>
    </row>
    <row r="35" spans="1:16" ht="27" customHeight="1">
      <c r="A35" s="248"/>
      <c r="B35" s="244"/>
      <c r="C35" s="244"/>
      <c r="D35" s="244"/>
      <c r="E35" s="244"/>
      <c r="F35" s="244"/>
      <c r="G35" s="1120" t="s">
        <v>499</v>
      </c>
      <c r="H35" s="1121"/>
      <c r="I35" s="1121"/>
      <c r="J35" s="1122"/>
      <c r="K35" s="294">
        <v>264422</v>
      </c>
      <c r="L35" s="294">
        <v>17982</v>
      </c>
      <c r="M35" s="295">
        <v>15281</v>
      </c>
      <c r="N35" s="296">
        <v>17.7</v>
      </c>
    </row>
    <row r="36" spans="1:16" ht="27" customHeight="1">
      <c r="A36" s="248"/>
      <c r="B36" s="244"/>
      <c r="C36" s="244"/>
      <c r="D36" s="244"/>
      <c r="E36" s="244"/>
      <c r="F36" s="244"/>
      <c r="G36" s="1120" t="s">
        <v>500</v>
      </c>
      <c r="H36" s="1121"/>
      <c r="I36" s="1121"/>
      <c r="J36" s="1122"/>
      <c r="K36" s="294">
        <v>45081</v>
      </c>
      <c r="L36" s="294">
        <v>3066</v>
      </c>
      <c r="M36" s="295">
        <v>4643</v>
      </c>
      <c r="N36" s="296">
        <v>-34</v>
      </c>
    </row>
    <row r="37" spans="1:16" ht="13.5" customHeight="1">
      <c r="A37" s="248"/>
      <c r="B37" s="244"/>
      <c r="C37" s="244"/>
      <c r="D37" s="244"/>
      <c r="E37" s="244"/>
      <c r="F37" s="244"/>
      <c r="G37" s="1120" t="s">
        <v>501</v>
      </c>
      <c r="H37" s="1121"/>
      <c r="I37" s="1121"/>
      <c r="J37" s="1122"/>
      <c r="K37" s="294" t="s">
        <v>483</v>
      </c>
      <c r="L37" s="294" t="s">
        <v>483</v>
      </c>
      <c r="M37" s="295">
        <v>1074</v>
      </c>
      <c r="N37" s="296" t="s">
        <v>483</v>
      </c>
    </row>
    <row r="38" spans="1:16" ht="27" customHeight="1">
      <c r="A38" s="248"/>
      <c r="B38" s="244"/>
      <c r="C38" s="244"/>
      <c r="D38" s="244"/>
      <c r="E38" s="244"/>
      <c r="F38" s="244"/>
      <c r="G38" s="1123" t="s">
        <v>502</v>
      </c>
      <c r="H38" s="1124"/>
      <c r="I38" s="1124"/>
      <c r="J38" s="1125"/>
      <c r="K38" s="297" t="s">
        <v>483</v>
      </c>
      <c r="L38" s="297" t="s">
        <v>483</v>
      </c>
      <c r="M38" s="298">
        <v>6</v>
      </c>
      <c r="N38" s="299" t="s">
        <v>483</v>
      </c>
      <c r="O38" s="293"/>
    </row>
    <row r="39" spans="1:16">
      <c r="A39" s="248"/>
      <c r="B39" s="244"/>
      <c r="C39" s="244"/>
      <c r="D39" s="244"/>
      <c r="E39" s="244"/>
      <c r="F39" s="244"/>
      <c r="G39" s="1123" t="s">
        <v>503</v>
      </c>
      <c r="H39" s="1124"/>
      <c r="I39" s="1124"/>
      <c r="J39" s="1125"/>
      <c r="K39" s="300" t="s">
        <v>483</v>
      </c>
      <c r="L39" s="300" t="s">
        <v>483</v>
      </c>
      <c r="M39" s="301">
        <v>-3030</v>
      </c>
      <c r="N39" s="302" t="s">
        <v>483</v>
      </c>
      <c r="O39" s="293"/>
    </row>
    <row r="40" spans="1:16" ht="27" customHeight="1">
      <c r="A40" s="248"/>
      <c r="B40" s="244"/>
      <c r="C40" s="244"/>
      <c r="D40" s="244"/>
      <c r="E40" s="244"/>
      <c r="F40" s="244"/>
      <c r="G40" s="1120" t="s">
        <v>504</v>
      </c>
      <c r="H40" s="1121"/>
      <c r="I40" s="1121"/>
      <c r="J40" s="1122"/>
      <c r="K40" s="300">
        <v>-453585</v>
      </c>
      <c r="L40" s="300">
        <v>-30846</v>
      </c>
      <c r="M40" s="301">
        <v>-51711</v>
      </c>
      <c r="N40" s="302">
        <v>-40.299999999999997</v>
      </c>
      <c r="O40" s="293"/>
    </row>
    <row r="41" spans="1:16">
      <c r="A41" s="248"/>
      <c r="B41" s="244"/>
      <c r="C41" s="244"/>
      <c r="D41" s="244"/>
      <c r="E41" s="244"/>
      <c r="F41" s="244"/>
      <c r="G41" s="1126" t="s">
        <v>277</v>
      </c>
      <c r="H41" s="1127"/>
      <c r="I41" s="1127"/>
      <c r="J41" s="1128"/>
      <c r="K41" s="294">
        <v>234935</v>
      </c>
      <c r="L41" s="300">
        <v>15977</v>
      </c>
      <c r="M41" s="301">
        <v>22665</v>
      </c>
      <c r="N41" s="302">
        <v>-29.5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3" t="s">
        <v>473</v>
      </c>
      <c r="J49" s="1115" t="s">
        <v>508</v>
      </c>
      <c r="K49" s="1116"/>
      <c r="L49" s="1116"/>
      <c r="M49" s="1116"/>
      <c r="N49" s="1117"/>
    </row>
    <row r="50" spans="1:14">
      <c r="A50" s="248"/>
      <c r="B50" s="244"/>
      <c r="C50" s="244"/>
      <c r="D50" s="244"/>
      <c r="E50" s="244"/>
      <c r="F50" s="244"/>
      <c r="G50" s="312"/>
      <c r="H50" s="313"/>
      <c r="I50" s="1114"/>
      <c r="J50" s="314" t="s">
        <v>509</v>
      </c>
      <c r="K50" s="315" t="s">
        <v>510</v>
      </c>
      <c r="L50" s="316" t="s">
        <v>511</v>
      </c>
      <c r="M50" s="317" t="s">
        <v>512</v>
      </c>
      <c r="N50" s="318" t="s">
        <v>513</v>
      </c>
    </row>
    <row r="51" spans="1:14">
      <c r="A51" s="248"/>
      <c r="B51" s="244"/>
      <c r="C51" s="244"/>
      <c r="D51" s="244"/>
      <c r="E51" s="244"/>
      <c r="F51" s="244"/>
      <c r="G51" s="310" t="s">
        <v>514</v>
      </c>
      <c r="H51" s="311"/>
      <c r="I51" s="319">
        <v>1044243</v>
      </c>
      <c r="J51" s="320">
        <v>70083</v>
      </c>
      <c r="K51" s="321">
        <v>34.5</v>
      </c>
      <c r="L51" s="322">
        <v>70897</v>
      </c>
      <c r="M51" s="323">
        <v>-20.6</v>
      </c>
      <c r="N51" s="324">
        <v>55.1</v>
      </c>
    </row>
    <row r="52" spans="1:14">
      <c r="A52" s="248"/>
      <c r="B52" s="244"/>
      <c r="C52" s="244"/>
      <c r="D52" s="244"/>
      <c r="E52" s="244"/>
      <c r="F52" s="244"/>
      <c r="G52" s="325"/>
      <c r="H52" s="326" t="s">
        <v>515</v>
      </c>
      <c r="I52" s="327">
        <v>257444</v>
      </c>
      <c r="J52" s="328">
        <v>17278</v>
      </c>
      <c r="K52" s="329">
        <v>26.1</v>
      </c>
      <c r="L52" s="330">
        <v>39878</v>
      </c>
      <c r="M52" s="331">
        <v>-7.2</v>
      </c>
      <c r="N52" s="332">
        <v>33.299999999999997</v>
      </c>
    </row>
    <row r="53" spans="1:14">
      <c r="A53" s="248"/>
      <c r="B53" s="244"/>
      <c r="C53" s="244"/>
      <c r="D53" s="244"/>
      <c r="E53" s="244"/>
      <c r="F53" s="244"/>
      <c r="G53" s="310" t="s">
        <v>516</v>
      </c>
      <c r="H53" s="311"/>
      <c r="I53" s="319">
        <v>430789</v>
      </c>
      <c r="J53" s="320">
        <v>28846</v>
      </c>
      <c r="K53" s="321">
        <v>-58.8</v>
      </c>
      <c r="L53" s="322">
        <v>66496</v>
      </c>
      <c r="M53" s="323">
        <v>-6.2</v>
      </c>
      <c r="N53" s="324">
        <v>-52.6</v>
      </c>
    </row>
    <row r="54" spans="1:14">
      <c r="A54" s="248"/>
      <c r="B54" s="244"/>
      <c r="C54" s="244"/>
      <c r="D54" s="244"/>
      <c r="E54" s="244"/>
      <c r="F54" s="244"/>
      <c r="G54" s="325"/>
      <c r="H54" s="326" t="s">
        <v>515</v>
      </c>
      <c r="I54" s="327">
        <v>220844</v>
      </c>
      <c r="J54" s="328">
        <v>14788</v>
      </c>
      <c r="K54" s="329">
        <v>-14.4</v>
      </c>
      <c r="L54" s="330">
        <v>36530</v>
      </c>
      <c r="M54" s="331">
        <v>-8.4</v>
      </c>
      <c r="N54" s="332">
        <v>-6</v>
      </c>
    </row>
    <row r="55" spans="1:14">
      <c r="A55" s="248"/>
      <c r="B55" s="244"/>
      <c r="C55" s="244"/>
      <c r="D55" s="244"/>
      <c r="E55" s="244"/>
      <c r="F55" s="244"/>
      <c r="G55" s="310" t="s">
        <v>517</v>
      </c>
      <c r="H55" s="311"/>
      <c r="I55" s="319">
        <v>649781</v>
      </c>
      <c r="J55" s="320">
        <v>43753</v>
      </c>
      <c r="K55" s="321">
        <v>51.7</v>
      </c>
      <c r="L55" s="322">
        <v>82748</v>
      </c>
      <c r="M55" s="323">
        <v>24.4</v>
      </c>
      <c r="N55" s="324">
        <v>27.3</v>
      </c>
    </row>
    <row r="56" spans="1:14">
      <c r="A56" s="248"/>
      <c r="B56" s="244"/>
      <c r="C56" s="244"/>
      <c r="D56" s="244"/>
      <c r="E56" s="244"/>
      <c r="F56" s="244"/>
      <c r="G56" s="325"/>
      <c r="H56" s="326" t="s">
        <v>515</v>
      </c>
      <c r="I56" s="327">
        <v>450779</v>
      </c>
      <c r="J56" s="328">
        <v>30353</v>
      </c>
      <c r="K56" s="329">
        <v>105.3</v>
      </c>
      <c r="L56" s="330">
        <v>44732</v>
      </c>
      <c r="M56" s="331">
        <v>22.5</v>
      </c>
      <c r="N56" s="332">
        <v>82.8</v>
      </c>
    </row>
    <row r="57" spans="1:14">
      <c r="A57" s="248"/>
      <c r="B57" s="244"/>
      <c r="C57" s="244"/>
      <c r="D57" s="244"/>
      <c r="E57" s="244"/>
      <c r="F57" s="244"/>
      <c r="G57" s="310" t="s">
        <v>518</v>
      </c>
      <c r="H57" s="311"/>
      <c r="I57" s="319">
        <v>725256</v>
      </c>
      <c r="J57" s="320">
        <v>49127</v>
      </c>
      <c r="K57" s="321">
        <v>12.3</v>
      </c>
      <c r="L57" s="322">
        <v>91837</v>
      </c>
      <c r="M57" s="323">
        <v>11</v>
      </c>
      <c r="N57" s="324">
        <v>1.3</v>
      </c>
    </row>
    <row r="58" spans="1:14">
      <c r="A58" s="248"/>
      <c r="B58" s="244"/>
      <c r="C58" s="244"/>
      <c r="D58" s="244"/>
      <c r="E58" s="244"/>
      <c r="F58" s="244"/>
      <c r="G58" s="325"/>
      <c r="H58" s="326" t="s">
        <v>515</v>
      </c>
      <c r="I58" s="327">
        <v>282362</v>
      </c>
      <c r="J58" s="328">
        <v>19126</v>
      </c>
      <c r="K58" s="329">
        <v>-37</v>
      </c>
      <c r="L58" s="330">
        <v>54439</v>
      </c>
      <c r="M58" s="331">
        <v>21.7</v>
      </c>
      <c r="N58" s="332">
        <v>-58.7</v>
      </c>
    </row>
    <row r="59" spans="1:14">
      <c r="A59" s="248"/>
      <c r="B59" s="244"/>
      <c r="C59" s="244"/>
      <c r="D59" s="244"/>
      <c r="E59" s="244"/>
      <c r="F59" s="244"/>
      <c r="G59" s="310" t="s">
        <v>519</v>
      </c>
      <c r="H59" s="311"/>
      <c r="I59" s="319">
        <v>1121446</v>
      </c>
      <c r="J59" s="320">
        <v>76263</v>
      </c>
      <c r="K59" s="321">
        <v>55.2</v>
      </c>
      <c r="L59" s="322">
        <v>75972</v>
      </c>
      <c r="M59" s="323">
        <v>-17.3</v>
      </c>
      <c r="N59" s="324">
        <v>72.5</v>
      </c>
    </row>
    <row r="60" spans="1:14">
      <c r="A60" s="248"/>
      <c r="B60" s="244"/>
      <c r="C60" s="244"/>
      <c r="D60" s="244"/>
      <c r="E60" s="244"/>
      <c r="F60" s="244"/>
      <c r="G60" s="325"/>
      <c r="H60" s="326" t="s">
        <v>515</v>
      </c>
      <c r="I60" s="333">
        <v>385225</v>
      </c>
      <c r="J60" s="328">
        <v>26197</v>
      </c>
      <c r="K60" s="329">
        <v>37</v>
      </c>
      <c r="L60" s="330">
        <v>40712</v>
      </c>
      <c r="M60" s="331">
        <v>-25.2</v>
      </c>
      <c r="N60" s="332">
        <v>62.2</v>
      </c>
    </row>
    <row r="61" spans="1:14">
      <c r="A61" s="248"/>
      <c r="B61" s="244"/>
      <c r="C61" s="244"/>
      <c r="D61" s="244"/>
      <c r="E61" s="244"/>
      <c r="F61" s="244"/>
      <c r="G61" s="310" t="s">
        <v>520</v>
      </c>
      <c r="H61" s="334"/>
      <c r="I61" s="335">
        <v>794303</v>
      </c>
      <c r="J61" s="336">
        <v>53614</v>
      </c>
      <c r="K61" s="337">
        <v>19</v>
      </c>
      <c r="L61" s="338">
        <v>77590</v>
      </c>
      <c r="M61" s="339">
        <v>-1.7</v>
      </c>
      <c r="N61" s="324">
        <v>20.7</v>
      </c>
    </row>
    <row r="62" spans="1:14">
      <c r="A62" s="248"/>
      <c r="B62" s="244"/>
      <c r="C62" s="244"/>
      <c r="D62" s="244"/>
      <c r="E62" s="244"/>
      <c r="F62" s="244"/>
      <c r="G62" s="325"/>
      <c r="H62" s="326" t="s">
        <v>515</v>
      </c>
      <c r="I62" s="327">
        <v>319331</v>
      </c>
      <c r="J62" s="328">
        <v>21548</v>
      </c>
      <c r="K62" s="329">
        <v>23.4</v>
      </c>
      <c r="L62" s="330">
        <v>43258</v>
      </c>
      <c r="M62" s="331">
        <v>0.7</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8" t="s">
        <v>3</v>
      </c>
      <c r="D47" s="1138"/>
      <c r="E47" s="1139"/>
      <c r="F47" s="11">
        <v>26.34</v>
      </c>
      <c r="G47" s="12">
        <v>29.74</v>
      </c>
      <c r="H47" s="12">
        <v>33.08</v>
      </c>
      <c r="I47" s="12">
        <v>35.479999999999997</v>
      </c>
      <c r="J47" s="13">
        <v>25.27</v>
      </c>
    </row>
    <row r="48" spans="2:10" ht="57.75" customHeight="1">
      <c r="B48" s="14"/>
      <c r="C48" s="1140" t="s">
        <v>4</v>
      </c>
      <c r="D48" s="1140"/>
      <c r="E48" s="1141"/>
      <c r="F48" s="15">
        <v>9.75</v>
      </c>
      <c r="G48" s="16">
        <v>7.88</v>
      </c>
      <c r="H48" s="16">
        <v>7.81</v>
      </c>
      <c r="I48" s="16">
        <v>5.39</v>
      </c>
      <c r="J48" s="17">
        <v>7.56</v>
      </c>
    </row>
    <row r="49" spans="2:10" ht="57.75" customHeight="1" thickBot="1">
      <c r="B49" s="18"/>
      <c r="C49" s="1142" t="s">
        <v>5</v>
      </c>
      <c r="D49" s="1142"/>
      <c r="E49" s="1143"/>
      <c r="F49" s="19">
        <v>6.41</v>
      </c>
      <c r="G49" s="20">
        <v>1.03</v>
      </c>
      <c r="H49" s="20">
        <v>3.94</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FJ-USER</cp:lastModifiedBy>
  <cp:lastPrinted>2017-04-21T02:17:37Z</cp:lastPrinted>
  <dcterms:created xsi:type="dcterms:W3CDTF">2017-02-15T17:35:16Z</dcterms:created>
  <dcterms:modified xsi:type="dcterms:W3CDTF">2017-04-21T02:25:59Z</dcterms:modified>
  <cp:category/>
</cp:coreProperties>
</file>