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80.200\share\40総務課\03財政班\01財務\02決算\06 決算関係（決算審査・議会等）報告資料\33財政状況資料集\H28(H29)\20181016 平成２８年度財政状況資料集の再作成及び再提出について\02 町→県\"/>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AM34" i="9"/>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l="1"/>
  <c r="BW36" i="9" s="1"/>
  <c r="BW37" i="9" s="1"/>
  <c r="BW38" i="9" s="1"/>
  <c r="BW39" i="9" s="1"/>
  <c r="BW40" i="9" s="1"/>
  <c r="BW41" i="9" s="1"/>
  <c r="BW42" i="9" s="1"/>
  <c r="BW43" i="9" s="1"/>
  <c r="CO34" i="9" l="1"/>
</calcChain>
</file>

<file path=xl/sharedStrings.xml><?xml version="1.0" encoding="utf-8"?>
<sst xmlns="http://schemas.openxmlformats.org/spreadsheetml/2006/main" count="1117" uniqueCount="561">
  <si>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</si>
  <si>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</si>
  <si>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</si>
  <si>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</si>
  <si>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</si>
  <si>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</si>
  <si>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</si>
  <si>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</si>
  <si>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</si>
  <si>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</si>
  <si>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</si>
  <si>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</si>
  <si>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</si>
  <si>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</si>
  <si>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</si>
  <si>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</si>
  <si>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</si>
  <si>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</si>
  <si>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</si>
  <si>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</si>
  <si>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</si>
  <si>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</si>
  <si>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</si>
  <si>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</si>
  <si>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</si>
  <si>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</si>
  <si>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</si>
  <si>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</si>
  <si>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</si>
  <si>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</si>
  <si>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</si>
  <si>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</si>
  <si>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</si>
  <si>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</si>
  <si>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</si>
  <si>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</si>
  <si>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</si>
  <si>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</si>
  <si>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</si>
  <si>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</si>
  <si>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</si>
  <si>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</si>
  <si>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</si>
  <si>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</si>
  <si>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</si>
  <si>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</si>
  <si>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</si>
  <si>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</si>
  <si>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</si>
  <si>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</si>
  <si>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</si>
  <si>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</si>
  <si>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</si>
  <si>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</si>
  <si>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</si>
  <si>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</si>
  <si>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</si>
  <si>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</si>
  <si>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</si>
  <si>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</si>
  <si>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</si>
  <si>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</si>
  <si>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</si>
  <si>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</si>
  <si>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</si>
  <si>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</si>
  <si>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</si>
  <si>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</si>
  <si>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</si>
  <si>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</si>
  <si>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</si>
  <si>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</si>
  <si>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</si>
  <si>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</si>
  <si>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</si>
  <si>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</si>
  <si>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</si>
  <si>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</si>
  <si>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</si>
  <si>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</si>
  <si>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</si>
  <si>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</si>
  <si>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睦沢町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</si>
  <si>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</si>
  <si>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</si>
  <si>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</si>
  <si>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</si>
  <si>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</si>
  <si>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</si>
  <si>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</si>
  <si>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</si>
  <si>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</si>
  <si>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</si>
  <si>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</si>
  <si>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</si>
  <si>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</si>
  <si>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</si>
  <si>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</si>
  <si>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</si>
  <si>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</si>
  <si>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</si>
  <si>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</si>
  <si>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</si>
  <si>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</si>
  <si>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</si>
  <si>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</si>
  <si>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</si>
  <si>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</si>
  <si>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</si>
  <si>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</si>
  <si>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</si>
  <si>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</si>
  <si>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</si>
  <si>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</si>
  <si>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</si>
  <si>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</si>
  <si>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</si>
  <si>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</si>
  <si>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</si>
  <si>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</si>
  <si>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</si>
  <si>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</si>
  <si>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</si>
  <si>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</si>
  <si>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</si>
  <si>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</si>
  <si>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</si>
  <si>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</si>
  <si>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</si>
  <si>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</si>
  <si>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</si>
  <si>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</si>
  <si>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</si>
  <si>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</si>
  <si>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</si>
  <si>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</si>
  <si>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</si>
  <si>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</si>
  <si>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</si>
  <si>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</si>
  <si>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</si>
  <si>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</si>
  <si>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</si>
  <si>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</si>
  <si>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</si>
  <si>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</si>
  <si>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</si>
  <si>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</si>
  <si>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</si>
  <si>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</si>
  <si>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</si>
  <si>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</si>
  <si>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</si>
  <si>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</si>
  <si>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</si>
  <si>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</si>
  <si>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</si>
  <si>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</si>
  <si>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</si>
  <si>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</si>
  <si>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</si>
  <si>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</si>
  <si>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</si>
  <si>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</si>
  <si>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</si>
  <si>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</si>
  <si>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</si>
  <si>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</si>
  <si>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</si>
  <si>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</si>
  <si>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</si>
  <si>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</si>
  <si>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</si>
  <si>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</si>
  <si>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</si>
  <si>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</si>
  <si>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</si>
  <si>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</si>
  <si>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</si>
  <si>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</si>
  <si>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</si>
  <si>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</si>
  <si>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</si>
  <si>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</si>
  <si>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</si>
  <si>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</si>
  <si>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</si>
  <si>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</si>
  <si>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</si>
  <si>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</si>
  <si>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</si>
  <si>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</si>
  <si>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</si>
  <si>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</si>
  <si>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</si>
  <si>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</si>
  <si>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</si>
  <si>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千葉県睦沢町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</si>
  <si>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</si>
  <si>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</si>
  <si>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</si>
  <si>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</si>
  <si>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</si>
  <si>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</si>
  <si>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</si>
  <si>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</si>
  <si>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</si>
  <si>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</si>
  <si>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</si>
  <si>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</si>
  <si>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</si>
  <si>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</si>
  <si>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</si>
  <si>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</si>
  <si>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</si>
  <si>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</si>
  <si>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</si>
  <si>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</si>
  <si>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</si>
  <si>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</si>
  <si>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</si>
  <si>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</si>
  <si>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</si>
  <si>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</si>
  <si>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</si>
  <si>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</si>
  <si>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</si>
  <si>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</si>
  <si>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</si>
  <si>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</si>
  <si>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</si>
  <si>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</si>
  <si>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</si>
  <si>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</si>
  <si>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</si>
  <si>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</si>
  <si>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</si>
  <si>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</si>
  <si>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</si>
  <si>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</si>
  <si>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</si>
  <si>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</si>
  <si>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</si>
  <si>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</si>
  <si>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</si>
  <si>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</si>
  <si>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</si>
  <si>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</si>
  <si>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</si>
  <si>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</si>
  <si>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</si>
  <si>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</si>
  <si>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</si>
  <si>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</si>
  <si>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</si>
  <si>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</si>
  <si>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</si>
  <si>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</si>
  <si>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</si>
  <si>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</si>
  <si>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</si>
  <si>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</si>
  <si>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</si>
  <si>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</si>
  <si>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</si>
  <si>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</si>
  <si>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</si>
  <si>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</si>
  <si>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</si>
  <si>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</si>
  <si>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</si>
  <si>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</si>
  <si>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</si>
  <si>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</si>
  <si>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</si>
  <si>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</si>
  <si>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</si>
  <si>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</si>
  <si>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</si>
  <si>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</si>
  <si>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</si>
  <si>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</si>
  <si>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</si>
  <si>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</si>
  <si>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</si>
  <si>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</si>
  <si>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</si>
  <si>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</si>
  <si>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</si>
  <si>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</si>
  <si>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</si>
  <si>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</si>
  <si>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</si>
  <si>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</si>
  <si>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</si>
  <si>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</si>
  <si>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</si>
  <si>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</si>
  <si>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</si>
  <si>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</si>
  <si>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</si>
  <si>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</si>
  <si>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</si>
  <si>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</si>
  <si>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</si>
  <si>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</si>
  <si>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</si>
  <si>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</si>
  <si>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</si>
  <si>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</si>
  <si>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</si>
  <si>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</si>
  <si>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</si>
  <si>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</si>
  <si>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</si>
  <si>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</si>
  <si>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</si>
  <si>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</si>
  <si>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</si>
  <si>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</si>
  <si>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</si>
  <si>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</si>
  <si>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</si>
  <si>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</si>
  <si>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</si>
  <si>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</si>
  <si>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</si>
  <si>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</si>
  <si>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</si>
  <si>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</si>
  <si>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</si>
  <si>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</si>
  <si>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</si>
  <si>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</si>
  <si>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</si>
  <si>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</si>
  <si>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</si>
  <si>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</si>
  <si>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</si>
  <si>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</si>
  <si>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</si>
  <si>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</si>
  <si>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</si>
  <si>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</si>
  <si>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</si>
  <si>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</si>
  <si>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千葉県睦沢町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</si>
  <si>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</si>
  <si>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</si>
  <si>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</si>
  <si>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</si>
  <si>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</si>
  <si>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</si>
  <si>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</si>
  <si>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</si>
  <si>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</si>
  <si>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</si>
  <si>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</si>
  <si>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</si>
  <si>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</si>
  <si>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</si>
  <si>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</si>
  <si>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</si>
  <si>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</si>
  <si>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</si>
  <si>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</si>
  <si>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</si>
  <si>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かずさ有機センター特別会計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</si>
  <si>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</si>
  <si>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</si>
  <si>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</si>
  <si>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</si>
  <si>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</si>
  <si>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</si>
  <si>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</si>
  <si>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</si>
  <si>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</si>
  <si>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</si>
  <si>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</si>
  <si>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</si>
  <si>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</si>
  <si>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睦沢町国民健康保険特別会計</t>
    <phoneticPr fontId="5"/>
  </si>
  <si>
    <t>睦沢町介護保険特別会計</t>
    <phoneticPr fontId="5"/>
  </si>
  <si>
    <t>睦沢町後期高齢者医療特別会計</t>
    <phoneticPr fontId="5"/>
  </si>
  <si>
    <t>睦沢町農業集落排水事業特別会計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</si>
  <si>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</si>
  <si>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</si>
  <si>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</si>
  <si>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</si>
  <si>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</si>
  <si>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</si>
  <si>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</si>
  <si>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</si>
  <si>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</si>
  <si>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</si>
  <si>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</si>
  <si>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</si>
  <si>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</si>
  <si>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</si>
  <si>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</si>
  <si>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</si>
  <si>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</si>
  <si>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</si>
  <si>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</si>
  <si>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</si>
  <si>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</si>
  <si>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</si>
  <si>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</si>
  <si>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</si>
  <si>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</si>
  <si>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</si>
  <si>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</si>
  <si>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</si>
  <si>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</si>
  <si>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</si>
  <si>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</si>
  <si>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</si>
  <si>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</si>
  <si>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</si>
  <si>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</si>
  <si>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</si>
  <si>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</si>
  <si>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</si>
  <si>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</si>
  <si>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</si>
  <si>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</si>
  <si>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</si>
  <si>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</si>
  <si>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</si>
  <si>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</si>
  <si>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</si>
  <si>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</si>
  <si>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</si>
  <si>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</si>
  <si>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</si>
  <si>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</si>
  <si>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</si>
  <si>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</si>
  <si>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</si>
  <si>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</si>
  <si>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</si>
  <si>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</si>
  <si>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</si>
  <si>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</si>
  <si>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</si>
  <si>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</si>
  <si>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</si>
  <si>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</si>
  <si>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</si>
  <si>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</si>
  <si>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</si>
  <si>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</si>
  <si>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</si>
  <si>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</si>
  <si>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</si>
  <si>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</si>
  <si>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</si>
  <si>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</si>
  <si>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</si>
  <si>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</si>
  <si>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</si>
  <si>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</si>
  <si>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</si>
  <si>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</si>
  <si>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</si>
  <si>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</si>
  <si>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</si>
  <si>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</si>
  <si>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</si>
  <si>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</si>
  <si>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</si>
  <si>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</si>
  <si>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</si>
  <si>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</si>
  <si>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</si>
  <si>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</si>
  <si>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</si>
  <si>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</si>
  <si>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</si>
  <si>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</si>
  <si>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</si>
  <si>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</si>
  <si>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</si>
  <si>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</si>
  <si>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</si>
  <si>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</si>
  <si>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</si>
  <si>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</si>
  <si>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</si>
  <si>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</si>
  <si>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</si>
  <si>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</si>
  <si>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</si>
  <si>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</si>
  <si>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</si>
  <si>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</si>
  <si>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</si>
  <si>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</si>
  <si>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</si>
  <si>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</si>
  <si>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</si>
  <si>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</si>
  <si>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</si>
  <si>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</si>
  <si>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</si>
  <si>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</si>
  <si>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</si>
  <si>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</si>
  <si>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</si>
  <si>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</si>
  <si>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</si>
  <si>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</si>
  <si>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</si>
  <si>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</si>
  <si>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</si>
  <si>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</si>
  <si>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</si>
  <si>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</si>
  <si>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</si>
  <si>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</si>
  <si>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</si>
  <si>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0.15</t>
  </si>
  <si>
    <t>▲ 5.37</t>
  </si>
  <si>
    <t>一般会計</t>
  </si>
  <si>
    <t>睦沢町国民健康保険特別会計</t>
  </si>
  <si>
    <t>睦沢町介護保険特別会計</t>
  </si>
  <si>
    <t>かずさ有機センター特別会計</t>
  </si>
  <si>
    <t>睦沢町農業集落排水事業特別会計</t>
  </si>
  <si>
    <t>睦沢町後期高齢者医療特別会計</t>
  </si>
  <si>
    <t>その他会計（赤字）</t>
  </si>
  <si>
    <t>その他会計（黒字）</t>
  </si>
  <si>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</si>
  <si>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</si>
  <si>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</si>
  <si>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</si>
  <si>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</si>
  <si>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</si>
  <si>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</si>
  <si>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</si>
  <si>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</si>
  <si>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</si>
  <si>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5">
      <t>スイドウヨウ</t>
    </rPh>
    <rPh sb="15" eb="16">
      <t>スイ</t>
    </rPh>
    <rPh sb="16" eb="18">
      <t>キョウキュウ</t>
    </rPh>
    <rPh sb="18" eb="20">
      <t>ジギョウ</t>
    </rPh>
    <rPh sb="20" eb="22">
      <t>カイケイ</t>
    </rPh>
    <phoneticPr fontId="2"/>
  </si>
  <si>
    <t>法適用</t>
    <rPh sb="0" eb="1">
      <t>ホウ</t>
    </rPh>
    <rPh sb="1" eb="3">
      <t>テキヨウ</t>
    </rPh>
    <phoneticPr fontId="2"/>
  </si>
  <si>
    <t>ＣＨＩＢＡむつざわエナジー</t>
    <phoneticPr fontId="2"/>
  </si>
  <si>
    <t>-</t>
    <phoneticPr fontId="2"/>
  </si>
  <si>
    <t>一宮聖苑組合</t>
    <rPh sb="0" eb="2">
      <t>イチミヤ</t>
    </rPh>
    <rPh sb="2" eb="4">
      <t>セイエン</t>
    </rPh>
    <rPh sb="4" eb="6">
      <t>クミアイ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</si>
  <si>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</si>
  <si>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</si>
  <si>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</si>
  <si>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</si>
  <si>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</si>
  <si>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</si>
  <si>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</si>
  <si>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</si>
  <si>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</si>
  <si>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</si>
  <si>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</si>
  <si>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</si>
  <si>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</si>
  <si>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有形固定資産減価償却率は両指数ともに類似団体と比較して下回っているが、将来負担比率については、今後大規模事業の実施に伴い上昇が見込まれ、有形固定資産減価償却率についても施設の老朽化が進んでいくことが見込まれるため、地方債の借入の抑制や、公共施設等総合管理計画を活用し、両指数を健全な数値に保つことに努める。</t>
    <rPh sb="156" eb="157">
      <t>ツト</t>
    </rPh>
    <phoneticPr fontId="5"/>
  </si>
  <si>
    <t>将来負担比率については、既発債の償還終了により元利償還金が減少、退職手当支給予定額が減少した一方で、充当可能基金が増加したことにより、前年度と比較して12.6ポイント減少している。
実質公債比率については、普通交付税に算入された元利償還金等が増加したことにより、前年度と比較して1.1ポイント減少している。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</si>
</sst>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xmlns:c16r2="http://schemas.microsoft.com/office/drawing/2015/06/chart">
            <c:ext xmlns:c16="http://schemas.microsoft.com/office/drawing/2014/chart" uri="{C3380CC4-5D6E-409C-BE32-E72D297353CC}">
              <c16:uniqueId val="{00000000-047A-4801-91B1-CA06F574FA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42893</c:v>
                </c:pt>
                <c:pt idx="1">
                  <c:v>82172</c:v>
                </c:pt>
                <c:pt idx="2">
                  <c:v>88716</c:v>
                </c:pt>
                <c:pt idx="3">
                  <c:v>66844</c:v>
                </c:pt>
                <c:pt idx="4">
                  <c:v>86901</c:v>
                </c:pt>
              </c:numCache>
            </c:numRef>
          </c:val>
          <c:smooth val="0"/>
          <c:extLst xmlns:c16r2="http://schemas.microsoft.com/office/drawing/2015/06/chart">
            <c:ext xmlns:c16="http://schemas.microsoft.com/office/drawing/2014/chart" uri="{C3380CC4-5D6E-409C-BE32-E72D297353CC}">
              <c16:uniqueId val="{00000001-047A-4801-91B1-CA06F574FAA5}"/>
            </c:ext>
          </c:extLst>
        </c:ser>
        <c:dLbls>
          <c:showLegendKey val="0"/>
          <c:showVal val="0"/>
          <c:showCatName val="0"/>
          <c:showSerName val="0"/>
          <c:showPercent val="0"/>
          <c:showBubbleSize val="0"/>
        </c:dLbls>
        <c:marker val="1"/>
        <c:smooth val="0"/>
        <c:axId val="215515016"/>
        <c:axId val="215515408"/>
      </c:lineChart>
      <c:catAx>
        <c:axId val="215515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515408"/>
        <c:crosses val="autoZero"/>
        <c:auto val="1"/>
        <c:lblAlgn val="ctr"/>
        <c:lblOffset val="100"/>
        <c:tickLblSkip val="1"/>
        <c:tickMarkSkip val="1"/>
        <c:noMultiLvlLbl val="0"/>
      </c:catAx>
      <c:valAx>
        <c:axId val="2155154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515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5.5</c:v>
                </c:pt>
                <c:pt idx="1">
                  <c:v>5.07</c:v>
                </c:pt>
                <c:pt idx="2">
                  <c:v>4.41</c:v>
                </c:pt>
                <c:pt idx="3">
                  <c:v>7.31</c:v>
                </c:pt>
                <c:pt idx="4">
                  <c:v>6.04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41.54</c:v>
                </c:pt>
                <c:pt idx="1">
                  <c:v>36.14</c:v>
                </c:pt>
                <c:pt idx="2">
                  <c:v>40.700000000000003</c:v>
                </c:pt>
                <c:pt idx="3">
                  <c:v>43.08</c:v>
                </c:pt>
                <c:pt idx="4">
                  <c:v>48.74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5516976"/>
        <c:axId val="215517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-0.15</c:v>
                </c:pt>
                <c:pt idx="1">
                  <c:v>-5.37</c:v>
                </c:pt>
                <c:pt idx="2">
                  <c:v>3.83</c:v>
                </c:pt>
                <c:pt idx="3">
                  <c:v>6.41</c:v>
                </c:pt>
                <c:pt idx="4">
                  <c:v>3.96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5516976"/>
        <c:axId val="215517368"/>
      </c:lineChart>
      <c:catAx>
        <c:axId val="21551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517368"/>
        <c:crosses val="autoZero"/>
        <c:auto val="1"/>
        <c:lblAlgn val="ctr"/>
        <c:lblOffset val="100"/>
        <c:tickLblSkip val="1"/>
        <c:tickMarkSkip val="1"/>
        <c:noMultiLvlLbl val="0"/>
      </c:catAx>
      <c:valAx>
        <c:axId val="215517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51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睦沢町後期高齢者医療特別会計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睦沢町農業集落排水事業特別会計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0.15</c:v>
                </c:pt>
                <c:pt idx="4">
                  <c:v>#N/A</c:v>
                </c:pt>
                <c:pt idx="5">
                  <c:v>0.23</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かずさ有機センター特別会計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0.56999999999999995</c:v>
                </c:pt>
                <c:pt idx="2">
                  <c:v>#N/A</c:v>
                </c:pt>
                <c:pt idx="3">
                  <c:v>0</c:v>
                </c:pt>
                <c:pt idx="4">
                  <c:v>#N/A</c:v>
                </c:pt>
                <c:pt idx="5">
                  <c:v>0.1</c:v>
                </c:pt>
                <c:pt idx="6">
                  <c:v>#N/A</c:v>
                </c:pt>
                <c:pt idx="7">
                  <c:v>0.23</c:v>
                </c:pt>
                <c:pt idx="8">
                  <c:v>#N/A</c:v>
                </c:pt>
                <c:pt idx="9">
                  <c:v>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睦沢町介護保険特別会計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0.62</c:v>
                </c:pt>
                <c:pt idx="2">
                  <c:v>#N/A</c:v>
                </c:pt>
                <c:pt idx="3">
                  <c:v>0.94</c:v>
                </c:pt>
                <c:pt idx="4">
                  <c:v>#N/A</c:v>
                </c:pt>
                <c:pt idx="5">
                  <c:v>0.6</c:v>
                </c:pt>
                <c:pt idx="6">
                  <c:v>#N/A</c:v>
                </c:pt>
                <c:pt idx="7">
                  <c:v>1.43</c:v>
                </c:pt>
                <c:pt idx="8">
                  <c:v>#N/A</c:v>
                </c:pt>
                <c:pt idx="9">
                  <c:v>1.82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睦沢町国民健康保険特別会計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3.85</c:v>
                </c:pt>
                <c:pt idx="2">
                  <c:v>#N/A</c:v>
                </c:pt>
                <c:pt idx="3">
                  <c:v>1.98</c:v>
                </c:pt>
                <c:pt idx="4">
                  <c:v>#N/A</c:v>
                </c:pt>
                <c:pt idx="5">
                  <c:v>2.02</c:v>
                </c:pt>
                <c:pt idx="6">
                  <c:v>#N/A</c:v>
                </c:pt>
                <c:pt idx="7">
                  <c:v>2.52</c:v>
                </c:pt>
                <c:pt idx="8">
                  <c:v>#N/A</c:v>
                </c:pt>
                <c:pt idx="9">
                  <c:v>2.11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4.91</c:v>
                </c:pt>
                <c:pt idx="2">
                  <c:v>#N/A</c:v>
                </c:pt>
                <c:pt idx="3">
                  <c:v>5.0599999999999996</c:v>
                </c:pt>
                <c:pt idx="4">
                  <c:v>#N/A</c:v>
                </c:pt>
                <c:pt idx="5">
                  <c:v>4.3</c:v>
                </c:pt>
                <c:pt idx="6">
                  <c:v>#N/A</c:v>
                </c:pt>
                <c:pt idx="7">
                  <c:v>7.08</c:v>
                </c:pt>
                <c:pt idx="8">
                  <c:v>#N/A</c:v>
                </c:pt>
                <c:pt idx="9">
                  <c:v>5.83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5148496"/>
        <c:axId val="305148888"/>
      </c:barChart>
      <c:catAx>
        <c:axId val="30514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148888"/>
        <c:crosses val="autoZero"/>
        <c:auto val="1"/>
        <c:lblAlgn val="ctr"/>
        <c:lblOffset val="100"/>
        <c:tickLblSkip val="1"/>
        <c:tickMarkSkip val="1"/>
        <c:noMultiLvlLbl val="0"/>
      </c:catAx>
      <c:valAx>
        <c:axId val="305148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148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224</c:v>
                </c:pt>
                <c:pt idx="5">
                  <c:v>223</c:v>
                </c:pt>
                <c:pt idx="8">
                  <c:v>236</c:v>
                </c:pt>
                <c:pt idx="11">
                  <c:v>228</c:v>
                </c:pt>
                <c:pt idx="14">
                  <c:v>233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49</c:v>
                </c:pt>
                <c:pt idx="3">
                  <c:v>39</c:v>
                </c:pt>
                <c:pt idx="6">
                  <c:v>27</c:v>
                </c:pt>
                <c:pt idx="9">
                  <c:v>27</c:v>
                </c:pt>
                <c:pt idx="12">
                  <c:v>27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c:v>
                </c:pt>
                <c:pt idx="3">
                  <c:v>16</c:v>
                </c:pt>
                <c:pt idx="6">
                  <c:v>16</c:v>
                </c:pt>
                <c:pt idx="9">
                  <c:v>16</c:v>
                </c:pt>
                <c:pt idx="12">
                  <c:v>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347</c:v>
                </c:pt>
                <c:pt idx="3">
                  <c:v>339</c:v>
                </c:pt>
                <c:pt idx="6">
                  <c:v>336</c:v>
                </c:pt>
                <c:pt idx="9">
                  <c:v>290</c:v>
                </c:pt>
                <c:pt idx="12">
                  <c:v>294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05149672"/>
        <c:axId val="305150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189</c:v>
                </c:pt>
                <c:pt idx="2">
                  <c:v>#N/A</c:v>
                </c:pt>
                <c:pt idx="3">
                  <c:v>#N/A</c:v>
                </c:pt>
                <c:pt idx="4">
                  <c:v>171</c:v>
                </c:pt>
                <c:pt idx="5">
                  <c:v>#N/A</c:v>
                </c:pt>
                <c:pt idx="6">
                  <c:v>#N/A</c:v>
                </c:pt>
                <c:pt idx="7">
                  <c:v>143</c:v>
                </c:pt>
                <c:pt idx="8">
                  <c:v>#N/A</c:v>
                </c:pt>
                <c:pt idx="9">
                  <c:v>#N/A</c:v>
                </c:pt>
                <c:pt idx="10">
                  <c:v>105</c:v>
                </c:pt>
                <c:pt idx="11">
                  <c:v>#N/A</c:v>
                </c:pt>
                <c:pt idx="12">
                  <c:v>#N/A</c:v>
                </c:pt>
                <c:pt idx="13">
                  <c:v>103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05149672"/>
        <c:axId val="305150064"/>
      </c:lineChart>
      <c:catAx>
        <c:axId val="30514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150064"/>
        <c:crosses val="autoZero"/>
        <c:auto val="1"/>
        <c:lblAlgn val="ctr"/>
        <c:lblOffset val="100"/>
        <c:tickLblSkip val="1"/>
        <c:tickMarkSkip val="1"/>
        <c:noMultiLvlLbl val="0"/>
      </c:catAx>
      <c:valAx>
        <c:axId val="30515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149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2608</c:v>
                </c:pt>
                <c:pt idx="5">
                  <c:v>2712</c:v>
                </c:pt>
                <c:pt idx="8">
                  <c:v>2691</c:v>
                </c:pt>
                <c:pt idx="11">
                  <c:v>2662</c:v>
                </c:pt>
                <c:pt idx="14">
                  <c:v>2655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1520</c:v>
                </c:pt>
                <c:pt idx="5">
                  <c:v>1416</c:v>
                </c:pt>
                <c:pt idx="8">
                  <c:v>1442</c:v>
                </c:pt>
                <c:pt idx="11">
                  <c:v>1550</c:v>
                </c:pt>
                <c:pt idx="14">
                  <c:v>1742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1232</c:v>
                </c:pt>
                <c:pt idx="3">
                  <c:v>1210</c:v>
                </c:pt>
                <c:pt idx="6">
                  <c:v>1217</c:v>
                </c:pt>
                <c:pt idx="9">
                  <c:v>1057</c:v>
                </c:pt>
                <c:pt idx="12">
                  <c:v>1012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242</c:v>
                </c:pt>
                <c:pt idx="3">
                  <c:v>223</c:v>
                </c:pt>
                <c:pt idx="6">
                  <c:v>209</c:v>
                </c:pt>
                <c:pt idx="9">
                  <c:v>207</c:v>
                </c:pt>
                <c:pt idx="12">
                  <c:v>225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278</c:v>
                </c:pt>
                <c:pt idx="3">
                  <c:v>280</c:v>
                </c:pt>
                <c:pt idx="6">
                  <c:v>275</c:v>
                </c:pt>
                <c:pt idx="9">
                  <c:v>258</c:v>
                </c:pt>
                <c:pt idx="12">
                  <c:v>249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206</c:v>
                </c:pt>
                <c:pt idx="3">
                  <c:v>191</c:v>
                </c:pt>
                <c:pt idx="6">
                  <c:v>177</c:v>
                </c:pt>
                <c:pt idx="9">
                  <c:v>162</c:v>
                </c:pt>
                <c:pt idx="12">
                  <c:v>140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2958</c:v>
                </c:pt>
                <c:pt idx="3">
                  <c:v>2949</c:v>
                </c:pt>
                <c:pt idx="6">
                  <c:v>2936</c:v>
                </c:pt>
                <c:pt idx="9">
                  <c:v>2888</c:v>
                </c:pt>
                <c:pt idx="12">
                  <c:v>2867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8865048"/>
        <c:axId val="308865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788</c:v>
                </c:pt>
                <c:pt idx="2">
                  <c:v>#N/A</c:v>
                </c:pt>
                <c:pt idx="3">
                  <c:v>#N/A</c:v>
                </c:pt>
                <c:pt idx="4">
                  <c:v>726</c:v>
                </c:pt>
                <c:pt idx="5">
                  <c:v>#N/A</c:v>
                </c:pt>
                <c:pt idx="6">
                  <c:v>#N/A</c:v>
                </c:pt>
                <c:pt idx="7">
                  <c:v>680</c:v>
                </c:pt>
                <c:pt idx="8">
                  <c:v>#N/A</c:v>
                </c:pt>
                <c:pt idx="9">
                  <c:v>#N/A</c:v>
                </c:pt>
                <c:pt idx="10">
                  <c:v>360</c:v>
                </c:pt>
                <c:pt idx="11">
                  <c:v>#N/A</c:v>
                </c:pt>
                <c:pt idx="12">
                  <c:v>#N/A</c:v>
                </c:pt>
                <c:pt idx="13">
                  <c:v>96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8865048"/>
        <c:axId val="308865440"/>
      </c:lineChart>
      <c:catAx>
        <c:axId val="30886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8865440"/>
        <c:crosses val="autoZero"/>
        <c:auto val="1"/>
        <c:lblAlgn val="ctr"/>
        <c:lblOffset val="100"/>
        <c:tickLblSkip val="1"/>
        <c:tickMarkSkip val="1"/>
        <c:noMultiLvlLbl val="0"/>
      </c:catAx>
      <c:valAx>
        <c:axId val="30886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886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{CFFB4679-F237-4C9D-9851-A54CE927769E}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{9519171C-56A1-40C6-B42A-CC2F8FB9A24B}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{0DABE0C8-5C71-49F2-BED9-9D6CBB825741}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{D773AD52-E300-4550-B159-CCC62171D407}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{2DCA663E-8125-46D7-A4C8-E5652D8DF338}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c:v>
                </c:pt>
              </c:numCache>
            </c:numRef>
          </c:xVal>
          <c:yVal>
            <c:numRef>
              <c:f>公会計指標分析・財政指標組合せ分析表!$K$51:$O$51</c:f>
              <c:numCache>
                <c:formatCode>#,##0.0;"▲ "#,##0.0</c:formatCode>
                <c:ptCount val="5"/>
                <c:pt idx="3">
                  <c:v>17.2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{3803228D-856C-4D0F-AD01-15CD38267265}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{8DA9AF58-E7B2-418B-A3D4-1F8F45FA703B}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{CF5158E7-5F90-4849-8613-31476C28EA45}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{0C58DE0E-D32B-4D42-81F8-B61982D23833}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{43E56579-B878-43DA-9995-4BBC8C928CA2}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5152024"/>
        <c:axId val="305151632"/>
      </c:scatterChart>
      <c:valAx>
        <c:axId val="305152024"/>
        <c:scaling>
          <c:orientation val="minMax"/>
          <c:max val="57.800000000000004"/>
          <c:min val="50.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151632"/>
        <c:crosses val="autoZero"/>
        <c:crossBetween val="midCat"/>
      </c:valAx>
      <c:valAx>
        <c:axId val="305151632"/>
        <c:scaling>
          <c:orientation val="minMax"/>
          <c:max val="28.700000000000003"/>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152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{E5502F10-7933-4066-8E7D-3342CE6DD54A}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{BC735985-1C4F-4993-B5D6-3F71D538E176}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{1C876AAD-90F5-4A7B-8486-7D26284B8555}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{3B5072D3-808D-4588-B11F-D6E5D93F4EB1}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{846EB380-1E24-4389-BB3D-1FD2720B9D93}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9</c:v>
                </c:pt>
                <c:pt idx="2">
                  <c:v>8.1999999999999993</c:v>
                </c:pt>
                <c:pt idx="3">
                  <c:v>6.8</c:v>
                </c:pt>
                <c:pt idx="4">
                  <c:v>5.7</c:v>
                </c:pt>
              </c:numCache>
            </c:numRef>
          </c:xVal>
          <c:yVal>
            <c:numRef>
              <c:f>公会計指標分析・財政指標組合せ分析表!$K$73:$O$73</c:f>
              <c:numCache>
                <c:formatCode>#,##0.0;"▲ "#,##0.0</c:formatCode>
                <c:ptCount val="5"/>
                <c:pt idx="0">
                  <c:v>39.200000000000003</c:v>
                </c:pt>
                <c:pt idx="1">
                  <c:v>35.700000000000003</c:v>
                </c:pt>
                <c:pt idx="2">
                  <c:v>33.700000000000003</c:v>
                </c:pt>
                <c:pt idx="3">
                  <c:v>17.2</c:v>
                </c:pt>
                <c:pt idx="4">
                  <c:v>4.5999999999999996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{B2949912-2E22-4EAA-8F61-61D4CB81DE10}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{B2E38578-510F-442D-BF33-16E798BB6D11}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{8F83CB87-00CD-4FB2-B65B-6DD6164F6F50}</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465690762662881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{4E5C31D8-B43A-4E41-B6F3-3F504C3BDCBD}</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75401689699874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{31518D60-BC9B-4730-AD91-39D0DD56AEC0}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5150456"/>
        <c:axId val="308866224"/>
      </c:scatterChart>
      <c:valAx>
        <c:axId val="305150456"/>
        <c:scaling>
          <c:orientation val="minMax"/>
          <c:max val="11.9"/>
          <c:min val="5.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866224"/>
        <c:crosses val="autoZero"/>
        <c:crossBetween val="midCat"/>
      </c:valAx>
      <c:valAx>
        <c:axId val="308866224"/>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150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町債の元利償還金及び組合が起こした地方債の元利償還金に対する負担金等（Ａ）、算入公債費等（Ｂ）共に増加傾向にあるため、適正な起債管理を引き続き行い、公債費の抑制に努める。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の各項目については、減少傾向となっている。一方、充当可能財源等（Ｂ）は、一部の基金において事業実施に伴う取り崩しがあるものの、財政調整積立基金の取り崩しはなく、充当可能基金は増加傾向にあり、基準財政需要額算入見込額の減少はあるが、将来負担比率の分子は減少している。今後は公共施設等の改修、大規模事業の本格実施が見込まれるため、より一層歳出の抑制や計画的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千葉県睦沢町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7,245
7,196
35.59
3,908,812
3,743,069
138,338
2,289,586
2,866,806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類似団体と比較して</a:t>
          </a:r>
          <a:r>
            <a:rPr kumimoji="1" lang="en-US" altLang="ja-JP" sz="1100">
              <a:latin typeface="ＭＳ Ｐゴシック"/>
            </a:rPr>
            <a:t>6.2</a:t>
          </a:r>
          <a:r>
            <a:rPr kumimoji="1" lang="ja-JP" altLang="en-US" sz="1100">
              <a:latin typeface="ＭＳ Ｐゴシック"/>
            </a:rPr>
            <a:t>ポイント下回っているが、今後は施設の老朽化が進んでいくことが見込まれるため、公共施設等総合管理計画等を活用し、適切な管理に努める。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468702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596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595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446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4687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5484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550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544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146050</xdr:rowOff>
    </xdr:from>
    <xdr:to>
      <xdr:col>3</xdr:col>
      <xdr:colOff>511175</xdr:colOff>
      <xdr:row>33</xdr:row>
      <xdr:rowOff>76200</xdr:rowOff>
    </xdr:to>
    <xdr:sp macro="" textlink="">
      <xdr:nvSpPr>
        <xdr:cNvPr id="79" name="円/楕円 78"/>
        <xdr:cNvSpPr/>
      </xdr:nvSpPr>
      <xdr:spPr>
        <a:xfrm>
          <a:off x="4000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0" name="n_1aveValue有形固定資産減価償却率"/>
        <xdr:cNvSpPr txBox="1"/>
      </xdr:nvSpPr>
      <xdr:spPr>
        <a:xfrm>
          <a:off x="3836043" y="521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67327</xdr:rowOff>
    </xdr:from>
    <xdr:ext cx="405111" cy="259045"/>
    <xdr:sp macro="" textlink="">
      <xdr:nvSpPr>
        <xdr:cNvPr id="81" name="n_1mainValue有形固定資産減価償却率"/>
        <xdr:cNvSpPr txBox="1"/>
      </xdr:nvSpPr>
      <xdr:spPr>
        <a:xfrm>
          <a:off x="3836043"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千葉県睦沢町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7,245
7,196
35.59
3,908,812
3,743,069
138,338
2,289,586
2,866,806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68834</xdr:rowOff>
    </xdr:from>
    <xdr:to>
      <xdr:col>5</xdr:col>
      <xdr:colOff>409575</xdr:colOff>
      <xdr:row>39</xdr:row>
      <xdr:rowOff>170434</xdr:rowOff>
    </xdr:to>
    <xdr:sp macro="" textlink="">
      <xdr:nvSpPr>
        <xdr:cNvPr id="68" name="円/楕円 67"/>
        <xdr:cNvSpPr/>
      </xdr:nvSpPr>
      <xdr:spPr>
        <a:xfrm>
          <a:off x="3746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161561</xdr:rowOff>
    </xdr:from>
    <xdr:ext cx="405111" cy="259045"/>
    <xdr:sp macro="" textlink="">
      <xdr:nvSpPr>
        <xdr:cNvPr id="70" name="n_1mainValue【道路】&#10;有形固定資産減価償却率"/>
        <xdr:cNvSpPr txBox="1"/>
      </xdr:nvSpPr>
      <xdr:spPr>
        <a:xfrm>
          <a:off x="3582043" y="684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37649</xdr:rowOff>
    </xdr:from>
    <xdr:to>
      <xdr:col>14</xdr:col>
      <xdr:colOff>79375</xdr:colOff>
      <xdr:row>37</xdr:row>
      <xdr:rowOff>139249</xdr:rowOff>
    </xdr:to>
    <xdr:sp macro="" textlink="">
      <xdr:nvSpPr>
        <xdr:cNvPr id="107" name="円/楕円 106"/>
        <xdr:cNvSpPr/>
      </xdr:nvSpPr>
      <xdr:spPr>
        <a:xfrm>
          <a:off x="9588500" y="638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98658</xdr:rowOff>
    </xdr:from>
    <xdr:ext cx="534377" cy="259045"/>
    <xdr:sp macro="" textlink="">
      <xdr:nvSpPr>
        <xdr:cNvPr id="108" name="n_1aveValue【道路】&#10;一人当たり延長"/>
        <xdr:cNvSpPr txBox="1"/>
      </xdr:nvSpPr>
      <xdr:spPr>
        <a:xfrm>
          <a:off x="9359410" y="6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155776</xdr:rowOff>
    </xdr:from>
    <xdr:ext cx="534377" cy="259045"/>
    <xdr:sp macro="" textlink="">
      <xdr:nvSpPr>
        <xdr:cNvPr id="109" name="n_1mainValue【道路】&#10;一人当たり延長"/>
        <xdr:cNvSpPr txBox="1"/>
      </xdr:nvSpPr>
      <xdr:spPr>
        <a:xfrm>
          <a:off x="9359410" y="615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37374</xdr:rowOff>
    </xdr:from>
    <xdr:to>
      <xdr:col>5</xdr:col>
      <xdr:colOff>409575</xdr:colOff>
      <xdr:row>64</xdr:row>
      <xdr:rowOff>138974</xdr:rowOff>
    </xdr:to>
    <xdr:sp macro="" textlink="">
      <xdr:nvSpPr>
        <xdr:cNvPr id="149" name="円/楕円 148"/>
        <xdr:cNvSpPr/>
      </xdr:nvSpPr>
      <xdr:spPr>
        <a:xfrm>
          <a:off x="3746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126110</xdr:rowOff>
    </xdr:from>
    <xdr:ext cx="405111" cy="259045"/>
    <xdr:sp macro="" textlink="">
      <xdr:nvSpPr>
        <xdr:cNvPr id="150"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130101</xdr:rowOff>
    </xdr:from>
    <xdr:ext cx="405111" cy="259045"/>
    <xdr:sp macro="" textlink="">
      <xdr:nvSpPr>
        <xdr:cNvPr id="151" name="n_1mainValue【橋りょう・トンネル】&#10;有形固定資産減価償却率"/>
        <xdr:cNvSpPr txBox="1"/>
      </xdr:nvSpPr>
      <xdr:spPr>
        <a:xfrm>
          <a:off x="3582043" y="111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97489</xdr:rowOff>
    </xdr:from>
    <xdr:to>
      <xdr:col>14</xdr:col>
      <xdr:colOff>79375</xdr:colOff>
      <xdr:row>63</xdr:row>
      <xdr:rowOff>27639</xdr:rowOff>
    </xdr:to>
    <xdr:sp macro="" textlink="">
      <xdr:nvSpPr>
        <xdr:cNvPr id="188" name="円/楕円 187"/>
        <xdr:cNvSpPr/>
      </xdr:nvSpPr>
      <xdr:spPr>
        <a:xfrm>
          <a:off x="9588500" y="107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18766</xdr:rowOff>
    </xdr:from>
    <xdr:ext cx="599010" cy="259045"/>
    <xdr:sp macro="" textlink="">
      <xdr:nvSpPr>
        <xdr:cNvPr id="190" name="n_1mainValue【橋りょう・トンネル】&#10;一人当たり有形固定資産（償却資産）額"/>
        <xdr:cNvSpPr txBox="1"/>
      </xdr:nvSpPr>
      <xdr:spPr>
        <a:xfrm>
          <a:off x="9327094" y="1082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355,396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19304</xdr:rowOff>
    </xdr:from>
    <xdr:to>
      <xdr:col>5</xdr:col>
      <xdr:colOff>409575</xdr:colOff>
      <xdr:row>86</xdr:row>
      <xdr:rowOff>120904</xdr:rowOff>
    </xdr:to>
    <xdr:sp macro="" textlink="">
      <xdr:nvSpPr>
        <xdr:cNvPr id="226" name="円/楕円 225"/>
        <xdr:cNvSpPr/>
      </xdr:nvSpPr>
      <xdr:spPr>
        <a:xfrm>
          <a:off x="3746500" y="1476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119142</xdr:rowOff>
    </xdr:from>
    <xdr:ext cx="405111" cy="259045"/>
    <xdr:sp macro="" textlink="">
      <xdr:nvSpPr>
        <xdr:cNvPr id="227"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112031</xdr:rowOff>
    </xdr:from>
    <xdr:ext cx="405111" cy="259045"/>
    <xdr:sp macro="" textlink="">
      <xdr:nvSpPr>
        <xdr:cNvPr id="228" name="n_1mainValue【公営住宅】&#10;有形固定資産減価償却率"/>
        <xdr:cNvSpPr txBox="1"/>
      </xdr:nvSpPr>
      <xdr:spPr>
        <a:xfrm>
          <a:off x="3582043" y="1485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1" name="フローチャート : 判断 260"/>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4609</xdr:rowOff>
    </xdr:from>
    <xdr:to>
      <xdr:col>14</xdr:col>
      <xdr:colOff>79375</xdr:colOff>
      <xdr:row>86</xdr:row>
      <xdr:rowOff>106209</xdr:rowOff>
    </xdr:to>
    <xdr:sp macro="" textlink="">
      <xdr:nvSpPr>
        <xdr:cNvPr id="267" name="円/楕円 266"/>
        <xdr:cNvSpPr/>
      </xdr:nvSpPr>
      <xdr:spPr>
        <a:xfrm>
          <a:off x="9588500" y="1474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142656</xdr:rowOff>
    </xdr:from>
    <xdr:ext cx="469744" cy="259045"/>
    <xdr:sp macro="" textlink="">
      <xdr:nvSpPr>
        <xdr:cNvPr id="268"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97336</xdr:rowOff>
    </xdr:from>
    <xdr:ext cx="469744" cy="259045"/>
    <xdr:sp macro="" textlink="">
      <xdr:nvSpPr>
        <xdr:cNvPr id="269" name="n_1mainValue【公営住宅】&#10;一人当たり面積"/>
        <xdr:cNvSpPr txBox="1"/>
      </xdr:nvSpPr>
      <xdr:spPr>
        <a:xfrm>
          <a:off x="9391727" y="1484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5"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7" name="フローチャート : 判断 316"/>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116840</xdr:rowOff>
    </xdr:from>
    <xdr:to>
      <xdr:col>22</xdr:col>
      <xdr:colOff>415925</xdr:colOff>
      <xdr:row>40</xdr:row>
      <xdr:rowOff>46990</xdr:rowOff>
    </xdr:to>
    <xdr:sp macro="" textlink="">
      <xdr:nvSpPr>
        <xdr:cNvPr id="323" name="円/楕円 322"/>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324"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38117</xdr:rowOff>
    </xdr:from>
    <xdr:ext cx="405111" cy="259045"/>
    <xdr:sp macro="" textlink="">
      <xdr:nvSpPr>
        <xdr:cNvPr id="325" name="n_1mainValue【認定こども園・幼稚園・保育所】&#10;有形固定資産減価償却率"/>
        <xdr:cNvSpPr txBox="1"/>
      </xdr:nvSpPr>
      <xdr:spPr>
        <a:xfrm>
          <a:off x="15266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6" name="直線コネクタ 3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7" name="テキスト ボックス 33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8" name="直線コネクタ 3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9" name="テキスト ボックス 33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0" name="直線コネクタ 3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1" name="テキスト ボックス 34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2" name="直線コネクタ 3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3" name="テキスト ボックス 34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4" name="直線コネクタ 3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5" name="テキスト ボックス 34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6" name="直線コネクタ 3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7" name="テキスト ボックス 34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1" name="直線コネクタ 350"/>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2"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3" name="直線コネクタ 352"/>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4"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5" name="直線コネクタ 354"/>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6"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7" name="フローチャート : 判断 356"/>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8" name="フローチャート : 判断 357"/>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102144</xdr:rowOff>
    </xdr:from>
    <xdr:to>
      <xdr:col>31</xdr:col>
      <xdr:colOff>85725</xdr:colOff>
      <xdr:row>38</xdr:row>
      <xdr:rowOff>32294</xdr:rowOff>
    </xdr:to>
    <xdr:sp macro="" textlink="">
      <xdr:nvSpPr>
        <xdr:cNvPr id="364" name="円/楕円 363"/>
        <xdr:cNvSpPr/>
      </xdr:nvSpPr>
      <xdr:spPr>
        <a:xfrm>
          <a:off x="2127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365"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23421</xdr:rowOff>
    </xdr:from>
    <xdr:ext cx="469744" cy="259045"/>
    <xdr:sp macro="" textlink="">
      <xdr:nvSpPr>
        <xdr:cNvPr id="366" name="n_1mainValue【認定こども園・幼稚園・保育所】&#10;一人当たり面積"/>
        <xdr:cNvSpPr txBox="1"/>
      </xdr:nvSpPr>
      <xdr:spPr>
        <a:xfrm>
          <a:off x="21075727" y="653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8" name="テキスト ボックス 3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8" name="テキスト ボックス 3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2" name="直線コネクタ 391"/>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3"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4" name="直線コネクタ 393"/>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5"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6" name="直線コネクタ 39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7"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8" name="フローチャート : 判断 397"/>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9" name="フローチャート : 判断 398"/>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65133</xdr:rowOff>
    </xdr:from>
    <xdr:to>
      <xdr:col>22</xdr:col>
      <xdr:colOff>415925</xdr:colOff>
      <xdr:row>58</xdr:row>
      <xdr:rowOff>166733</xdr:rowOff>
    </xdr:to>
    <xdr:sp macro="" textlink="">
      <xdr:nvSpPr>
        <xdr:cNvPr id="405" name="円/楕円 404"/>
        <xdr:cNvSpPr/>
      </xdr:nvSpPr>
      <xdr:spPr>
        <a:xfrm>
          <a:off x="15430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06"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11810</xdr:rowOff>
    </xdr:from>
    <xdr:ext cx="405111" cy="259045"/>
    <xdr:sp macro="" textlink="">
      <xdr:nvSpPr>
        <xdr:cNvPr id="407" name="n_1mainValue【学校施設】&#10;有形固定資産減価償却率"/>
        <xdr:cNvSpPr txBox="1"/>
      </xdr:nvSpPr>
      <xdr:spPr>
        <a:xfrm>
          <a:off x="15266043"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0" name="直線コネクタ 429"/>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1"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2" name="直線コネクタ 431"/>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3"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4" name="直線コネクタ 433"/>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5"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6" name="フローチャート : 判断 435"/>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7" name="フローチャート : 判断 436"/>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141681</xdr:rowOff>
    </xdr:from>
    <xdr:to>
      <xdr:col>31</xdr:col>
      <xdr:colOff>85725</xdr:colOff>
      <xdr:row>61</xdr:row>
      <xdr:rowOff>71831</xdr:rowOff>
    </xdr:to>
    <xdr:sp macro="" textlink="">
      <xdr:nvSpPr>
        <xdr:cNvPr id="443" name="円/楕円 442"/>
        <xdr:cNvSpPr/>
      </xdr:nvSpPr>
      <xdr:spPr>
        <a:xfrm>
          <a:off x="21272500" y="104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444"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62958</xdr:rowOff>
    </xdr:from>
    <xdr:ext cx="469744" cy="259045"/>
    <xdr:sp macro="" textlink="">
      <xdr:nvSpPr>
        <xdr:cNvPr id="445" name="n_1mainValue【学校施設】&#10;一人当たり面積"/>
        <xdr:cNvSpPr txBox="1"/>
      </xdr:nvSpPr>
      <xdr:spPr>
        <a:xfrm>
          <a:off x="21075727" y="1052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5" name="正方形/長方形 4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6" name="正方形/長方形 4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7" name="正方形/長方形 4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8" name="正方形/長方形 4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9" name="正方形/長方形 4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0" name="正方形/長方形 4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1" name="正方形/長方形 46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2" name="テキスト ボックス 4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3" name="直線コネクタ 4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4" name="テキスト ボックス 47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5" name="直線コネクタ 4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6" name="テキスト ボックス 4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7" name="直線コネクタ 4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8" name="テキスト ボックス 4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9" name="直線コネクタ 4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0" name="テキスト ボックス 4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1" name="直線コネクタ 4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2" name="テキスト ボックス 4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3" name="直線コネクタ 4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4" name="テキスト ボックス 48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88" name="直線コネクタ 487"/>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89"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90" name="直線コネクタ 489"/>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91"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92" name="直線コネクタ 491"/>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93"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94" name="フローチャート : 判断 493"/>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495" name="フローチャート : 判断 494"/>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6" name="テキスト ボックス 4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7" name="テキスト ボックス 4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8" name="テキスト ボックス 4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9" name="テキスト ボックス 4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0" name="テキスト ボックス 4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131536</xdr:rowOff>
    </xdr:from>
    <xdr:to>
      <xdr:col>22</xdr:col>
      <xdr:colOff>415925</xdr:colOff>
      <xdr:row>104</xdr:row>
      <xdr:rowOff>61686</xdr:rowOff>
    </xdr:to>
    <xdr:sp macro="" textlink="">
      <xdr:nvSpPr>
        <xdr:cNvPr id="501" name="円/楕円 500"/>
        <xdr:cNvSpPr/>
      </xdr:nvSpPr>
      <xdr:spPr>
        <a:xfrm>
          <a:off x="15430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111596</xdr:rowOff>
    </xdr:from>
    <xdr:ext cx="405111" cy="259045"/>
    <xdr:sp macro="" textlink="">
      <xdr:nvSpPr>
        <xdr:cNvPr id="502"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78213</xdr:rowOff>
    </xdr:from>
    <xdr:ext cx="405111" cy="259045"/>
    <xdr:sp macro="" textlink="">
      <xdr:nvSpPr>
        <xdr:cNvPr id="503" name="n_1mainValue【公民館】&#10;有形固定資産減価償却率"/>
        <xdr:cNvSpPr txBox="1"/>
      </xdr:nvSpPr>
      <xdr:spPr>
        <a:xfrm>
          <a:off x="15266043"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4" name="直線コネクタ 51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5" name="テキスト ボックス 51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6" name="直線コネクタ 51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7" name="テキスト ボックス 51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8" name="直線コネクタ 51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9" name="テキスト ボックス 51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20" name="直線コネクタ 51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1" name="テキスト ボックス 52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2" name="直線コネクタ 52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3" name="テキスト ボックス 52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4" name="直線コネクタ 52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5" name="テキスト ボックス 52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29" name="直線コネクタ 528"/>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30"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31" name="直線コネクタ 530"/>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32"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33" name="直線コネクタ 532"/>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34"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35" name="フローチャート : 判断 534"/>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36" name="フローチャート : 判断 535"/>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153851</xdr:rowOff>
    </xdr:from>
    <xdr:to>
      <xdr:col>31</xdr:col>
      <xdr:colOff>85725</xdr:colOff>
      <xdr:row>107</xdr:row>
      <xdr:rowOff>84001</xdr:rowOff>
    </xdr:to>
    <xdr:sp macro="" textlink="">
      <xdr:nvSpPr>
        <xdr:cNvPr id="542" name="円/楕円 541"/>
        <xdr:cNvSpPr/>
      </xdr:nvSpPr>
      <xdr:spPr>
        <a:xfrm>
          <a:off x="212725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543"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75128</xdr:rowOff>
    </xdr:from>
    <xdr:ext cx="469744" cy="259045"/>
    <xdr:sp macro="" textlink="">
      <xdr:nvSpPr>
        <xdr:cNvPr id="544" name="n_1mainValue【公民館】&#10;一人当たり面積"/>
        <xdr:cNvSpPr txBox="1"/>
      </xdr:nvSpPr>
      <xdr:spPr>
        <a:xfrm>
          <a:off x="21075727" y="1842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有形固定資産減価償却率上位３項目　①公民館：類似団体と比較して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回っている。　②道路：類似団体と比較して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4.6</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下</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回っている。　③学校施設：類似団体と比較して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9.3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上</a:t>
          </a:r>
          <a:r>
            <a:rPr kumimoji="1" lang="ja-JP" altLang="ja-JP" sz="1100" b="0" i="0" u="none" strike="noStrike" kern="0" cap="none" spc="0" normalizeH="0" baseline="0" noProof="0">
              <a:ln>
                <a:noFill/>
              </a:ln>
              <a:solidFill>
                <a:prstClr val="black"/>
              </a:solidFill>
              <a:effectLst/>
              <a:uLnTx/>
              <a:uFillTx/>
              <a:latin typeface="+mn-lt"/>
              <a:ea typeface="+mn-ea"/>
              <a:cs typeface="+mn-cs"/>
            </a:rPr>
            <a:t>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有形固定資産減価償却率下位</a:t>
          </a:r>
          <a:r>
            <a:rPr kumimoji="1" lang="ja-JP" altLang="en-US" sz="1100" b="0" i="0" u="none" strike="noStrike" kern="0" cap="none" spc="0" normalizeH="0" baseline="0" noProof="0">
              <a:ln>
                <a:noFill/>
              </a:ln>
              <a:solidFill>
                <a:prstClr val="black"/>
              </a:solidFill>
              <a:effectLst/>
              <a:uLnTx/>
              <a:uFillTx/>
              <a:latin typeface="+mn-lt"/>
              <a:ea typeface="+mn-ea"/>
              <a:cs typeface="+mn-cs"/>
            </a:rPr>
            <a:t>３</a:t>
          </a:r>
          <a:r>
            <a:rPr kumimoji="1" lang="ja-JP" altLang="ja-JP" sz="1100" b="0" i="0" u="none" strike="noStrike" kern="0" cap="none" spc="0" normalizeH="0" baseline="0" noProof="0">
              <a:ln>
                <a:noFill/>
              </a:ln>
              <a:solidFill>
                <a:prstClr val="black"/>
              </a:solidFill>
              <a:effectLst/>
              <a:uLnTx/>
              <a:uFillTx/>
              <a:latin typeface="+mn-lt"/>
              <a:ea typeface="+mn-ea"/>
              <a:cs typeface="+mn-cs"/>
            </a:rPr>
            <a:t>項目　①公営住宅：類似団体と比較して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30.8</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　②認定こども園：類似団体と比較して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18.4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　③橋りょう・トンネル：類似団体と比較して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21.9</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全体的に類似団体と比較して下回っているが、今後は施設の老朽化が進んでいくことが見込まれるため、公共施設等総合管理計画を活用し、適切な管理に努める。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千葉県睦沢町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7,245
7,196
35.59
3,908,812
3,743,069
138,338
2,289,586
2,866,806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105156</xdr:rowOff>
    </xdr:from>
    <xdr:to>
      <xdr:col>6</xdr:col>
      <xdr:colOff>510540</xdr:colOff>
      <xdr:row>63</xdr:row>
      <xdr:rowOff>57150</xdr:rowOff>
    </xdr:to>
    <xdr:cxnSp macro="">
      <xdr:nvCxnSpPr>
        <xdr:cNvPr id="71" name="直線コネクタ 70"/>
        <xdr:cNvCxnSpPr/>
      </xdr:nvCxnSpPr>
      <xdr:spPr>
        <a:xfrm flipV="1">
          <a:off x="4634865" y="9877806"/>
          <a:ext cx="0" cy="98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72" name="【体育館・プー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73" name="直線コネクタ 72"/>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51833</xdr:rowOff>
    </xdr:from>
    <xdr:ext cx="405111" cy="259045"/>
    <xdr:sp macro="" textlink="">
      <xdr:nvSpPr>
        <xdr:cNvPr id="74" name="【体育館・プール】&#10;有形固定資産減価償却率最大値テキスト"/>
        <xdr:cNvSpPr txBox="1"/>
      </xdr:nvSpPr>
      <xdr:spPr>
        <a:xfrm>
          <a:off x="4724400" y="9653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57</xdr:row>
      <xdr:rowOff>105156</xdr:rowOff>
    </xdr:from>
    <xdr:to>
      <xdr:col>6</xdr:col>
      <xdr:colOff>600075</xdr:colOff>
      <xdr:row>57</xdr:row>
      <xdr:rowOff>105156</xdr:rowOff>
    </xdr:to>
    <xdr:cxnSp macro="">
      <xdr:nvCxnSpPr>
        <xdr:cNvPr id="75" name="直線コネクタ 74"/>
        <xdr:cNvCxnSpPr/>
      </xdr:nvCxnSpPr>
      <xdr:spPr>
        <a:xfrm>
          <a:off x="4546600" y="9877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99077</xdr:rowOff>
    </xdr:from>
    <xdr:ext cx="405111" cy="259045"/>
    <xdr:sp macro="" textlink="">
      <xdr:nvSpPr>
        <xdr:cNvPr id="76" name="【体育館・プール】&#10;有形固定資産減価償却率平均値テキスト"/>
        <xdr:cNvSpPr txBox="1"/>
      </xdr:nvSpPr>
      <xdr:spPr>
        <a:xfrm>
          <a:off x="4724400" y="1038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120650</xdr:rowOff>
    </xdr:from>
    <xdr:to>
      <xdr:col>6</xdr:col>
      <xdr:colOff>561975</xdr:colOff>
      <xdr:row>61</xdr:row>
      <xdr:rowOff>50800</xdr:rowOff>
    </xdr:to>
    <xdr:sp macro="" textlink="">
      <xdr:nvSpPr>
        <xdr:cNvPr id="77" name="フローチャート : 判断 76"/>
        <xdr:cNvSpPr/>
      </xdr:nvSpPr>
      <xdr:spPr>
        <a:xfrm>
          <a:off x="45847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63500</xdr:rowOff>
    </xdr:from>
    <xdr:to>
      <xdr:col>5</xdr:col>
      <xdr:colOff>409575</xdr:colOff>
      <xdr:row>61</xdr:row>
      <xdr:rowOff>165100</xdr:rowOff>
    </xdr:to>
    <xdr:sp macro="" textlink="">
      <xdr:nvSpPr>
        <xdr:cNvPr id="78" name="フローチャート : 判断 77"/>
        <xdr:cNvSpPr/>
      </xdr:nvSpPr>
      <xdr:spPr>
        <a:xfrm>
          <a:off x="3746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10177</xdr:rowOff>
    </xdr:from>
    <xdr:ext cx="405111" cy="259045"/>
    <xdr:sp macro="" textlink="">
      <xdr:nvSpPr>
        <xdr:cNvPr id="79" name="n_1aveValue【体育館・プール】&#10;有形固定資産減価償却率"/>
        <xdr:cNvSpPr txBox="1"/>
      </xdr:nvSpPr>
      <xdr:spPr>
        <a:xfrm>
          <a:off x="3582043" y="1029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54356</xdr:rowOff>
    </xdr:from>
    <xdr:to>
      <xdr:col>5</xdr:col>
      <xdr:colOff>409575</xdr:colOff>
      <xdr:row>64</xdr:row>
      <xdr:rowOff>155956</xdr:rowOff>
    </xdr:to>
    <xdr:sp macro="" textlink="">
      <xdr:nvSpPr>
        <xdr:cNvPr id="85" name="円/楕円 84"/>
        <xdr:cNvSpPr/>
      </xdr:nvSpPr>
      <xdr:spPr>
        <a:xfrm>
          <a:off x="3746500" y="110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147083</xdr:rowOff>
    </xdr:from>
    <xdr:ext cx="405111" cy="259045"/>
    <xdr:sp macro="" textlink="">
      <xdr:nvSpPr>
        <xdr:cNvPr id="86" name="n_1mainValue【体育館・プール】&#10;有形固定資産減価償却率"/>
        <xdr:cNvSpPr txBox="1"/>
      </xdr:nvSpPr>
      <xdr:spPr>
        <a:xfrm>
          <a:off x="3582043" y="1111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7" name="直線コネクタ 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8" name="テキスト ボックス 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9" name="直線コネクタ 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0" name="テキスト ボックス 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1" name="直線コネクタ 1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2" name="テキスト ボックス 1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3" name="直線コネクタ 1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4" name="テキスト ボックス 1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5" name="直線コネクタ 1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6" name="テキスト ボックス 1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0" name="直線コネクタ 109"/>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1"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2" name="直線コネクタ 111"/>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3"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14" name="直線コネクタ 113"/>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15"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16" name="フローチャート : 判断 115"/>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17" name="フローチャート : 判断 116"/>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18"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162560</xdr:rowOff>
    </xdr:from>
    <xdr:to>
      <xdr:col>14</xdr:col>
      <xdr:colOff>79375</xdr:colOff>
      <xdr:row>59</xdr:row>
      <xdr:rowOff>92710</xdr:rowOff>
    </xdr:to>
    <xdr:sp macro="" textlink="">
      <xdr:nvSpPr>
        <xdr:cNvPr id="124" name="円/楕円 123"/>
        <xdr:cNvSpPr/>
      </xdr:nvSpPr>
      <xdr:spPr>
        <a:xfrm>
          <a:off x="9588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109237</xdr:rowOff>
    </xdr:from>
    <xdr:ext cx="469744" cy="259045"/>
    <xdr:sp macro="" textlink="">
      <xdr:nvSpPr>
        <xdr:cNvPr id="125" name="n_1mainValue【体育館・プール】&#10;一人当たり面積"/>
        <xdr:cNvSpPr txBox="1"/>
      </xdr:nvSpPr>
      <xdr:spPr>
        <a:xfrm>
          <a:off x="9391727"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0.702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4" name="テキスト ボックス 14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48" name="直線コネクタ 147"/>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49"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0" name="直線コネクタ 149"/>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1"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2" name="直線コネクタ 15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53"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54" name="フローチャート : 判断 153"/>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55" name="フローチャート : 判断 154"/>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43451</xdr:rowOff>
    </xdr:from>
    <xdr:ext cx="405111" cy="259045"/>
    <xdr:sp macro="" textlink="">
      <xdr:nvSpPr>
        <xdr:cNvPr id="156" name="n_1aveValue【福祉施設】&#10;有形固定資産減価償却率"/>
        <xdr:cNvSpPr txBox="1"/>
      </xdr:nvSpPr>
      <xdr:spPr>
        <a:xfrm>
          <a:off x="3582043"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7" name="テキスト ボックス 1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8" name="テキスト ボックス 1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9" name="テキスト ボックス 1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0" name="テキスト ボックス 1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1" name="テキスト ボックス 1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19304</xdr:rowOff>
    </xdr:from>
    <xdr:to>
      <xdr:col>5</xdr:col>
      <xdr:colOff>409575</xdr:colOff>
      <xdr:row>80</xdr:row>
      <xdr:rowOff>120904</xdr:rowOff>
    </xdr:to>
    <xdr:sp macro="" textlink="">
      <xdr:nvSpPr>
        <xdr:cNvPr id="162" name="円/楕円 161"/>
        <xdr:cNvSpPr/>
      </xdr:nvSpPr>
      <xdr:spPr>
        <a:xfrm>
          <a:off x="3746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137431</xdr:rowOff>
    </xdr:from>
    <xdr:ext cx="405111" cy="259045"/>
    <xdr:sp macro="" textlink="">
      <xdr:nvSpPr>
        <xdr:cNvPr id="163" name="n_1mainValue【福祉施設】&#10;有形固定資産減価償却率"/>
        <xdr:cNvSpPr txBox="1"/>
      </xdr:nvSpPr>
      <xdr:spPr>
        <a:xfrm>
          <a:off x="3582043"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4" name="直線コネクタ 17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5" name="テキスト ボックス 17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6" name="直線コネクタ 17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7" name="テキスト ボックス 17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8" name="直線コネクタ 17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9" name="テキスト ボックス 17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0" name="直線コネクタ 17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1" name="テキスト ボックス 18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85" name="直線コネクタ 184"/>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86"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187" name="直線コネクタ 186"/>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188"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189" name="直線コネクタ 188"/>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190"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191" name="フローチャート : 判断 190"/>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192" name="フローチャート : 判断 191"/>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193"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4" name="テキスト ボックス 1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5" name="テキスト ボックス 1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6" name="テキスト ボックス 1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7" name="テキスト ボックス 1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8" name="テキスト ボックス 1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138176</xdr:rowOff>
    </xdr:from>
    <xdr:to>
      <xdr:col>14</xdr:col>
      <xdr:colOff>79375</xdr:colOff>
      <xdr:row>85</xdr:row>
      <xdr:rowOff>68326</xdr:rowOff>
    </xdr:to>
    <xdr:sp macro="" textlink="">
      <xdr:nvSpPr>
        <xdr:cNvPr id="199" name="円/楕円 198"/>
        <xdr:cNvSpPr/>
      </xdr:nvSpPr>
      <xdr:spPr>
        <a:xfrm>
          <a:off x="9588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59453</xdr:rowOff>
    </xdr:from>
    <xdr:ext cx="469744" cy="259045"/>
    <xdr:sp macro="" textlink="">
      <xdr:nvSpPr>
        <xdr:cNvPr id="200" name="n_1main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1" name="テキスト ボックス 2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2" name="直線コネクタ 2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3" name="テキスト ボックス 2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4" name="直線コネクタ 2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5" name="テキスト ボックス 2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6" name="直線コネクタ 2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7" name="テキスト ボックス 2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8" name="直線コネクタ 2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19" name="テキスト ボックス 21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1" name="テキスト ボックス 22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117348</xdr:rowOff>
    </xdr:from>
    <xdr:to>
      <xdr:col>6</xdr:col>
      <xdr:colOff>510540</xdr:colOff>
      <xdr:row>107</xdr:row>
      <xdr:rowOff>156211</xdr:rowOff>
    </xdr:to>
    <xdr:cxnSp macro="">
      <xdr:nvCxnSpPr>
        <xdr:cNvPr id="223" name="直線コネクタ 222"/>
        <xdr:cNvCxnSpPr/>
      </xdr:nvCxnSpPr>
      <xdr:spPr>
        <a:xfrm flipV="1">
          <a:off x="4634865" y="17262348"/>
          <a:ext cx="0"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160038</xdr:rowOff>
    </xdr:from>
    <xdr:ext cx="405111" cy="259045"/>
    <xdr:sp macro="" textlink="">
      <xdr:nvSpPr>
        <xdr:cNvPr id="224" name="【市民会館】&#10;有形固定資産減価償却率最小値テキスト"/>
        <xdr:cNvSpPr txBox="1"/>
      </xdr:nvSpPr>
      <xdr:spPr>
        <a:xfrm>
          <a:off x="4724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107</xdr:row>
      <xdr:rowOff>156211</xdr:rowOff>
    </xdr:from>
    <xdr:to>
      <xdr:col>6</xdr:col>
      <xdr:colOff>600075</xdr:colOff>
      <xdr:row>107</xdr:row>
      <xdr:rowOff>156211</xdr:rowOff>
    </xdr:to>
    <xdr:cxnSp macro="">
      <xdr:nvCxnSpPr>
        <xdr:cNvPr id="225" name="直線コネクタ 224"/>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64025</xdr:rowOff>
    </xdr:from>
    <xdr:ext cx="405111" cy="259045"/>
    <xdr:sp macro="" textlink="">
      <xdr:nvSpPr>
        <xdr:cNvPr id="226" name="【市民会館】&#10;有形固定資産減価償却率最大値テキスト"/>
        <xdr:cNvSpPr txBox="1"/>
      </xdr:nvSpPr>
      <xdr:spPr>
        <a:xfrm>
          <a:off x="47244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117348</xdr:rowOff>
    </xdr:from>
    <xdr:to>
      <xdr:col>6</xdr:col>
      <xdr:colOff>600075</xdr:colOff>
      <xdr:row>100</xdr:row>
      <xdr:rowOff>117348</xdr:rowOff>
    </xdr:to>
    <xdr:cxnSp macro="">
      <xdr:nvCxnSpPr>
        <xdr:cNvPr id="227" name="直線コネクタ 226"/>
        <xdr:cNvCxnSpPr/>
      </xdr:nvCxnSpPr>
      <xdr:spPr>
        <a:xfrm>
          <a:off x="4546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228"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229" name="フローチャート : 判断 228"/>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91694</xdr:rowOff>
    </xdr:from>
    <xdr:to>
      <xdr:col>5</xdr:col>
      <xdr:colOff>409575</xdr:colOff>
      <xdr:row>108</xdr:row>
      <xdr:rowOff>21844</xdr:rowOff>
    </xdr:to>
    <xdr:sp macro="" textlink="">
      <xdr:nvSpPr>
        <xdr:cNvPr id="230" name="フローチャート : 判断 229"/>
        <xdr:cNvSpPr/>
      </xdr:nvSpPr>
      <xdr:spPr>
        <a:xfrm>
          <a:off x="3746500" y="1843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12971</xdr:rowOff>
    </xdr:from>
    <xdr:ext cx="405111" cy="259045"/>
    <xdr:sp macro="" textlink="">
      <xdr:nvSpPr>
        <xdr:cNvPr id="231" name="n_1aveValue【市民会館】&#10;有形固定資産減価償却率"/>
        <xdr:cNvSpPr txBox="1"/>
      </xdr:nvSpPr>
      <xdr:spPr>
        <a:xfrm>
          <a:off x="3582043"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2" name="テキスト ボックス 2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3" name="テキスト ボックス 2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4" name="テキスト ボックス 2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5" name="テキスト ボックス 2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6" name="テキスト ボックス 2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52832</xdr:rowOff>
    </xdr:from>
    <xdr:to>
      <xdr:col>5</xdr:col>
      <xdr:colOff>409575</xdr:colOff>
      <xdr:row>102</xdr:row>
      <xdr:rowOff>154432</xdr:rowOff>
    </xdr:to>
    <xdr:sp macro="" textlink="">
      <xdr:nvSpPr>
        <xdr:cNvPr id="237" name="円/楕円 236"/>
        <xdr:cNvSpPr/>
      </xdr:nvSpPr>
      <xdr:spPr>
        <a:xfrm>
          <a:off x="3746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170959</xdr:rowOff>
    </xdr:from>
    <xdr:ext cx="405111" cy="259045"/>
    <xdr:sp macro="" textlink="">
      <xdr:nvSpPr>
        <xdr:cNvPr id="238" name="n_1mainValue【市民会館】&#10;有形固定資産減価償却率"/>
        <xdr:cNvSpPr txBox="1"/>
      </xdr:nvSpPr>
      <xdr:spPr>
        <a:xfrm>
          <a:off x="3582043" y="1731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49" name="直線コネクタ 2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50" name="テキスト ボックス 2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51" name="直線コネクタ 2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2" name="テキスト ボックス 2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3" name="直線コネクタ 2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4" name="テキスト ボックス 2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5" name="直線コネクタ 2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6" name="テキスト ボックス 2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7" name="直線コネクタ 2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8" name="テキスト ボックス 2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9" name="直線コネクタ 2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0" name="テキスト ボックス 2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95250</xdr:rowOff>
    </xdr:from>
    <xdr:to>
      <xdr:col>15</xdr:col>
      <xdr:colOff>180340</xdr:colOff>
      <xdr:row>107</xdr:row>
      <xdr:rowOff>5714</xdr:rowOff>
    </xdr:to>
    <xdr:cxnSp macro="">
      <xdr:nvCxnSpPr>
        <xdr:cNvPr id="262" name="直線コネクタ 261"/>
        <xdr:cNvCxnSpPr/>
      </xdr:nvCxnSpPr>
      <xdr:spPr>
        <a:xfrm flipV="1">
          <a:off x="10476865" y="17240250"/>
          <a:ext cx="0" cy="1110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9541</xdr:rowOff>
    </xdr:from>
    <xdr:ext cx="469744" cy="259045"/>
    <xdr:sp macro="" textlink="">
      <xdr:nvSpPr>
        <xdr:cNvPr id="263" name="【市民会館】&#10;一人当たり面積最小値テキスト"/>
        <xdr:cNvSpPr txBox="1"/>
      </xdr:nvSpPr>
      <xdr:spPr>
        <a:xfrm>
          <a:off x="10566400"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107</xdr:row>
      <xdr:rowOff>5714</xdr:rowOff>
    </xdr:from>
    <xdr:to>
      <xdr:col>15</xdr:col>
      <xdr:colOff>269875</xdr:colOff>
      <xdr:row>107</xdr:row>
      <xdr:rowOff>5714</xdr:rowOff>
    </xdr:to>
    <xdr:cxnSp macro="">
      <xdr:nvCxnSpPr>
        <xdr:cNvPr id="264" name="直線コネクタ 263"/>
        <xdr:cNvCxnSpPr/>
      </xdr:nvCxnSpPr>
      <xdr:spPr>
        <a:xfrm>
          <a:off x="10388600" y="1835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41927</xdr:rowOff>
    </xdr:from>
    <xdr:ext cx="469744" cy="259045"/>
    <xdr:sp macro="" textlink="">
      <xdr:nvSpPr>
        <xdr:cNvPr id="265" name="【市民会館】&#10;一人当たり面積最大値テキスト"/>
        <xdr:cNvSpPr txBox="1"/>
      </xdr:nvSpPr>
      <xdr:spPr>
        <a:xfrm>
          <a:off x="10566400" y="1701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100</xdr:row>
      <xdr:rowOff>95250</xdr:rowOff>
    </xdr:from>
    <xdr:to>
      <xdr:col>15</xdr:col>
      <xdr:colOff>269875</xdr:colOff>
      <xdr:row>100</xdr:row>
      <xdr:rowOff>95250</xdr:rowOff>
    </xdr:to>
    <xdr:cxnSp macro="">
      <xdr:nvCxnSpPr>
        <xdr:cNvPr id="266" name="直線コネクタ 265"/>
        <xdr:cNvCxnSpPr/>
      </xdr:nvCxnSpPr>
      <xdr:spPr>
        <a:xfrm>
          <a:off x="10388600" y="1724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49547</xdr:rowOff>
    </xdr:from>
    <xdr:ext cx="469744" cy="259045"/>
    <xdr:sp macro="" textlink="">
      <xdr:nvSpPr>
        <xdr:cNvPr id="267" name="【市民会館】&#10;一人当たり面積平均値テキスト"/>
        <xdr:cNvSpPr txBox="1"/>
      </xdr:nvSpPr>
      <xdr:spPr>
        <a:xfrm>
          <a:off x="1056640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71120</xdr:rowOff>
    </xdr:from>
    <xdr:to>
      <xdr:col>15</xdr:col>
      <xdr:colOff>231775</xdr:colOff>
      <xdr:row>104</xdr:row>
      <xdr:rowOff>1270</xdr:rowOff>
    </xdr:to>
    <xdr:sp macro="" textlink="">
      <xdr:nvSpPr>
        <xdr:cNvPr id="268" name="フローチャート : 判断 267"/>
        <xdr:cNvSpPr/>
      </xdr:nvSpPr>
      <xdr:spPr>
        <a:xfrm>
          <a:off x="10426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46355</xdr:rowOff>
    </xdr:from>
    <xdr:to>
      <xdr:col>14</xdr:col>
      <xdr:colOff>79375</xdr:colOff>
      <xdr:row>104</xdr:row>
      <xdr:rowOff>147955</xdr:rowOff>
    </xdr:to>
    <xdr:sp macro="" textlink="">
      <xdr:nvSpPr>
        <xdr:cNvPr id="269" name="フローチャート : 判断 268"/>
        <xdr:cNvSpPr/>
      </xdr:nvSpPr>
      <xdr:spPr>
        <a:xfrm>
          <a:off x="9588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164482</xdr:rowOff>
    </xdr:from>
    <xdr:ext cx="469744" cy="259045"/>
    <xdr:sp macro="" textlink="">
      <xdr:nvSpPr>
        <xdr:cNvPr id="270" name="n_1aveValue【市民会館】&#10;一人当たり面積"/>
        <xdr:cNvSpPr txBox="1"/>
      </xdr:nvSpPr>
      <xdr:spPr>
        <a:xfrm>
          <a:off x="9391727" y="1765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1" name="テキスト ボックス 2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2" name="テキスト ボックス 2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3" name="テキスト ボックス 2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4" name="テキスト ボックス 2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5" name="テキスト ボックス 2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12064</xdr:rowOff>
    </xdr:from>
    <xdr:to>
      <xdr:col>14</xdr:col>
      <xdr:colOff>79375</xdr:colOff>
      <xdr:row>107</xdr:row>
      <xdr:rowOff>113664</xdr:rowOff>
    </xdr:to>
    <xdr:sp macro="" textlink="">
      <xdr:nvSpPr>
        <xdr:cNvPr id="276" name="円/楕円 275"/>
        <xdr:cNvSpPr/>
      </xdr:nvSpPr>
      <xdr:spPr>
        <a:xfrm>
          <a:off x="9588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104791</xdr:rowOff>
    </xdr:from>
    <xdr:ext cx="469744" cy="259045"/>
    <xdr:sp macro="" textlink="">
      <xdr:nvSpPr>
        <xdr:cNvPr id="277" name="n_1mainValue【市民会館】&#10;一人当たり面積"/>
        <xdr:cNvSpPr txBox="1"/>
      </xdr:nvSpPr>
      <xdr:spPr>
        <a:xfrm>
          <a:off x="9391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5" name="正方形/長方形 2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6" name="テキスト ボックス 2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7" name="直線コネクタ 2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8" name="テキスト ボックス 28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89" name="直線コネクタ 2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0" name="テキスト ボックス 28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1" name="直線コネクタ 2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2" name="テキスト ボックス 2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3" name="直線コネクタ 2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4" name="テキスト ボックス 2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5" name="直線コネクタ 2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96" name="テキスト ボックス 2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7" name="直線コネクタ 2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8" name="テキスト ボックス 2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9" name="直線コネクタ 2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0" name="テキスト ボックス 29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04" name="直線コネクタ 303"/>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05"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06" name="直線コネクタ 305"/>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07"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08" name="直線コネクタ 307"/>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09"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10" name="フローチャート : 判断 309"/>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311" name="フローチャート : 判断 310"/>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29227</xdr:rowOff>
    </xdr:from>
    <xdr:ext cx="405111" cy="259045"/>
    <xdr:sp macro="" textlink="">
      <xdr:nvSpPr>
        <xdr:cNvPr id="312" name="n_1aveValue【一般廃棄物処理施設】&#10;有形固定資産減価償却率"/>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13970</xdr:rowOff>
    </xdr:from>
    <xdr:to>
      <xdr:col>22</xdr:col>
      <xdr:colOff>415925</xdr:colOff>
      <xdr:row>39</xdr:row>
      <xdr:rowOff>115570</xdr:rowOff>
    </xdr:to>
    <xdr:sp macro="" textlink="">
      <xdr:nvSpPr>
        <xdr:cNvPr id="318" name="円/楕円 317"/>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106697</xdr:rowOff>
    </xdr:from>
    <xdr:ext cx="405111" cy="259045"/>
    <xdr:sp macro="" textlink="">
      <xdr:nvSpPr>
        <xdr:cNvPr id="319" name="n_1mainValue【一般廃棄物処理施設】&#10;有形固定資産減価償却率"/>
        <xdr:cNvSpPr txBox="1"/>
      </xdr:nvSpPr>
      <xdr:spPr>
        <a:xfrm>
          <a:off x="15266043"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1" name="テキスト ボックス 3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3" name="テキスト ボックス 3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5" name="テキスト ボックス 3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7" name="テキスト ボックス 3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341" name="直線コネクタ 340"/>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342"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343" name="直線コネクタ 342"/>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344"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345" name="直線コネクタ 344"/>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346"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347" name="フローチャート : 判断 346"/>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348" name="フローチャート : 判断 347"/>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49062</xdr:rowOff>
    </xdr:from>
    <xdr:ext cx="599010" cy="259045"/>
    <xdr:sp macro="" textlink="">
      <xdr:nvSpPr>
        <xdr:cNvPr id="349" name="n_1aveValue【一般廃棄物処理施設】&#10;一人当たり有形固定資産（償却資産）額"/>
        <xdr:cNvSpPr txBox="1"/>
      </xdr:nvSpPr>
      <xdr:spPr>
        <a:xfrm>
          <a:off x="21011094" y="673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40689</xdr:rowOff>
    </xdr:from>
    <xdr:to>
      <xdr:col>31</xdr:col>
      <xdr:colOff>85725</xdr:colOff>
      <xdr:row>37</xdr:row>
      <xdr:rowOff>142289</xdr:rowOff>
    </xdr:to>
    <xdr:sp macro="" textlink="">
      <xdr:nvSpPr>
        <xdr:cNvPr id="355" name="円/楕円 354"/>
        <xdr:cNvSpPr/>
      </xdr:nvSpPr>
      <xdr:spPr>
        <a:xfrm>
          <a:off x="21272500" y="638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158816</xdr:rowOff>
    </xdr:from>
    <xdr:ext cx="599010" cy="259045"/>
    <xdr:sp macro="" textlink="">
      <xdr:nvSpPr>
        <xdr:cNvPr id="356" name="n_1mainValue【一般廃棄物処理施設】&#10;一人当たり有形固定資産（償却資産）額"/>
        <xdr:cNvSpPr txBox="1"/>
      </xdr:nvSpPr>
      <xdr:spPr>
        <a:xfrm>
          <a:off x="21011094" y="615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5" name="正方形/長方形 3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6" name="正方形/長方形 3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7" name="正方形/長方形 3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8" name="正方形/長方形 3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9" name="正方形/長方形 3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0" name="正方形/長方形 3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1" name="正方形/長方形 3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2" name="正方形/長方形 37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3" name="正方形/長方形 3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4" name="正方形/長方形 3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5" name="正方形/長方形 3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6" name="正方形/長方形 3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7" name="正方形/長方形 3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8" name="正方形/長方形 3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9" name="正方形/長方形 3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0" name="正方形/長方形 3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1" name="テキスト ボックス 3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2" name="直線コネクタ 3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83" name="テキスト ボックス 3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4" name="直線コネクタ 3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85" name="テキスト ボックス 3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86" name="直線コネクタ 3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87" name="テキスト ボックス 3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88" name="直線コネクタ 3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89" name="テキスト ボックス 3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0" name="直線コネクタ 3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91" name="テキスト ボックス 39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2" name="直線コネクタ 3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3" name="テキスト ボックス 3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395" name="直線コネクタ 394"/>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96"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97" name="直線コネクタ 39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398"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399" name="直線コネクタ 398"/>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400"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401" name="フローチャート : 判断 400"/>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402" name="フローチャート : 判断 401"/>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2557</xdr:rowOff>
    </xdr:from>
    <xdr:ext cx="405111" cy="259045"/>
    <xdr:sp macro="" textlink="">
      <xdr:nvSpPr>
        <xdr:cNvPr id="403"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4" name="テキスト ボックス 4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5" name="テキスト ボックス 4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6" name="テキスト ボックス 4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7" name="テキスト ボックス 4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8" name="テキスト ボックス 4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154178</xdr:rowOff>
    </xdr:from>
    <xdr:to>
      <xdr:col>22</xdr:col>
      <xdr:colOff>415925</xdr:colOff>
      <xdr:row>86</xdr:row>
      <xdr:rowOff>84328</xdr:rowOff>
    </xdr:to>
    <xdr:sp macro="" textlink="">
      <xdr:nvSpPr>
        <xdr:cNvPr id="409" name="円/楕円 408"/>
        <xdr:cNvSpPr/>
      </xdr:nvSpPr>
      <xdr:spPr>
        <a:xfrm>
          <a:off x="15430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86</xdr:row>
      <xdr:rowOff>75455</xdr:rowOff>
    </xdr:from>
    <xdr:ext cx="405111" cy="259045"/>
    <xdr:sp macro="" textlink="">
      <xdr:nvSpPr>
        <xdr:cNvPr id="410" name="n_1mainValue【消防施設】&#10;有形固定資産減価償却率"/>
        <xdr:cNvSpPr txBox="1"/>
      </xdr:nvSpPr>
      <xdr:spPr>
        <a:xfrm>
          <a:off x="15266043" y="1482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8" name="正方形/長方形 4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9" name="テキスト ボックス 4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0" name="直線コネクタ 4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21" name="直線コネクタ 4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22" name="テキスト ボックス 4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23" name="直線コネクタ 4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24" name="テキスト ボックス 4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25" name="直線コネクタ 4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26" name="テキスト ボックス 4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27" name="直線コネクタ 4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28" name="テキスト ボックス 4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29" name="直線コネクタ 4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0" name="テキスト ボックス 4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432" name="直線コネクタ 431"/>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433"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434" name="直線コネクタ 433"/>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35"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36" name="直線コネクタ 43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437"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438" name="フローチャート : 判断 437"/>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439" name="フローチャート : 判断 43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440"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1" name="テキスト ボックス 4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2" name="テキスト ボックス 4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3" name="テキスト ボックス 4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4" name="テキスト ボックス 4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5" name="テキスト ボックス 4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60452</xdr:rowOff>
    </xdr:from>
    <xdr:to>
      <xdr:col>31</xdr:col>
      <xdr:colOff>85725</xdr:colOff>
      <xdr:row>84</xdr:row>
      <xdr:rowOff>162052</xdr:rowOff>
    </xdr:to>
    <xdr:sp macro="" textlink="">
      <xdr:nvSpPr>
        <xdr:cNvPr id="446" name="円/楕円 445"/>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153179</xdr:rowOff>
    </xdr:from>
    <xdr:ext cx="469744" cy="259045"/>
    <xdr:sp macro="" textlink="">
      <xdr:nvSpPr>
        <xdr:cNvPr id="447"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8" name="テキスト ボックス 45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9" name="直線コネクタ 45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60" name="テキスト ボックス 45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61" name="直線コネクタ 46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2" name="テキスト ボックス 46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3" name="直線コネクタ 46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4" name="テキスト ボックス 46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5" name="直線コネクタ 46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66" name="テキスト ボックス 46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8" name="テキスト ボックス 4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70" name="直線コネクタ 469"/>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71"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72" name="直線コネクタ 471"/>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73"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74" name="直線コネクタ 47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75"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76" name="フローチャート : 判断 475"/>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77" name="フローチャート : 判断 476"/>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148099</xdr:rowOff>
    </xdr:from>
    <xdr:ext cx="405111" cy="259045"/>
    <xdr:sp macro="" textlink="">
      <xdr:nvSpPr>
        <xdr:cNvPr id="478" name="n_1aveValue【庁舎】&#10;有形固定資産減価償却率"/>
        <xdr:cNvSpPr txBox="1"/>
      </xdr:nvSpPr>
      <xdr:spPr>
        <a:xfrm>
          <a:off x="15266043"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79" name="テキスト ボックス 4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0" name="テキスト ボックス 4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1" name="テキスト ボックス 4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2" name="テキスト ボックス 4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3" name="テキスト ボックス 4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61976</xdr:rowOff>
    </xdr:from>
    <xdr:to>
      <xdr:col>22</xdr:col>
      <xdr:colOff>415925</xdr:colOff>
      <xdr:row>108</xdr:row>
      <xdr:rowOff>163576</xdr:rowOff>
    </xdr:to>
    <xdr:sp macro="" textlink="">
      <xdr:nvSpPr>
        <xdr:cNvPr id="484" name="円/楕円 483"/>
        <xdr:cNvSpPr/>
      </xdr:nvSpPr>
      <xdr:spPr>
        <a:xfrm>
          <a:off x="154305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154703</xdr:rowOff>
    </xdr:from>
    <xdr:ext cx="405111" cy="259045"/>
    <xdr:sp macro="" textlink="">
      <xdr:nvSpPr>
        <xdr:cNvPr id="485" name="n_1mainValue【庁舎】&#10;有形固定資産減価償却率"/>
        <xdr:cNvSpPr txBox="1"/>
      </xdr:nvSpPr>
      <xdr:spPr>
        <a:xfrm>
          <a:off x="15266043" y="1867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86" name="正方形/長方形 4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7" name="正方形/長方形 4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8" name="正方形/長方形 4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9" name="正方形/長方形 4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0" name="正方形/長方形 4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1" name="正方形/長方形 4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2" name="正方形/長方形 4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3" name="正方形/長方形 4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4" name="テキスト ボックス 4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5" name="直線コネクタ 4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6" name="テキスト ボックス 49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97" name="直線コネクタ 4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98" name="テキスト ボックス 4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99" name="直線コネクタ 4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0" name="テキスト ボックス 4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01" name="直線コネクタ 5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02" name="テキスト ボックス 5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03" name="直線コネクタ 5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04" name="テキスト ボックス 5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05" name="直線コネクタ 5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06" name="テキスト ボックス 5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7" name="直線コネクタ 5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8" name="テキスト ボックス 5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0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510" name="直線コネクタ 509"/>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511"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512" name="直線コネクタ 511"/>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513"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514" name="直線コネクタ 513"/>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515"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516" name="フローチャート : 判断 515"/>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517" name="フローチャート : 判断 516"/>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161941</xdr:rowOff>
    </xdr:from>
    <xdr:ext cx="469744" cy="259045"/>
    <xdr:sp macro="" textlink="">
      <xdr:nvSpPr>
        <xdr:cNvPr id="518" name="n_1aveValue【庁舎】&#10;一人当たり面積"/>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19" name="テキスト ボックス 5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0" name="テキスト ボックス 5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1" name="テキスト ボックス 5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2" name="テキスト ボックス 5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3" name="テキスト ボックス 5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80645</xdr:rowOff>
    </xdr:from>
    <xdr:to>
      <xdr:col>31</xdr:col>
      <xdr:colOff>85725</xdr:colOff>
      <xdr:row>105</xdr:row>
      <xdr:rowOff>10795</xdr:rowOff>
    </xdr:to>
    <xdr:sp macro="" textlink="">
      <xdr:nvSpPr>
        <xdr:cNvPr id="524" name="円/楕円 523"/>
        <xdr:cNvSpPr/>
      </xdr:nvSpPr>
      <xdr:spPr>
        <a:xfrm>
          <a:off x="2127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27322</xdr:rowOff>
    </xdr:from>
    <xdr:ext cx="469744" cy="259045"/>
    <xdr:sp macro="" textlink="">
      <xdr:nvSpPr>
        <xdr:cNvPr id="525" name="n_1mainValue【庁舎】&#10;一人当たり面積"/>
        <xdr:cNvSpPr txBox="1"/>
      </xdr:nvSpPr>
      <xdr:spPr>
        <a:xfrm>
          <a:off x="21075727" y="176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0.571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有形固定資産減価償却率上位３項目　①福祉施設：類似団体と比較して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　②市民会館：類似団体と比較して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19.6</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　③一般廃棄物処理施設：類似団体と比較して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18.9</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有形固定資産減価償却率下位３項目　①体育館・プール：類似団体と比較して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22.1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　②庁舎：類似団体と比較して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16.4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　③消防施設：類似団体と比較して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19.3</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全体的に類似団体と比較して下回っているが、今後は施設の老朽化が進んでいくことが見込まれるため、公共施設等総合管理計画を活用し、適切な管理に努める。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千葉県睦沢町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7,245
7,196
35.59
3,908,812
3,743,069
138,338
2,289,586
2,866,806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類似団体と比較すると同程度に推移している。人口減少や高齢化の進行に加え、景気回復の本格的な波及については、依然として時間を要すると考えられるため、引き続き町税の徴収率向上に努めるとともに、より一層の財政健全化を図る。</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3326</xdr:rowOff>
    </xdr:from>
    <xdr:to>
      <xdr:col>4</xdr:col>
      <xdr:colOff>482600</xdr:colOff>
      <xdr:row>43</xdr:row>
      <xdr:rowOff>14817</xdr:rowOff>
    </xdr:to>
    <xdr:cxnSp macro="">
      <xdr:nvCxnSpPr>
        <xdr:cNvPr id="75" name="直線コネクタ 74"/>
        <xdr:cNvCxnSpPr/>
      </xdr:nvCxnSpPr>
      <xdr:spPr>
        <a:xfrm>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3326</xdr:rowOff>
    </xdr:to>
    <xdr:cxnSp macro="">
      <xdr:nvCxnSpPr>
        <xdr:cNvPr id="78" name="直線コネクタ 77"/>
        <xdr:cNvCxnSpPr/>
      </xdr:nvCxnSpPr>
      <xdr:spPr>
        <a:xfrm>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9"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90" name="円/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91" name="テキスト ボックス 90"/>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2" name="円/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123976</xdr:rowOff>
    </xdr:from>
    <xdr:to>
      <xdr:col>3</xdr:col>
      <xdr:colOff>330200</xdr:colOff>
      <xdr:row>43</xdr:row>
      <xdr:rowOff>54126</xdr:rowOff>
    </xdr:to>
    <xdr:sp macro="" textlink="">
      <xdr:nvSpPr>
        <xdr:cNvPr id="94" name="円/楕円 93"/>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95" name="テキスト ボックス 94"/>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7" name="テキスト ボックス 96"/>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0.9</a:t>
          </a:r>
          <a:r>
            <a:rPr kumimoji="1" lang="ja-JP" altLang="en-US" sz="1300">
              <a:latin typeface="ＭＳ Ｐゴシック"/>
            </a:rPr>
            <a:t>ポイント改善し、類似団体と比較すると</a:t>
          </a:r>
          <a:r>
            <a:rPr kumimoji="1" lang="en-US" altLang="ja-JP" sz="1300">
              <a:latin typeface="ＭＳ Ｐゴシック"/>
            </a:rPr>
            <a:t>3.8</a:t>
          </a:r>
          <a:r>
            <a:rPr kumimoji="1" lang="ja-JP" altLang="en-US" sz="1300">
              <a:latin typeface="ＭＳ Ｐゴシック"/>
            </a:rPr>
            <a:t>ポイント上回っている。今後も財政構造の硬直化を緩和するため、既存事業の見直し等も含めて、経常経費の削減を図り、改善に努める。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7196</xdr:rowOff>
    </xdr:from>
    <xdr:to>
      <xdr:col>7</xdr:col>
      <xdr:colOff>152400</xdr:colOff>
      <xdr:row>64</xdr:row>
      <xdr:rowOff>43392</xdr:rowOff>
    </xdr:to>
    <xdr:cxnSp macro="">
      <xdr:nvCxnSpPr>
        <xdr:cNvPr id="132" name="直線コネクタ 131"/>
        <xdr:cNvCxnSpPr/>
      </xdr:nvCxnSpPr>
      <xdr:spPr>
        <a:xfrm flipV="1">
          <a:off x="4114800" y="10979996"/>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43392</xdr:rowOff>
    </xdr:from>
    <xdr:to>
      <xdr:col>6</xdr:col>
      <xdr:colOff>0</xdr:colOff>
      <xdr:row>64</xdr:row>
      <xdr:rowOff>83608</xdr:rowOff>
    </xdr:to>
    <xdr:cxnSp macro="">
      <xdr:nvCxnSpPr>
        <xdr:cNvPr id="135" name="直線コネクタ 134"/>
        <xdr:cNvCxnSpPr/>
      </xdr:nvCxnSpPr>
      <xdr:spPr>
        <a:xfrm flipV="1">
          <a:off x="3225800" y="1101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83608</xdr:rowOff>
    </xdr:from>
    <xdr:to>
      <xdr:col>4</xdr:col>
      <xdr:colOff>482600</xdr:colOff>
      <xdr:row>64</xdr:row>
      <xdr:rowOff>91652</xdr:rowOff>
    </xdr:to>
    <xdr:cxnSp macro="">
      <xdr:nvCxnSpPr>
        <xdr:cNvPr id="138" name="直線コネクタ 137"/>
        <xdr:cNvCxnSpPr/>
      </xdr:nvCxnSpPr>
      <xdr:spPr>
        <a:xfrm flipV="1">
          <a:off x="2336800" y="110564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91652</xdr:rowOff>
    </xdr:from>
    <xdr:to>
      <xdr:col>3</xdr:col>
      <xdr:colOff>279400</xdr:colOff>
      <xdr:row>65</xdr:row>
      <xdr:rowOff>32808</xdr:rowOff>
    </xdr:to>
    <xdr:cxnSp macro="">
      <xdr:nvCxnSpPr>
        <xdr:cNvPr id="141" name="直線コネクタ 140"/>
        <xdr:cNvCxnSpPr/>
      </xdr:nvCxnSpPr>
      <xdr:spPr>
        <a:xfrm flipV="1">
          <a:off x="1447800" y="1106445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127846</xdr:rowOff>
    </xdr:from>
    <xdr:to>
      <xdr:col>7</xdr:col>
      <xdr:colOff>203200</xdr:colOff>
      <xdr:row>64</xdr:row>
      <xdr:rowOff>57996</xdr:rowOff>
    </xdr:to>
    <xdr:sp macro="" textlink="">
      <xdr:nvSpPr>
        <xdr:cNvPr id="151" name="円/楕円 150"/>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144373</xdr:rowOff>
    </xdr:from>
    <xdr:ext cx="762000" cy="259045"/>
    <xdr:sp macro="" textlink="">
      <xdr:nvSpPr>
        <xdr:cNvPr id="152" name="財政構造の弾力性該当値テキスト"/>
        <xdr:cNvSpPr txBox="1"/>
      </xdr:nvSpPr>
      <xdr:spPr>
        <a:xfrm>
          <a:off x="50419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164042</xdr:rowOff>
    </xdr:from>
    <xdr:to>
      <xdr:col>6</xdr:col>
      <xdr:colOff>50800</xdr:colOff>
      <xdr:row>64</xdr:row>
      <xdr:rowOff>94192</xdr:rowOff>
    </xdr:to>
    <xdr:sp macro="" textlink="">
      <xdr:nvSpPr>
        <xdr:cNvPr id="153" name="円/楕円 152"/>
        <xdr:cNvSpPr/>
      </xdr:nvSpPr>
      <xdr:spPr>
        <a:xfrm>
          <a:off x="4064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54" name="テキスト ボックス 15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32808</xdr:rowOff>
    </xdr:from>
    <xdr:to>
      <xdr:col>4</xdr:col>
      <xdr:colOff>533400</xdr:colOff>
      <xdr:row>64</xdr:row>
      <xdr:rowOff>134408</xdr:rowOff>
    </xdr:to>
    <xdr:sp macro="" textlink="">
      <xdr:nvSpPr>
        <xdr:cNvPr id="155" name="円/楕円 154"/>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144585</xdr:rowOff>
    </xdr:from>
    <xdr:ext cx="762000" cy="259045"/>
    <xdr:sp macro="" textlink="">
      <xdr:nvSpPr>
        <xdr:cNvPr id="156" name="テキスト ボックス 155"/>
        <xdr:cNvSpPr txBox="1"/>
      </xdr:nvSpPr>
      <xdr:spPr>
        <a:xfrm>
          <a:off x="2844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40852</xdr:rowOff>
    </xdr:from>
    <xdr:to>
      <xdr:col>3</xdr:col>
      <xdr:colOff>330200</xdr:colOff>
      <xdr:row>64</xdr:row>
      <xdr:rowOff>142452</xdr:rowOff>
    </xdr:to>
    <xdr:sp macro="" textlink="">
      <xdr:nvSpPr>
        <xdr:cNvPr id="157" name="円/楕円 156"/>
        <xdr:cNvSpPr/>
      </xdr:nvSpPr>
      <xdr:spPr>
        <a:xfrm>
          <a:off x="2286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127229</xdr:rowOff>
    </xdr:from>
    <xdr:ext cx="762000" cy="259045"/>
    <xdr:sp macro="" textlink="">
      <xdr:nvSpPr>
        <xdr:cNvPr id="158" name="テキスト ボックス 157"/>
        <xdr:cNvSpPr txBox="1"/>
      </xdr:nvSpPr>
      <xdr:spPr>
        <a:xfrm>
          <a:off x="1955800" y="111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153458</xdr:rowOff>
    </xdr:from>
    <xdr:to>
      <xdr:col>2</xdr:col>
      <xdr:colOff>127000</xdr:colOff>
      <xdr:row>65</xdr:row>
      <xdr:rowOff>83608</xdr:rowOff>
    </xdr:to>
    <xdr:sp macro="" textlink="">
      <xdr:nvSpPr>
        <xdr:cNvPr id="159" name="円/楕円 158"/>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68385</xdr:rowOff>
    </xdr:from>
    <xdr:ext cx="762000" cy="259045"/>
    <xdr:sp macro="" textlink="">
      <xdr:nvSpPr>
        <xdr:cNvPr id="160" name="テキスト ボックス 159"/>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[184,684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8,961</a:t>
          </a:r>
          <a:r>
            <a:rPr kumimoji="1" lang="ja-JP" altLang="en-US" sz="1300">
              <a:latin typeface="ＭＳ Ｐゴシック"/>
            </a:rPr>
            <a:t>円の増額となっており、ごみ処理業務や消防業務を一部事務組合で行っていることから、一部事務組合の人件費等に充てる負担金を加えた場合は、人口一人当たりの金額はさらに増加することになるため、より一層の人件費・物件費の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46299</xdr:rowOff>
    </xdr:from>
    <xdr:to>
      <xdr:col>7</xdr:col>
      <xdr:colOff>152400</xdr:colOff>
      <xdr:row>82</xdr:row>
      <xdr:rowOff>82338</xdr:rowOff>
    </xdr:to>
    <xdr:cxnSp macro="">
      <xdr:nvCxnSpPr>
        <xdr:cNvPr id="195" name="直線コネクタ 194"/>
        <xdr:cNvCxnSpPr/>
      </xdr:nvCxnSpPr>
      <xdr:spPr>
        <a:xfrm>
          <a:off x="4114800" y="14105199"/>
          <a:ext cx="838200" cy="3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46299</xdr:rowOff>
    </xdr:from>
    <xdr:to>
      <xdr:col>6</xdr:col>
      <xdr:colOff>0</xdr:colOff>
      <xdr:row>82</xdr:row>
      <xdr:rowOff>52122</xdr:rowOff>
    </xdr:to>
    <xdr:cxnSp macro="">
      <xdr:nvCxnSpPr>
        <xdr:cNvPr id="198" name="直線コネクタ 197"/>
        <xdr:cNvCxnSpPr/>
      </xdr:nvCxnSpPr>
      <xdr:spPr>
        <a:xfrm flipV="1">
          <a:off x="3225800" y="14105199"/>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52122</xdr:rowOff>
    </xdr:from>
    <xdr:to>
      <xdr:col>4</xdr:col>
      <xdr:colOff>482600</xdr:colOff>
      <xdr:row>82</xdr:row>
      <xdr:rowOff>58103</xdr:rowOff>
    </xdr:to>
    <xdr:cxnSp macro="">
      <xdr:nvCxnSpPr>
        <xdr:cNvPr id="201" name="直線コネクタ 200"/>
        <xdr:cNvCxnSpPr/>
      </xdr:nvCxnSpPr>
      <xdr:spPr>
        <a:xfrm flipV="1">
          <a:off x="2336800" y="14111022"/>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127789</xdr:rowOff>
    </xdr:from>
    <xdr:to>
      <xdr:col>3</xdr:col>
      <xdr:colOff>279400</xdr:colOff>
      <xdr:row>82</xdr:row>
      <xdr:rowOff>58103</xdr:rowOff>
    </xdr:to>
    <xdr:cxnSp macro="">
      <xdr:nvCxnSpPr>
        <xdr:cNvPr id="204" name="直線コネクタ 203"/>
        <xdr:cNvCxnSpPr/>
      </xdr:nvCxnSpPr>
      <xdr:spPr>
        <a:xfrm>
          <a:off x="1447800" y="14015239"/>
          <a:ext cx="889000" cy="10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31538</xdr:rowOff>
    </xdr:from>
    <xdr:to>
      <xdr:col>7</xdr:col>
      <xdr:colOff>203200</xdr:colOff>
      <xdr:row>82</xdr:row>
      <xdr:rowOff>133138</xdr:rowOff>
    </xdr:to>
    <xdr:sp macro="" textlink="">
      <xdr:nvSpPr>
        <xdr:cNvPr id="214" name="円/楕円 213"/>
        <xdr:cNvSpPr/>
      </xdr:nvSpPr>
      <xdr:spPr>
        <a:xfrm>
          <a:off x="4902200" y="140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48065</xdr:rowOff>
    </xdr:from>
    <xdr:ext cx="762000" cy="259045"/>
    <xdr:sp macro="" textlink="">
      <xdr:nvSpPr>
        <xdr:cNvPr id="215" name="人件費・物件費等の状況該当値テキスト"/>
        <xdr:cNvSpPr txBox="1"/>
      </xdr:nvSpPr>
      <xdr:spPr>
        <a:xfrm>
          <a:off x="5041900" y="1393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184,684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166949</xdr:rowOff>
    </xdr:from>
    <xdr:to>
      <xdr:col>6</xdr:col>
      <xdr:colOff>50800</xdr:colOff>
      <xdr:row>82</xdr:row>
      <xdr:rowOff>97099</xdr:rowOff>
    </xdr:to>
    <xdr:sp macro="" textlink="">
      <xdr:nvSpPr>
        <xdr:cNvPr id="216" name="円/楕円 215"/>
        <xdr:cNvSpPr/>
      </xdr:nvSpPr>
      <xdr:spPr>
        <a:xfrm>
          <a:off x="4064000" y="140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107276</xdr:rowOff>
    </xdr:from>
    <xdr:ext cx="736600" cy="259045"/>
    <xdr:sp macro="" textlink="">
      <xdr:nvSpPr>
        <xdr:cNvPr id="217" name="テキスト ボックス 216"/>
        <xdr:cNvSpPr txBox="1"/>
      </xdr:nvSpPr>
      <xdr:spPr>
        <a:xfrm>
          <a:off x="3733800" y="1382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175,723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1322</xdr:rowOff>
    </xdr:from>
    <xdr:to>
      <xdr:col>4</xdr:col>
      <xdr:colOff>533400</xdr:colOff>
      <xdr:row>82</xdr:row>
      <xdr:rowOff>102922</xdr:rowOff>
    </xdr:to>
    <xdr:sp macro="" textlink="">
      <xdr:nvSpPr>
        <xdr:cNvPr id="218" name="円/楕円 217"/>
        <xdr:cNvSpPr/>
      </xdr:nvSpPr>
      <xdr:spPr>
        <a:xfrm>
          <a:off x="3175000" y="140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113099</xdr:rowOff>
    </xdr:from>
    <xdr:ext cx="762000" cy="259045"/>
    <xdr:sp macro="" textlink="">
      <xdr:nvSpPr>
        <xdr:cNvPr id="219" name="テキスト ボックス 218"/>
        <xdr:cNvSpPr txBox="1"/>
      </xdr:nvSpPr>
      <xdr:spPr>
        <a:xfrm>
          <a:off x="2844800" y="1382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7303</xdr:rowOff>
    </xdr:from>
    <xdr:to>
      <xdr:col>3</xdr:col>
      <xdr:colOff>330200</xdr:colOff>
      <xdr:row>82</xdr:row>
      <xdr:rowOff>108903</xdr:rowOff>
    </xdr:to>
    <xdr:sp macro="" textlink="">
      <xdr:nvSpPr>
        <xdr:cNvPr id="220" name="円/楕円 219"/>
        <xdr:cNvSpPr/>
      </xdr:nvSpPr>
      <xdr:spPr>
        <a:xfrm>
          <a:off x="2286000" y="140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119080</xdr:rowOff>
    </xdr:from>
    <xdr:ext cx="762000" cy="259045"/>
    <xdr:sp macro="" textlink="">
      <xdr:nvSpPr>
        <xdr:cNvPr id="221" name="テキスト ボックス 220"/>
        <xdr:cNvSpPr txBox="1"/>
      </xdr:nvSpPr>
      <xdr:spPr>
        <a:xfrm>
          <a:off x="1955800" y="1383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76989</xdr:rowOff>
    </xdr:from>
    <xdr:to>
      <xdr:col>2</xdr:col>
      <xdr:colOff>127000</xdr:colOff>
      <xdr:row>82</xdr:row>
      <xdr:rowOff>7139</xdr:rowOff>
    </xdr:to>
    <xdr:sp macro="" textlink="">
      <xdr:nvSpPr>
        <xdr:cNvPr id="222" name="円/楕円 221"/>
        <xdr:cNvSpPr/>
      </xdr:nvSpPr>
      <xdr:spPr>
        <a:xfrm>
          <a:off x="1397000" y="139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17316</xdr:rowOff>
    </xdr:from>
    <xdr:ext cx="762000" cy="259045"/>
    <xdr:sp macro="" textlink="">
      <xdr:nvSpPr>
        <xdr:cNvPr id="223" name="テキスト ボックス 222"/>
        <xdr:cNvSpPr txBox="1"/>
      </xdr:nvSpPr>
      <xdr:spPr>
        <a:xfrm>
          <a:off x="1066800" y="1373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2.1</a:t>
          </a:r>
          <a:r>
            <a:rPr kumimoji="1" lang="ja-JP" altLang="en-US" sz="1300">
              <a:latin typeface="ＭＳ Ｐゴシック"/>
            </a:rPr>
            <a:t>ポイント増加し、類似団体と比較して、</a:t>
          </a:r>
          <a:r>
            <a:rPr kumimoji="1" lang="en-US" altLang="ja-JP" sz="1300">
              <a:latin typeface="ＭＳ Ｐゴシック"/>
            </a:rPr>
            <a:t>5.2</a:t>
          </a:r>
          <a:r>
            <a:rPr kumimoji="1" lang="ja-JP" altLang="en-US" sz="1300">
              <a:latin typeface="ＭＳ Ｐゴシック"/>
            </a:rPr>
            <a:t>ポイント上回っている。今年度はラスパイレス指数が</a:t>
          </a:r>
          <a:r>
            <a:rPr kumimoji="1" lang="en-US" altLang="ja-JP" sz="1300">
              <a:latin typeface="ＭＳ Ｐゴシック"/>
            </a:rPr>
            <a:t>100</a:t>
          </a:r>
          <a:r>
            <a:rPr kumimoji="1" lang="ja-JP" altLang="en-US" sz="1300">
              <a:latin typeface="ＭＳ Ｐゴシック"/>
            </a:rPr>
            <a:t>を超えてしまったので、今後は、国家公務員給与との均衡を保ち、</a:t>
          </a:r>
          <a:r>
            <a:rPr kumimoji="1" lang="en-US" altLang="ja-JP" sz="1300">
              <a:latin typeface="ＭＳ Ｐゴシック"/>
            </a:rPr>
            <a:t>100</a:t>
          </a:r>
          <a:r>
            <a:rPr kumimoji="1" lang="ja-JP" altLang="en-US" sz="1300">
              <a:latin typeface="ＭＳ Ｐゴシック"/>
            </a:rPr>
            <a:t>を超えないよう適切な管理に努める。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87</xdr:row>
      <xdr:rowOff>99061</xdr:rowOff>
    </xdr:to>
    <xdr:cxnSp macro="">
      <xdr:nvCxnSpPr>
        <xdr:cNvPr id="257" name="直線コネクタ 256"/>
        <xdr:cNvCxnSpPr/>
      </xdr:nvCxnSpPr>
      <xdr:spPr>
        <a:xfrm>
          <a:off x="16179800" y="14846300"/>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87</xdr:row>
      <xdr:rowOff>42757</xdr:rowOff>
    </xdr:to>
    <xdr:cxnSp macro="">
      <xdr:nvCxnSpPr>
        <xdr:cNvPr id="260" name="直線コネクタ 259"/>
        <xdr:cNvCxnSpPr/>
      </xdr:nvCxnSpPr>
      <xdr:spPr>
        <a:xfrm flipV="1">
          <a:off x="15290800" y="1484630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34713</xdr:rowOff>
    </xdr:from>
    <xdr:to>
      <xdr:col>22</xdr:col>
      <xdr:colOff>203200</xdr:colOff>
      <xdr:row>87</xdr:row>
      <xdr:rowOff>42757</xdr:rowOff>
    </xdr:to>
    <xdr:cxnSp macro="">
      <xdr:nvCxnSpPr>
        <xdr:cNvPr id="263" name="直線コネクタ 262"/>
        <xdr:cNvCxnSpPr/>
      </xdr:nvCxnSpPr>
      <xdr:spPr>
        <a:xfrm>
          <a:off x="14401800" y="149508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34713</xdr:rowOff>
    </xdr:from>
    <xdr:to>
      <xdr:col>21</xdr:col>
      <xdr:colOff>0</xdr:colOff>
      <xdr:row>88</xdr:row>
      <xdr:rowOff>88477</xdr:rowOff>
    </xdr:to>
    <xdr:cxnSp macro="">
      <xdr:nvCxnSpPr>
        <xdr:cNvPr id="266" name="直線コネクタ 265"/>
        <xdr:cNvCxnSpPr/>
      </xdr:nvCxnSpPr>
      <xdr:spPr>
        <a:xfrm flipV="1">
          <a:off x="13512800" y="14950863"/>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48261</xdr:rowOff>
    </xdr:from>
    <xdr:to>
      <xdr:col>24</xdr:col>
      <xdr:colOff>609600</xdr:colOff>
      <xdr:row>87</xdr:row>
      <xdr:rowOff>149861</xdr:rowOff>
    </xdr:to>
    <xdr:sp macro="" textlink="">
      <xdr:nvSpPr>
        <xdr:cNvPr id="276" name="円/楕円 275"/>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115588</xdr:rowOff>
    </xdr:from>
    <xdr:ext cx="762000" cy="259045"/>
    <xdr:sp macro="" textlink="">
      <xdr:nvSpPr>
        <xdr:cNvPr id="277" name="給与水準   （国との比較）該当値テキスト"/>
        <xdr:cNvSpPr txBox="1"/>
      </xdr:nvSpPr>
      <xdr:spPr>
        <a:xfrm>
          <a:off x="17106900" y="1486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8" name="円/楕円 277"/>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9" name="テキスト ボックス 278"/>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163407</xdr:rowOff>
    </xdr:from>
    <xdr:to>
      <xdr:col>22</xdr:col>
      <xdr:colOff>254000</xdr:colOff>
      <xdr:row>87</xdr:row>
      <xdr:rowOff>93557</xdr:rowOff>
    </xdr:to>
    <xdr:sp macro="" textlink="">
      <xdr:nvSpPr>
        <xdr:cNvPr id="280" name="円/楕円 279"/>
        <xdr:cNvSpPr/>
      </xdr:nvSpPr>
      <xdr:spPr>
        <a:xfrm>
          <a:off x="15240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78334</xdr:rowOff>
    </xdr:from>
    <xdr:ext cx="762000" cy="259045"/>
    <xdr:sp macro="" textlink="">
      <xdr:nvSpPr>
        <xdr:cNvPr id="281" name="テキスト ボックス 280"/>
        <xdr:cNvSpPr txBox="1"/>
      </xdr:nvSpPr>
      <xdr:spPr>
        <a:xfrm>
          <a:off x="14909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155363</xdr:rowOff>
    </xdr:from>
    <xdr:to>
      <xdr:col>21</xdr:col>
      <xdr:colOff>50800</xdr:colOff>
      <xdr:row>87</xdr:row>
      <xdr:rowOff>85513</xdr:rowOff>
    </xdr:to>
    <xdr:sp macro="" textlink="">
      <xdr:nvSpPr>
        <xdr:cNvPr id="282" name="円/楕円 281"/>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70290</xdr:rowOff>
    </xdr:from>
    <xdr:ext cx="762000" cy="259045"/>
    <xdr:sp macro="" textlink="">
      <xdr:nvSpPr>
        <xdr:cNvPr id="283" name="テキスト ボックス 282"/>
        <xdr:cNvSpPr txBox="1"/>
      </xdr:nvSpPr>
      <xdr:spPr>
        <a:xfrm>
          <a:off x="14020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4" name="円/楕円 283"/>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85" name="テキスト ボックス 284"/>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類似団体と比べ</a:t>
          </a:r>
          <a:r>
            <a:rPr kumimoji="1" lang="en-US" altLang="ja-JP" sz="1300">
              <a:latin typeface="ＭＳ Ｐゴシック"/>
            </a:rPr>
            <a:t>0.47</a:t>
          </a:r>
          <a:r>
            <a:rPr kumimoji="1" lang="ja-JP" altLang="en-US" sz="1300">
              <a:latin typeface="ＭＳ Ｐゴシック"/>
            </a:rPr>
            <a:t>ポイント下回っている。今後も適切な定員管理に努める。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91229</xdr:rowOff>
    </xdr:from>
    <xdr:to>
      <xdr:col>24</xdr:col>
      <xdr:colOff>558800</xdr:colOff>
      <xdr:row>62</xdr:row>
      <xdr:rowOff>1820</xdr:rowOff>
    </xdr:to>
    <xdr:cxnSp macro="">
      <xdr:nvCxnSpPr>
        <xdr:cNvPr id="320" name="直線コネクタ 319"/>
        <xdr:cNvCxnSpPr/>
      </xdr:nvCxnSpPr>
      <xdr:spPr>
        <a:xfrm>
          <a:off x="16179800" y="10549679"/>
          <a:ext cx="838200" cy="8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91229</xdr:rowOff>
    </xdr:from>
    <xdr:to>
      <xdr:col>23</xdr:col>
      <xdr:colOff>406400</xdr:colOff>
      <xdr:row>61</xdr:row>
      <xdr:rowOff>140293</xdr:rowOff>
    </xdr:to>
    <xdr:cxnSp macro="">
      <xdr:nvCxnSpPr>
        <xdr:cNvPr id="323" name="直線コネクタ 322"/>
        <xdr:cNvCxnSpPr/>
      </xdr:nvCxnSpPr>
      <xdr:spPr>
        <a:xfrm flipV="1">
          <a:off x="15290800" y="10549679"/>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129836</xdr:rowOff>
    </xdr:from>
    <xdr:to>
      <xdr:col>22</xdr:col>
      <xdr:colOff>203200</xdr:colOff>
      <xdr:row>61</xdr:row>
      <xdr:rowOff>140293</xdr:rowOff>
    </xdr:to>
    <xdr:cxnSp macro="">
      <xdr:nvCxnSpPr>
        <xdr:cNvPr id="326" name="直線コネクタ 325"/>
        <xdr:cNvCxnSpPr/>
      </xdr:nvCxnSpPr>
      <xdr:spPr>
        <a:xfrm>
          <a:off x="14401800" y="1058828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103294</xdr:rowOff>
    </xdr:from>
    <xdr:to>
      <xdr:col>21</xdr:col>
      <xdr:colOff>0</xdr:colOff>
      <xdr:row>61</xdr:row>
      <xdr:rowOff>129836</xdr:rowOff>
    </xdr:to>
    <xdr:cxnSp macro="">
      <xdr:nvCxnSpPr>
        <xdr:cNvPr id="329" name="直線コネクタ 328"/>
        <xdr:cNvCxnSpPr/>
      </xdr:nvCxnSpPr>
      <xdr:spPr>
        <a:xfrm>
          <a:off x="13512800" y="10561744"/>
          <a:ext cx="889000" cy="2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122470</xdr:rowOff>
    </xdr:from>
    <xdr:to>
      <xdr:col>24</xdr:col>
      <xdr:colOff>609600</xdr:colOff>
      <xdr:row>62</xdr:row>
      <xdr:rowOff>52620</xdr:rowOff>
    </xdr:to>
    <xdr:sp macro="" textlink="">
      <xdr:nvSpPr>
        <xdr:cNvPr id="339" name="円/楕円 338"/>
        <xdr:cNvSpPr/>
      </xdr:nvSpPr>
      <xdr:spPr>
        <a:xfrm>
          <a:off x="16967200" y="105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138997</xdr:rowOff>
    </xdr:from>
    <xdr:ext cx="762000" cy="259045"/>
    <xdr:sp macro="" textlink="">
      <xdr:nvSpPr>
        <xdr:cNvPr id="340" name="定員管理の状況該当値テキスト"/>
        <xdr:cNvSpPr txBox="1"/>
      </xdr:nvSpPr>
      <xdr:spPr>
        <a:xfrm>
          <a:off x="17106900" y="104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40429</xdr:rowOff>
    </xdr:from>
    <xdr:to>
      <xdr:col>23</xdr:col>
      <xdr:colOff>457200</xdr:colOff>
      <xdr:row>61</xdr:row>
      <xdr:rowOff>142029</xdr:rowOff>
    </xdr:to>
    <xdr:sp macro="" textlink="">
      <xdr:nvSpPr>
        <xdr:cNvPr id="341" name="円/楕円 340"/>
        <xdr:cNvSpPr/>
      </xdr:nvSpPr>
      <xdr:spPr>
        <a:xfrm>
          <a:off x="16129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152206</xdr:rowOff>
    </xdr:from>
    <xdr:ext cx="736600" cy="259045"/>
    <xdr:sp macro="" textlink="">
      <xdr:nvSpPr>
        <xdr:cNvPr id="342" name="テキスト ボックス 341"/>
        <xdr:cNvSpPr txBox="1"/>
      </xdr:nvSpPr>
      <xdr:spPr>
        <a:xfrm>
          <a:off x="15798800" y="10267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89493</xdr:rowOff>
    </xdr:from>
    <xdr:to>
      <xdr:col>22</xdr:col>
      <xdr:colOff>254000</xdr:colOff>
      <xdr:row>62</xdr:row>
      <xdr:rowOff>19643</xdr:rowOff>
    </xdr:to>
    <xdr:sp macro="" textlink="">
      <xdr:nvSpPr>
        <xdr:cNvPr id="343" name="円/楕円 342"/>
        <xdr:cNvSpPr/>
      </xdr:nvSpPr>
      <xdr:spPr>
        <a:xfrm>
          <a:off x="15240000" y="105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4420</xdr:rowOff>
    </xdr:from>
    <xdr:ext cx="762000" cy="259045"/>
    <xdr:sp macro="" textlink="">
      <xdr:nvSpPr>
        <xdr:cNvPr id="344" name="テキスト ボックス 343"/>
        <xdr:cNvSpPr txBox="1"/>
      </xdr:nvSpPr>
      <xdr:spPr>
        <a:xfrm>
          <a:off x="14909800" y="106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79036</xdr:rowOff>
    </xdr:from>
    <xdr:to>
      <xdr:col>21</xdr:col>
      <xdr:colOff>50800</xdr:colOff>
      <xdr:row>62</xdr:row>
      <xdr:rowOff>9186</xdr:rowOff>
    </xdr:to>
    <xdr:sp macro="" textlink="">
      <xdr:nvSpPr>
        <xdr:cNvPr id="345" name="円/楕円 344"/>
        <xdr:cNvSpPr/>
      </xdr:nvSpPr>
      <xdr:spPr>
        <a:xfrm>
          <a:off x="14351000" y="1053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165413</xdr:rowOff>
    </xdr:from>
    <xdr:ext cx="762000" cy="259045"/>
    <xdr:sp macro="" textlink="">
      <xdr:nvSpPr>
        <xdr:cNvPr id="346" name="テキスト ボックス 345"/>
        <xdr:cNvSpPr txBox="1"/>
      </xdr:nvSpPr>
      <xdr:spPr>
        <a:xfrm>
          <a:off x="14020800" y="1062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47" name="円/楕円 346"/>
        <xdr:cNvSpPr/>
      </xdr:nvSpPr>
      <xdr:spPr>
        <a:xfrm>
          <a:off x="13462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48" name="テキスト ボックス 347"/>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0.9</a:t>
          </a:r>
          <a:r>
            <a:rPr kumimoji="1" lang="ja-JP" altLang="en-US" sz="1300">
              <a:latin typeface="ＭＳ Ｐゴシック"/>
            </a:rPr>
            <a:t>ポイント改善し、類似団体と比較して</a:t>
          </a:r>
          <a:r>
            <a:rPr kumimoji="1" lang="en-US" altLang="ja-JP" sz="1300">
              <a:latin typeface="ＭＳ Ｐゴシック"/>
            </a:rPr>
            <a:t>2.9</a:t>
          </a:r>
          <a:r>
            <a:rPr kumimoji="1" lang="ja-JP" altLang="en-US" sz="1300">
              <a:latin typeface="ＭＳ Ｐゴシック"/>
            </a:rPr>
            <a:t>ポイント下回っている。今後も適切な事業計画により地方債管理に努める。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138113</xdr:rowOff>
    </xdr:from>
    <xdr:to>
      <xdr:col>24</xdr:col>
      <xdr:colOff>558800</xdr:colOff>
      <xdr:row>39</xdr:row>
      <xdr:rowOff>77258</xdr:rowOff>
    </xdr:to>
    <xdr:cxnSp macro="">
      <xdr:nvCxnSpPr>
        <xdr:cNvPr id="386" name="直線コネクタ 385"/>
        <xdr:cNvCxnSpPr/>
      </xdr:nvCxnSpPr>
      <xdr:spPr>
        <a:xfrm flipV="1">
          <a:off x="16179800" y="6653213"/>
          <a:ext cx="8382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77258</xdr:rowOff>
    </xdr:from>
    <xdr:to>
      <xdr:col>23</xdr:col>
      <xdr:colOff>406400</xdr:colOff>
      <xdr:row>40</xdr:row>
      <xdr:rowOff>46567</xdr:rowOff>
    </xdr:to>
    <xdr:cxnSp macro="">
      <xdr:nvCxnSpPr>
        <xdr:cNvPr id="389" name="直線コネクタ 388"/>
        <xdr:cNvCxnSpPr/>
      </xdr:nvCxnSpPr>
      <xdr:spPr>
        <a:xfrm flipV="1">
          <a:off x="15290800" y="676380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46567</xdr:rowOff>
    </xdr:from>
    <xdr:to>
      <xdr:col>22</xdr:col>
      <xdr:colOff>203200</xdr:colOff>
      <xdr:row>40</xdr:row>
      <xdr:rowOff>127000</xdr:rowOff>
    </xdr:to>
    <xdr:cxnSp macro="">
      <xdr:nvCxnSpPr>
        <xdr:cNvPr id="392" name="直線コネクタ 391"/>
        <xdr:cNvCxnSpPr/>
      </xdr:nvCxnSpPr>
      <xdr:spPr>
        <a:xfrm flipV="1">
          <a:off x="14401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41</xdr:row>
      <xdr:rowOff>5821</xdr:rowOff>
    </xdr:to>
    <xdr:cxnSp macro="">
      <xdr:nvCxnSpPr>
        <xdr:cNvPr id="395" name="直線コネクタ 394"/>
        <xdr:cNvCxnSpPr/>
      </xdr:nvCxnSpPr>
      <xdr:spPr>
        <a:xfrm flipV="1">
          <a:off x="13512800" y="698500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87313</xdr:rowOff>
    </xdr:from>
    <xdr:to>
      <xdr:col>24</xdr:col>
      <xdr:colOff>609600</xdr:colOff>
      <xdr:row>39</xdr:row>
      <xdr:rowOff>17463</xdr:rowOff>
    </xdr:to>
    <xdr:sp macro="" textlink="">
      <xdr:nvSpPr>
        <xdr:cNvPr id="405" name="円/楕円 404"/>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103840</xdr:rowOff>
    </xdr:from>
    <xdr:ext cx="762000" cy="259045"/>
    <xdr:sp macro="" textlink="">
      <xdr:nvSpPr>
        <xdr:cNvPr id="406"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26458</xdr:rowOff>
    </xdr:from>
    <xdr:to>
      <xdr:col>23</xdr:col>
      <xdr:colOff>457200</xdr:colOff>
      <xdr:row>39</xdr:row>
      <xdr:rowOff>128058</xdr:rowOff>
    </xdr:to>
    <xdr:sp macro="" textlink="">
      <xdr:nvSpPr>
        <xdr:cNvPr id="407" name="円/楕円 406"/>
        <xdr:cNvSpPr/>
      </xdr:nvSpPr>
      <xdr:spPr>
        <a:xfrm>
          <a:off x="16129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138235</xdr:rowOff>
    </xdr:from>
    <xdr:ext cx="736600" cy="259045"/>
    <xdr:sp macro="" textlink="">
      <xdr:nvSpPr>
        <xdr:cNvPr id="408" name="テキスト ボックス 407"/>
        <xdr:cNvSpPr txBox="1"/>
      </xdr:nvSpPr>
      <xdr:spPr>
        <a:xfrm>
          <a:off x="15798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167217</xdr:rowOff>
    </xdr:from>
    <xdr:to>
      <xdr:col>22</xdr:col>
      <xdr:colOff>254000</xdr:colOff>
      <xdr:row>40</xdr:row>
      <xdr:rowOff>97367</xdr:rowOff>
    </xdr:to>
    <xdr:sp macro="" textlink="">
      <xdr:nvSpPr>
        <xdr:cNvPr id="409" name="円/楕円 408"/>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410" name="テキスト ボックス 409"/>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11" name="円/楕円 410"/>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12" name="テキスト ボックス 411"/>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126471</xdr:rowOff>
    </xdr:from>
    <xdr:to>
      <xdr:col>19</xdr:col>
      <xdr:colOff>533400</xdr:colOff>
      <xdr:row>41</xdr:row>
      <xdr:rowOff>56621</xdr:rowOff>
    </xdr:to>
    <xdr:sp macro="" textlink="">
      <xdr:nvSpPr>
        <xdr:cNvPr id="413" name="円/楕円 412"/>
        <xdr:cNvSpPr/>
      </xdr:nvSpPr>
      <xdr:spPr>
        <a:xfrm>
          <a:off x="134620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66798</xdr:rowOff>
    </xdr:from>
    <xdr:ext cx="762000" cy="259045"/>
    <xdr:sp macro="" textlink="">
      <xdr:nvSpPr>
        <xdr:cNvPr id="414" name="テキスト ボックス 413"/>
        <xdr:cNvSpPr txBox="1"/>
      </xdr:nvSpPr>
      <xdr:spPr>
        <a:xfrm>
          <a:off x="13131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a:t>
          </a:r>
          <a:r>
            <a:rPr kumimoji="1" lang="en-US" altLang="ja-JP" sz="1300">
              <a:latin typeface="ＭＳ Ｐゴシック"/>
            </a:rPr>
            <a:t>20.8</a:t>
          </a:r>
          <a:r>
            <a:rPr kumimoji="1" lang="ja-JP" altLang="en-US" sz="1300">
              <a:latin typeface="ＭＳ Ｐゴシック"/>
            </a:rPr>
            <a:t>ポイント下回っている。近年は地方債の発行を抑制してきたことで改善傾向にあるが、今後は大規模事業実施に伴い上昇することが見込まれるため、より一層の計画的な財政運営に努める。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95199</xdr:rowOff>
    </xdr:from>
    <xdr:to>
      <xdr:col>24</xdr:col>
      <xdr:colOff>558800</xdr:colOff>
      <xdr:row>15</xdr:row>
      <xdr:rowOff>45364</xdr:rowOff>
    </xdr:to>
    <xdr:cxnSp macro="">
      <xdr:nvCxnSpPr>
        <xdr:cNvPr id="446" name="直線コネクタ 445"/>
        <xdr:cNvCxnSpPr/>
      </xdr:nvCxnSpPr>
      <xdr:spPr>
        <a:xfrm flipV="1">
          <a:off x="16179800" y="2495499"/>
          <a:ext cx="8382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7"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45364</xdr:rowOff>
    </xdr:from>
    <xdr:to>
      <xdr:col>23</xdr:col>
      <xdr:colOff>406400</xdr:colOff>
      <xdr:row>16</xdr:row>
      <xdr:rowOff>33172</xdr:rowOff>
    </xdr:to>
    <xdr:cxnSp macro="">
      <xdr:nvCxnSpPr>
        <xdr:cNvPr id="449" name="直線コネクタ 448"/>
        <xdr:cNvCxnSpPr/>
      </xdr:nvCxnSpPr>
      <xdr:spPr>
        <a:xfrm flipV="1">
          <a:off x="15290800" y="26171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4081</xdr:rowOff>
    </xdr:from>
    <xdr:ext cx="736600" cy="259045"/>
    <xdr:sp macro="" textlink="">
      <xdr:nvSpPr>
        <xdr:cNvPr id="451" name="テキスト ボックス 450"/>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33172</xdr:rowOff>
    </xdr:from>
    <xdr:to>
      <xdr:col>22</xdr:col>
      <xdr:colOff>203200</xdr:colOff>
      <xdr:row>16</xdr:row>
      <xdr:rowOff>52476</xdr:rowOff>
    </xdr:to>
    <xdr:cxnSp macro="">
      <xdr:nvCxnSpPr>
        <xdr:cNvPr id="452" name="直線コネクタ 451"/>
        <xdr:cNvCxnSpPr/>
      </xdr:nvCxnSpPr>
      <xdr:spPr>
        <a:xfrm flipV="1">
          <a:off x="14401800" y="27763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52476</xdr:rowOff>
    </xdr:from>
    <xdr:to>
      <xdr:col>21</xdr:col>
      <xdr:colOff>0</xdr:colOff>
      <xdr:row>16</xdr:row>
      <xdr:rowOff>86258</xdr:rowOff>
    </xdr:to>
    <xdr:cxnSp macro="">
      <xdr:nvCxnSpPr>
        <xdr:cNvPr id="455" name="直線コネクタ 454"/>
        <xdr:cNvCxnSpPr/>
      </xdr:nvCxnSpPr>
      <xdr:spPr>
        <a:xfrm flipV="1">
          <a:off x="13512800" y="279567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44399</xdr:rowOff>
    </xdr:from>
    <xdr:to>
      <xdr:col>24</xdr:col>
      <xdr:colOff>609600</xdr:colOff>
      <xdr:row>14</xdr:row>
      <xdr:rowOff>145999</xdr:rowOff>
    </xdr:to>
    <xdr:sp macro="" textlink="">
      <xdr:nvSpPr>
        <xdr:cNvPr id="465" name="円/楕円 464"/>
        <xdr:cNvSpPr/>
      </xdr:nvSpPr>
      <xdr:spPr>
        <a:xfrm>
          <a:off x="169672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137126</xdr:rowOff>
    </xdr:from>
    <xdr:ext cx="762000" cy="259045"/>
    <xdr:sp macro="" textlink="">
      <xdr:nvSpPr>
        <xdr:cNvPr id="466" name="将来負担の状況該当値テキスト"/>
        <xdr:cNvSpPr txBox="1"/>
      </xdr:nvSpPr>
      <xdr:spPr>
        <a:xfrm>
          <a:off x="17106900" y="23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166014</xdr:rowOff>
    </xdr:from>
    <xdr:to>
      <xdr:col>23</xdr:col>
      <xdr:colOff>457200</xdr:colOff>
      <xdr:row>15</xdr:row>
      <xdr:rowOff>96164</xdr:rowOff>
    </xdr:to>
    <xdr:sp macro="" textlink="">
      <xdr:nvSpPr>
        <xdr:cNvPr id="467" name="円/楕円 466"/>
        <xdr:cNvSpPr/>
      </xdr:nvSpPr>
      <xdr:spPr>
        <a:xfrm>
          <a:off x="16129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106341</xdr:rowOff>
    </xdr:from>
    <xdr:ext cx="736600" cy="259045"/>
    <xdr:sp macro="" textlink="">
      <xdr:nvSpPr>
        <xdr:cNvPr id="468" name="テキスト ボックス 467"/>
        <xdr:cNvSpPr txBox="1"/>
      </xdr:nvSpPr>
      <xdr:spPr>
        <a:xfrm>
          <a:off x="15798800" y="233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153822</xdr:rowOff>
    </xdr:from>
    <xdr:to>
      <xdr:col>22</xdr:col>
      <xdr:colOff>254000</xdr:colOff>
      <xdr:row>16</xdr:row>
      <xdr:rowOff>83972</xdr:rowOff>
    </xdr:to>
    <xdr:sp macro="" textlink="">
      <xdr:nvSpPr>
        <xdr:cNvPr id="469" name="円/楕円 468"/>
        <xdr:cNvSpPr/>
      </xdr:nvSpPr>
      <xdr:spPr>
        <a:xfrm>
          <a:off x="15240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68749</xdr:rowOff>
    </xdr:from>
    <xdr:ext cx="762000" cy="259045"/>
    <xdr:sp macro="" textlink="">
      <xdr:nvSpPr>
        <xdr:cNvPr id="470" name="テキスト ボックス 469"/>
        <xdr:cNvSpPr txBox="1"/>
      </xdr:nvSpPr>
      <xdr:spPr>
        <a:xfrm>
          <a:off x="14909800" y="281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1676</xdr:rowOff>
    </xdr:from>
    <xdr:to>
      <xdr:col>21</xdr:col>
      <xdr:colOff>50800</xdr:colOff>
      <xdr:row>16</xdr:row>
      <xdr:rowOff>103276</xdr:rowOff>
    </xdr:to>
    <xdr:sp macro="" textlink="">
      <xdr:nvSpPr>
        <xdr:cNvPr id="471" name="円/楕円 470"/>
        <xdr:cNvSpPr/>
      </xdr:nvSpPr>
      <xdr:spPr>
        <a:xfrm>
          <a:off x="14351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88053</xdr:rowOff>
    </xdr:from>
    <xdr:ext cx="762000" cy="259045"/>
    <xdr:sp macro="" textlink="">
      <xdr:nvSpPr>
        <xdr:cNvPr id="472" name="テキスト ボックス 471"/>
        <xdr:cNvSpPr txBox="1"/>
      </xdr:nvSpPr>
      <xdr:spPr>
        <a:xfrm>
          <a:off x="140208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35458</xdr:rowOff>
    </xdr:from>
    <xdr:to>
      <xdr:col>19</xdr:col>
      <xdr:colOff>533400</xdr:colOff>
      <xdr:row>16</xdr:row>
      <xdr:rowOff>137058</xdr:rowOff>
    </xdr:to>
    <xdr:sp macro="" textlink="">
      <xdr:nvSpPr>
        <xdr:cNvPr id="473" name="円/楕円 472"/>
        <xdr:cNvSpPr/>
      </xdr:nvSpPr>
      <xdr:spPr>
        <a:xfrm>
          <a:off x="13462000" y="27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121835</xdr:rowOff>
    </xdr:from>
    <xdr:ext cx="762000" cy="259045"/>
    <xdr:sp macro="" textlink="">
      <xdr:nvSpPr>
        <xdr:cNvPr id="474" name="テキスト ボックス 473"/>
        <xdr:cNvSpPr txBox="1"/>
      </xdr:nvSpPr>
      <xdr:spPr>
        <a:xfrm>
          <a:off x="13131800" y="2865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千葉県睦沢町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7,245
7,196
35.59
3,908,812
3,743,069
138,338
2,289,586
2,866,806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2.0</a:t>
          </a:r>
          <a:r>
            <a:rPr kumimoji="1" lang="ja-JP" altLang="en-US" sz="1300">
              <a:latin typeface="ＭＳ Ｐゴシック"/>
            </a:rPr>
            <a:t>ポイント減少したが、依然として類似団体との乖離が大きいため、定員適正化計画による計画的な採用等により引き続き改善に努める。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85090</xdr:rowOff>
    </xdr:from>
    <xdr:to>
      <xdr:col>7</xdr:col>
      <xdr:colOff>15875</xdr:colOff>
      <xdr:row>40</xdr:row>
      <xdr:rowOff>66040</xdr:rowOff>
    </xdr:to>
    <xdr:cxnSp macro="">
      <xdr:nvCxnSpPr>
        <xdr:cNvPr id="66" name="直線コネクタ 65"/>
        <xdr:cNvCxnSpPr/>
      </xdr:nvCxnSpPr>
      <xdr:spPr>
        <a:xfrm flipV="1">
          <a:off x="3987800" y="67716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66040</xdr:rowOff>
    </xdr:from>
    <xdr:to>
      <xdr:col>5</xdr:col>
      <xdr:colOff>549275</xdr:colOff>
      <xdr:row>40</xdr:row>
      <xdr:rowOff>134620</xdr:rowOff>
    </xdr:to>
    <xdr:cxnSp macro="">
      <xdr:nvCxnSpPr>
        <xdr:cNvPr id="69" name="直線コネクタ 68"/>
        <xdr:cNvCxnSpPr/>
      </xdr:nvCxnSpPr>
      <xdr:spPr>
        <a:xfrm flipV="1">
          <a:off x="3098800" y="6924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27940</xdr:rowOff>
    </xdr:from>
    <xdr:to>
      <xdr:col>4</xdr:col>
      <xdr:colOff>346075</xdr:colOff>
      <xdr:row>40</xdr:row>
      <xdr:rowOff>134620</xdr:rowOff>
    </xdr:to>
    <xdr:cxnSp macro="">
      <xdr:nvCxnSpPr>
        <xdr:cNvPr id="72" name="直線コネクタ 71"/>
        <xdr:cNvCxnSpPr/>
      </xdr:nvCxnSpPr>
      <xdr:spPr>
        <a:xfrm>
          <a:off x="2209800" y="6885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27940</xdr:rowOff>
    </xdr:from>
    <xdr:to>
      <xdr:col>3</xdr:col>
      <xdr:colOff>142875</xdr:colOff>
      <xdr:row>40</xdr:row>
      <xdr:rowOff>104140</xdr:rowOff>
    </xdr:to>
    <xdr:cxnSp macro="">
      <xdr:nvCxnSpPr>
        <xdr:cNvPr id="75" name="直線コネクタ 74"/>
        <xdr:cNvCxnSpPr/>
      </xdr:nvCxnSpPr>
      <xdr:spPr>
        <a:xfrm flipV="1">
          <a:off x="1320800" y="6885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34290</xdr:rowOff>
    </xdr:from>
    <xdr:to>
      <xdr:col>7</xdr:col>
      <xdr:colOff>66675</xdr:colOff>
      <xdr:row>39</xdr:row>
      <xdr:rowOff>135890</xdr:rowOff>
    </xdr:to>
    <xdr:sp macro="" textlink="">
      <xdr:nvSpPr>
        <xdr:cNvPr id="85" name="円/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15240</xdr:rowOff>
    </xdr:from>
    <xdr:to>
      <xdr:col>5</xdr:col>
      <xdr:colOff>600075</xdr:colOff>
      <xdr:row>40</xdr:row>
      <xdr:rowOff>116840</xdr:rowOff>
    </xdr:to>
    <xdr:sp macro="" textlink="">
      <xdr:nvSpPr>
        <xdr:cNvPr id="87" name="円/楕円 86"/>
        <xdr:cNvSpPr/>
      </xdr:nvSpPr>
      <xdr:spPr>
        <a:xfrm>
          <a:off x="3937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101617</xdr:rowOff>
    </xdr:from>
    <xdr:ext cx="736600" cy="259045"/>
    <xdr:sp macro="" textlink="">
      <xdr:nvSpPr>
        <xdr:cNvPr id="88" name="テキスト ボックス 87"/>
        <xdr:cNvSpPr txBox="1"/>
      </xdr:nvSpPr>
      <xdr:spPr>
        <a:xfrm>
          <a:off x="3606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83820</xdr:rowOff>
    </xdr:from>
    <xdr:to>
      <xdr:col>4</xdr:col>
      <xdr:colOff>396875</xdr:colOff>
      <xdr:row>41</xdr:row>
      <xdr:rowOff>13970</xdr:rowOff>
    </xdr:to>
    <xdr:sp macro="" textlink="">
      <xdr:nvSpPr>
        <xdr:cNvPr id="89" name="円/楕円 88"/>
        <xdr:cNvSpPr/>
      </xdr:nvSpPr>
      <xdr:spPr>
        <a:xfrm>
          <a:off x="3048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170197</xdr:rowOff>
    </xdr:from>
    <xdr:ext cx="762000" cy="259045"/>
    <xdr:sp macro="" textlink="">
      <xdr:nvSpPr>
        <xdr:cNvPr id="90" name="テキスト ボックス 89"/>
        <xdr:cNvSpPr txBox="1"/>
      </xdr:nvSpPr>
      <xdr:spPr>
        <a:xfrm>
          <a:off x="2717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148590</xdr:rowOff>
    </xdr:from>
    <xdr:to>
      <xdr:col>3</xdr:col>
      <xdr:colOff>193675</xdr:colOff>
      <xdr:row>40</xdr:row>
      <xdr:rowOff>78740</xdr:rowOff>
    </xdr:to>
    <xdr:sp macro="" textlink="">
      <xdr:nvSpPr>
        <xdr:cNvPr id="91" name="円/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3" name="円/楕円 92"/>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4" name="テキスト ボックス 93"/>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0.1</a:t>
          </a:r>
          <a:r>
            <a:rPr kumimoji="1" lang="ja-JP" altLang="en-US" sz="1300">
              <a:latin typeface="ＭＳ Ｐゴシック"/>
            </a:rPr>
            <a:t>ポイント増加している。類似団体と同程度ではあるが、引き続き物件費の抑制に努める。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10414</xdr:rowOff>
    </xdr:to>
    <xdr:cxnSp macro="">
      <xdr:nvCxnSpPr>
        <xdr:cNvPr id="124" name="直線コネクタ 123"/>
        <xdr:cNvCxnSpPr/>
      </xdr:nvCxnSpPr>
      <xdr:spPr>
        <a:xfrm>
          <a:off x="15671800" y="2920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17</xdr:row>
      <xdr:rowOff>5842</xdr:rowOff>
    </xdr:to>
    <xdr:cxnSp macro="">
      <xdr:nvCxnSpPr>
        <xdr:cNvPr id="127" name="直線コネクタ 126"/>
        <xdr:cNvCxnSpPr/>
      </xdr:nvCxnSpPr>
      <xdr:spPr>
        <a:xfrm>
          <a:off x="14782800" y="2847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136144</xdr:rowOff>
    </xdr:to>
    <xdr:cxnSp macro="">
      <xdr:nvCxnSpPr>
        <xdr:cNvPr id="130" name="直線コネクタ 129"/>
        <xdr:cNvCxnSpPr/>
      </xdr:nvCxnSpPr>
      <xdr:spPr>
        <a:xfrm flipV="1">
          <a:off x="13893800" y="2847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117856</xdr:rowOff>
    </xdr:from>
    <xdr:to>
      <xdr:col>20</xdr:col>
      <xdr:colOff>158750</xdr:colOff>
      <xdr:row>16</xdr:row>
      <xdr:rowOff>136144</xdr:rowOff>
    </xdr:to>
    <xdr:cxnSp macro="">
      <xdr:nvCxnSpPr>
        <xdr:cNvPr id="133" name="直線コネクタ 132"/>
        <xdr:cNvCxnSpPr/>
      </xdr:nvCxnSpPr>
      <xdr:spPr>
        <a:xfrm>
          <a:off x="13004800" y="2861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131064</xdr:rowOff>
    </xdr:from>
    <xdr:to>
      <xdr:col>24</xdr:col>
      <xdr:colOff>82550</xdr:colOff>
      <xdr:row>17</xdr:row>
      <xdr:rowOff>61214</xdr:rowOff>
    </xdr:to>
    <xdr:sp macro="" textlink="">
      <xdr:nvSpPr>
        <xdr:cNvPr id="143" name="円/楕円 142"/>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103141</xdr:rowOff>
    </xdr:from>
    <xdr:ext cx="762000" cy="259045"/>
    <xdr:sp macro="" textlink="">
      <xdr:nvSpPr>
        <xdr:cNvPr id="144" name="物件費該当値テキスト"/>
        <xdr:cNvSpPr txBox="1"/>
      </xdr:nvSpPr>
      <xdr:spPr>
        <a:xfrm>
          <a:off x="165989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5" name="円/楕円 144"/>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46" name="テキスト ボックス 145"/>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7" name="円/楕円 146"/>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8" name="テキスト ボックス 147"/>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85344</xdr:rowOff>
    </xdr:from>
    <xdr:to>
      <xdr:col>20</xdr:col>
      <xdr:colOff>209550</xdr:colOff>
      <xdr:row>17</xdr:row>
      <xdr:rowOff>15494</xdr:rowOff>
    </xdr:to>
    <xdr:sp macro="" textlink="">
      <xdr:nvSpPr>
        <xdr:cNvPr id="149" name="円/楕円 148"/>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25671</xdr:rowOff>
    </xdr:from>
    <xdr:ext cx="762000" cy="259045"/>
    <xdr:sp macro="" textlink="">
      <xdr:nvSpPr>
        <xdr:cNvPr id="150" name="テキスト ボックス 149"/>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51" name="円/楕円 150"/>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52" name="テキスト ボックス 151"/>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前年度と同数値で推移しているが、今後は社会保障関連経費の増加が見込まれるため、引き続き扶助費の動向には注視していく必要がある。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50800</xdr:rowOff>
    </xdr:to>
    <xdr:cxnSp macro="">
      <xdr:nvCxnSpPr>
        <xdr:cNvPr id="185" name="直線コネクタ 184"/>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55</xdr:row>
      <xdr:rowOff>50800</xdr:rowOff>
    </xdr:to>
    <xdr:cxnSp macro="">
      <xdr:nvCxnSpPr>
        <xdr:cNvPr id="188" name="直線コネクタ 187"/>
        <xdr:cNvCxnSpPr/>
      </xdr:nvCxnSpPr>
      <xdr:spPr>
        <a:xfrm>
          <a:off x="3098800" y="93091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50800</xdr:rowOff>
    </xdr:to>
    <xdr:cxnSp macro="">
      <xdr:nvCxnSpPr>
        <xdr:cNvPr id="191" name="直線コネクタ 190"/>
        <xdr:cNvCxnSpPr/>
      </xdr:nvCxnSpPr>
      <xdr:spPr>
        <a:xfrm>
          <a:off x="2209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146050</xdr:rowOff>
    </xdr:to>
    <xdr:cxnSp macro="">
      <xdr:nvCxnSpPr>
        <xdr:cNvPr id="194" name="直線コネクタ 193"/>
        <xdr:cNvCxnSpPr/>
      </xdr:nvCxnSpPr>
      <xdr:spPr>
        <a:xfrm flipV="1">
          <a:off x="1320800" y="9232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4" name="円/楕円 203"/>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5"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06" name="円/楕円 205"/>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07" name="テキスト ボックス 20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8" name="円/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0" name="円/楕円 209"/>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1" name="テキスト ボックス 210"/>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2" name="円/楕円 211"/>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3" name="テキスト ボックス 21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0.1</a:t>
          </a:r>
          <a:r>
            <a:rPr kumimoji="1" lang="ja-JP" altLang="en-US" sz="1300">
              <a:latin typeface="ＭＳ Ｐゴシック"/>
            </a:rPr>
            <a:t>ポイントの増加とほぼ横ばいであり、類似団体と比較して</a:t>
          </a:r>
          <a:r>
            <a:rPr kumimoji="1" lang="en-US" altLang="ja-JP" sz="1300">
              <a:latin typeface="ＭＳ Ｐゴシック"/>
            </a:rPr>
            <a:t>3.2</a:t>
          </a:r>
          <a:r>
            <a:rPr kumimoji="1" lang="ja-JP" altLang="en-US" sz="1300">
              <a:latin typeface="ＭＳ Ｐゴシック"/>
            </a:rPr>
            <a:t>ポイント下回っているが、引き続き歳出の抑制を務める。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49276</xdr:rowOff>
    </xdr:to>
    <xdr:cxnSp macro="">
      <xdr:nvCxnSpPr>
        <xdr:cNvPr id="243" name="直線コネクタ 242"/>
        <xdr:cNvCxnSpPr/>
      </xdr:nvCxnSpPr>
      <xdr:spPr>
        <a:xfrm>
          <a:off x="15671800" y="9645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44704</xdr:rowOff>
    </xdr:from>
    <xdr:to>
      <xdr:col>22</xdr:col>
      <xdr:colOff>565150</xdr:colOff>
      <xdr:row>56</xdr:row>
      <xdr:rowOff>49276</xdr:rowOff>
    </xdr:to>
    <xdr:cxnSp macro="">
      <xdr:nvCxnSpPr>
        <xdr:cNvPr id="246" name="直線コネクタ 245"/>
        <xdr:cNvCxnSpPr/>
      </xdr:nvCxnSpPr>
      <xdr:spPr>
        <a:xfrm flipV="1">
          <a:off x="14782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40132</xdr:rowOff>
    </xdr:from>
    <xdr:to>
      <xdr:col>21</xdr:col>
      <xdr:colOff>361950</xdr:colOff>
      <xdr:row>56</xdr:row>
      <xdr:rowOff>49276</xdr:rowOff>
    </xdr:to>
    <xdr:cxnSp macro="">
      <xdr:nvCxnSpPr>
        <xdr:cNvPr id="249" name="直線コネクタ 248"/>
        <xdr:cNvCxnSpPr/>
      </xdr:nvCxnSpPr>
      <xdr:spPr>
        <a:xfrm>
          <a:off x="13893800" y="9641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49276</xdr:rowOff>
    </xdr:to>
    <xdr:cxnSp macro="">
      <xdr:nvCxnSpPr>
        <xdr:cNvPr id="252" name="直線コネクタ 251"/>
        <xdr:cNvCxnSpPr/>
      </xdr:nvCxnSpPr>
      <xdr:spPr>
        <a:xfrm flipV="1">
          <a:off x="13004800" y="9641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62" name="円/楕円 261"/>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15003</xdr:rowOff>
    </xdr:from>
    <xdr:ext cx="762000" cy="259045"/>
    <xdr:sp macro="" textlink="">
      <xdr:nvSpPr>
        <xdr:cNvPr id="263" name="その他該当値テキスト"/>
        <xdr:cNvSpPr txBox="1"/>
      </xdr:nvSpPr>
      <xdr:spPr>
        <a:xfrm>
          <a:off x="16598900" y="94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4" name="円/楕円 263"/>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65" name="テキスト ボックス 264"/>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66" name="円/楕円 265"/>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110253</xdr:rowOff>
    </xdr:from>
    <xdr:ext cx="762000" cy="259045"/>
    <xdr:sp macro="" textlink="">
      <xdr:nvSpPr>
        <xdr:cNvPr id="267" name="テキスト ボックス 266"/>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160782</xdr:rowOff>
    </xdr:from>
    <xdr:to>
      <xdr:col>20</xdr:col>
      <xdr:colOff>209550</xdr:colOff>
      <xdr:row>56</xdr:row>
      <xdr:rowOff>90932</xdr:rowOff>
    </xdr:to>
    <xdr:sp macro="" textlink="">
      <xdr:nvSpPr>
        <xdr:cNvPr id="268" name="円/楕円 267"/>
        <xdr:cNvSpPr/>
      </xdr:nvSpPr>
      <xdr:spPr>
        <a:xfrm>
          <a:off x="13843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101109</xdr:rowOff>
    </xdr:from>
    <xdr:ext cx="762000" cy="259045"/>
    <xdr:sp macro="" textlink="">
      <xdr:nvSpPr>
        <xdr:cNvPr id="269" name="テキスト ボックス 268"/>
        <xdr:cNvSpPr txBox="1"/>
      </xdr:nvSpPr>
      <xdr:spPr>
        <a:xfrm>
          <a:off x="13512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169926</xdr:rowOff>
    </xdr:from>
    <xdr:to>
      <xdr:col>19</xdr:col>
      <xdr:colOff>6350</xdr:colOff>
      <xdr:row>56</xdr:row>
      <xdr:rowOff>100076</xdr:rowOff>
    </xdr:to>
    <xdr:sp macro="" textlink="">
      <xdr:nvSpPr>
        <xdr:cNvPr id="270" name="円/楕円 269"/>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110253</xdr:rowOff>
    </xdr:from>
    <xdr:ext cx="762000" cy="259045"/>
    <xdr:sp macro="" textlink="">
      <xdr:nvSpPr>
        <xdr:cNvPr id="271" name="テキスト ボックス 270"/>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0.7</a:t>
          </a:r>
          <a:r>
            <a:rPr kumimoji="1" lang="ja-JP" altLang="en-US" sz="1300">
              <a:latin typeface="ＭＳ Ｐゴシック"/>
            </a:rPr>
            <a:t>ポイント増加しているので、補助金の見直し等を実施し、歳出の抑制に努める。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37</xdr:row>
      <xdr:rowOff>14986</xdr:rowOff>
    </xdr:to>
    <xdr:cxnSp macro="">
      <xdr:nvCxnSpPr>
        <xdr:cNvPr id="301" name="直線コネクタ 300"/>
        <xdr:cNvCxnSpPr/>
      </xdr:nvCxnSpPr>
      <xdr:spPr>
        <a:xfrm>
          <a:off x="15671800" y="6326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163576</xdr:rowOff>
    </xdr:to>
    <xdr:cxnSp macro="">
      <xdr:nvCxnSpPr>
        <xdr:cNvPr id="304" name="直線コネクタ 303"/>
        <xdr:cNvCxnSpPr/>
      </xdr:nvCxnSpPr>
      <xdr:spPr>
        <a:xfrm flipV="1">
          <a:off x="14782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60706</xdr:rowOff>
    </xdr:to>
    <xdr:cxnSp macro="">
      <xdr:nvCxnSpPr>
        <xdr:cNvPr id="307" name="直線コネクタ 306"/>
        <xdr:cNvCxnSpPr/>
      </xdr:nvCxnSpPr>
      <xdr:spPr>
        <a:xfrm flipV="1">
          <a:off x="13893800" y="6335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83566</xdr:rowOff>
    </xdr:to>
    <xdr:cxnSp macro="">
      <xdr:nvCxnSpPr>
        <xdr:cNvPr id="310" name="直線コネクタ 309"/>
        <xdr:cNvCxnSpPr/>
      </xdr:nvCxnSpPr>
      <xdr:spPr>
        <a:xfrm flipV="1">
          <a:off x="13004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0" name="円/楕円 319"/>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152163</xdr:rowOff>
    </xdr:from>
    <xdr:ext cx="762000" cy="259045"/>
    <xdr:sp macro="" textlink="">
      <xdr:nvSpPr>
        <xdr:cNvPr id="321"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2" name="円/楕円 321"/>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23" name="テキスト ボックス 322"/>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4" name="円/楕円 323"/>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25" name="テキスト ボックス 324"/>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26" name="円/楕円 325"/>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27" name="テキスト ボックス 326"/>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28" name="円/楕円 327"/>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29" name="テキスト ボックス 328"/>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0.2</a:t>
          </a:r>
          <a:r>
            <a:rPr kumimoji="1" lang="ja-JP" altLang="en-US" sz="1300">
              <a:latin typeface="ＭＳ Ｐゴシック"/>
            </a:rPr>
            <a:t>ポイント増加しており、今後は過去に借入をした起債の償還が終了する一方で、新規に借入を行った起債の償還が開始することに伴い同程度を推移していく見込である。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119380</xdr:rowOff>
    </xdr:from>
    <xdr:to>
      <xdr:col>7</xdr:col>
      <xdr:colOff>15875</xdr:colOff>
      <xdr:row>75</xdr:row>
      <xdr:rowOff>127000</xdr:rowOff>
    </xdr:to>
    <xdr:cxnSp macro="">
      <xdr:nvCxnSpPr>
        <xdr:cNvPr id="361" name="直線コネクタ 360"/>
        <xdr:cNvCxnSpPr/>
      </xdr:nvCxnSpPr>
      <xdr:spPr>
        <a:xfrm>
          <a:off x="3987800" y="129781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119380</xdr:rowOff>
    </xdr:from>
    <xdr:to>
      <xdr:col>5</xdr:col>
      <xdr:colOff>549275</xdr:colOff>
      <xdr:row>76</xdr:row>
      <xdr:rowOff>35561</xdr:rowOff>
    </xdr:to>
    <xdr:cxnSp macro="">
      <xdr:nvCxnSpPr>
        <xdr:cNvPr id="364" name="直線コネクタ 363"/>
        <xdr:cNvCxnSpPr/>
      </xdr:nvCxnSpPr>
      <xdr:spPr>
        <a:xfrm flipV="1">
          <a:off x="3098800" y="129781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35561</xdr:rowOff>
    </xdr:from>
    <xdr:to>
      <xdr:col>4</xdr:col>
      <xdr:colOff>346075</xdr:colOff>
      <xdr:row>76</xdr:row>
      <xdr:rowOff>35561</xdr:rowOff>
    </xdr:to>
    <xdr:cxnSp macro="">
      <xdr:nvCxnSpPr>
        <xdr:cNvPr id="367" name="直線コネクタ 366"/>
        <xdr:cNvCxnSpPr/>
      </xdr:nvCxnSpPr>
      <xdr:spPr>
        <a:xfrm>
          <a:off x="2209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58420</xdr:rowOff>
    </xdr:to>
    <xdr:cxnSp macro="">
      <xdr:nvCxnSpPr>
        <xdr:cNvPr id="370" name="直線コネクタ 369"/>
        <xdr:cNvCxnSpPr/>
      </xdr:nvCxnSpPr>
      <xdr:spPr>
        <a:xfrm flipV="1">
          <a:off x="1320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76200</xdr:rowOff>
    </xdr:from>
    <xdr:to>
      <xdr:col>7</xdr:col>
      <xdr:colOff>66675</xdr:colOff>
      <xdr:row>76</xdr:row>
      <xdr:rowOff>6350</xdr:rowOff>
    </xdr:to>
    <xdr:sp macro="" textlink="">
      <xdr:nvSpPr>
        <xdr:cNvPr id="380" name="円/楕円 379"/>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92727</xdr:rowOff>
    </xdr:from>
    <xdr:ext cx="762000" cy="259045"/>
    <xdr:sp macro="" textlink="">
      <xdr:nvSpPr>
        <xdr:cNvPr id="381" name="公債費該当値テキスト"/>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68580</xdr:rowOff>
    </xdr:from>
    <xdr:to>
      <xdr:col>5</xdr:col>
      <xdr:colOff>600075</xdr:colOff>
      <xdr:row>75</xdr:row>
      <xdr:rowOff>170180</xdr:rowOff>
    </xdr:to>
    <xdr:sp macro="" textlink="">
      <xdr:nvSpPr>
        <xdr:cNvPr id="382" name="円/楕円 381"/>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8907</xdr:rowOff>
    </xdr:from>
    <xdr:ext cx="736600" cy="259045"/>
    <xdr:sp macro="" textlink="">
      <xdr:nvSpPr>
        <xdr:cNvPr id="383" name="テキスト ボックス 382"/>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156211</xdr:rowOff>
    </xdr:from>
    <xdr:to>
      <xdr:col>4</xdr:col>
      <xdr:colOff>396875</xdr:colOff>
      <xdr:row>76</xdr:row>
      <xdr:rowOff>86361</xdr:rowOff>
    </xdr:to>
    <xdr:sp macro="" textlink="">
      <xdr:nvSpPr>
        <xdr:cNvPr id="384" name="円/楕円 383"/>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96537</xdr:rowOff>
    </xdr:from>
    <xdr:ext cx="762000" cy="259045"/>
    <xdr:sp macro="" textlink="">
      <xdr:nvSpPr>
        <xdr:cNvPr id="385" name="テキスト ボックス 384"/>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156211</xdr:rowOff>
    </xdr:from>
    <xdr:to>
      <xdr:col>3</xdr:col>
      <xdr:colOff>193675</xdr:colOff>
      <xdr:row>76</xdr:row>
      <xdr:rowOff>86361</xdr:rowOff>
    </xdr:to>
    <xdr:sp macro="" textlink="">
      <xdr:nvSpPr>
        <xdr:cNvPr id="386" name="円/楕円 385"/>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87" name="テキスト ボックス 386"/>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88" name="円/楕円 387"/>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89" name="テキスト ボックス 388"/>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a:t>
          </a:r>
          <a:r>
            <a:rPr kumimoji="1" lang="en-US" altLang="ja-JP" sz="1300">
              <a:latin typeface="ＭＳ Ｐゴシック"/>
            </a:rPr>
            <a:t>1.1</a:t>
          </a:r>
          <a:r>
            <a:rPr kumimoji="1" lang="ja-JP" altLang="en-US" sz="1300">
              <a:latin typeface="ＭＳ Ｐゴシック"/>
            </a:rPr>
            <a:t>ポイント減少しており、類似団体と同数値となっている。今後も適切な水準の維持に向けて改善に努める。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149861</xdr:rowOff>
    </xdr:from>
    <xdr:to>
      <xdr:col>24</xdr:col>
      <xdr:colOff>31750</xdr:colOff>
      <xdr:row>78</xdr:row>
      <xdr:rowOff>20320</xdr:rowOff>
    </xdr:to>
    <xdr:cxnSp macro="">
      <xdr:nvCxnSpPr>
        <xdr:cNvPr id="422" name="直線コネクタ 421"/>
        <xdr:cNvCxnSpPr/>
      </xdr:nvCxnSpPr>
      <xdr:spPr>
        <a:xfrm flipV="1">
          <a:off x="15671800" y="133515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78</xdr:row>
      <xdr:rowOff>20320</xdr:rowOff>
    </xdr:to>
    <xdr:cxnSp macro="">
      <xdr:nvCxnSpPr>
        <xdr:cNvPr id="425" name="直線コネクタ 424"/>
        <xdr:cNvCxnSpPr/>
      </xdr:nvCxnSpPr>
      <xdr:spPr>
        <a:xfrm>
          <a:off x="14782800" y="133438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77</xdr:row>
      <xdr:rowOff>149861</xdr:rowOff>
    </xdr:to>
    <xdr:cxnSp macro="">
      <xdr:nvCxnSpPr>
        <xdr:cNvPr id="428" name="直線コネクタ 427"/>
        <xdr:cNvCxnSpPr/>
      </xdr:nvCxnSpPr>
      <xdr:spPr>
        <a:xfrm flipV="1">
          <a:off x="13893800" y="13343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149861</xdr:rowOff>
    </xdr:from>
    <xdr:to>
      <xdr:col>20</xdr:col>
      <xdr:colOff>158750</xdr:colOff>
      <xdr:row>78</xdr:row>
      <xdr:rowOff>62230</xdr:rowOff>
    </xdr:to>
    <xdr:cxnSp macro="">
      <xdr:nvCxnSpPr>
        <xdr:cNvPr id="431" name="直線コネクタ 430"/>
        <xdr:cNvCxnSpPr/>
      </xdr:nvCxnSpPr>
      <xdr:spPr>
        <a:xfrm flipV="1">
          <a:off x="13004800" y="133515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41" name="円/楕円 440"/>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71138</xdr:rowOff>
    </xdr:from>
    <xdr:ext cx="762000" cy="259045"/>
    <xdr:sp macro="" textlink="">
      <xdr:nvSpPr>
        <xdr:cNvPr id="442"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3" name="円/楕円 442"/>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4" name="テキスト ボックス 443"/>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45" name="円/楕円 444"/>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46" name="テキスト ボックス 445"/>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99061</xdr:rowOff>
    </xdr:from>
    <xdr:to>
      <xdr:col>20</xdr:col>
      <xdr:colOff>209550</xdr:colOff>
      <xdr:row>78</xdr:row>
      <xdr:rowOff>29211</xdr:rowOff>
    </xdr:to>
    <xdr:sp macro="" textlink="">
      <xdr:nvSpPr>
        <xdr:cNvPr id="447" name="円/楕円 446"/>
        <xdr:cNvSpPr/>
      </xdr:nvSpPr>
      <xdr:spPr>
        <a:xfrm>
          <a:off x="13843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13988</xdr:rowOff>
    </xdr:from>
    <xdr:ext cx="762000" cy="259045"/>
    <xdr:sp macro="" textlink="">
      <xdr:nvSpPr>
        <xdr:cNvPr id="448" name="テキスト ボックス 447"/>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11430</xdr:rowOff>
    </xdr:from>
    <xdr:to>
      <xdr:col>19</xdr:col>
      <xdr:colOff>6350</xdr:colOff>
      <xdr:row>78</xdr:row>
      <xdr:rowOff>113030</xdr:rowOff>
    </xdr:to>
    <xdr:sp macro="" textlink="">
      <xdr:nvSpPr>
        <xdr:cNvPr id="449" name="円/楕円 448"/>
        <xdr:cNvSpPr/>
      </xdr:nvSpPr>
      <xdr:spPr>
        <a:xfrm>
          <a:off x="12954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97807</xdr:rowOff>
    </xdr:from>
    <xdr:ext cx="762000" cy="259045"/>
    <xdr:sp macro="" textlink="">
      <xdr:nvSpPr>
        <xdr:cNvPr id="450" name="テキスト ボックス 449"/>
        <xdr:cNvSpPr txBox="1"/>
      </xdr:nvSpPr>
      <xdr:spPr>
        <a:xfrm>
          <a:off x="12623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千葉県睦沢町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44125</xdr:rowOff>
    </xdr:from>
    <xdr:to>
      <xdr:col>4</xdr:col>
      <xdr:colOff>1117600</xdr:colOff>
      <xdr:row>17</xdr:row>
      <xdr:rowOff>64478</xdr:rowOff>
    </xdr:to>
    <xdr:cxnSp macro="">
      <xdr:nvCxnSpPr>
        <xdr:cNvPr id="50" name="直線コネクタ 49"/>
        <xdr:cNvCxnSpPr/>
      </xdr:nvCxnSpPr>
      <xdr:spPr bwMode="auto">
        <a:xfrm>
          <a:off x="5003800" y="3006400"/>
          <a:ext cx="647700" cy="2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15100</xdr:rowOff>
    </xdr:from>
    <xdr:to>
      <xdr:col>4</xdr:col>
      <xdr:colOff>469900</xdr:colOff>
      <xdr:row>17</xdr:row>
      <xdr:rowOff>44125</xdr:rowOff>
    </xdr:to>
    <xdr:cxnSp macro="">
      <xdr:nvCxnSpPr>
        <xdr:cNvPr id="53" name="直線コネクタ 52"/>
        <xdr:cNvCxnSpPr/>
      </xdr:nvCxnSpPr>
      <xdr:spPr bwMode="auto">
        <a:xfrm>
          <a:off x="4305300" y="2977375"/>
          <a:ext cx="698500" cy="29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15100</xdr:rowOff>
    </xdr:from>
    <xdr:to>
      <xdr:col>3</xdr:col>
      <xdr:colOff>904875</xdr:colOff>
      <xdr:row>17</xdr:row>
      <xdr:rowOff>34775</xdr:rowOff>
    </xdr:to>
    <xdr:cxnSp macro="">
      <xdr:nvCxnSpPr>
        <xdr:cNvPr id="56" name="直線コネクタ 55"/>
        <xdr:cNvCxnSpPr/>
      </xdr:nvCxnSpPr>
      <xdr:spPr bwMode="auto">
        <a:xfrm flipV="1">
          <a:off x="3606800" y="2977375"/>
          <a:ext cx="698500" cy="1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30036</xdr:rowOff>
    </xdr:from>
    <xdr:to>
      <xdr:col>3</xdr:col>
      <xdr:colOff>206375</xdr:colOff>
      <xdr:row>17</xdr:row>
      <xdr:rowOff>34775</xdr:rowOff>
    </xdr:to>
    <xdr:cxnSp macro="">
      <xdr:nvCxnSpPr>
        <xdr:cNvPr id="59" name="直線コネクタ 58"/>
        <xdr:cNvCxnSpPr/>
      </xdr:nvCxnSpPr>
      <xdr:spPr bwMode="auto">
        <a:xfrm>
          <a:off x="2908300" y="2992311"/>
          <a:ext cx="698500" cy="4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13678</xdr:rowOff>
    </xdr:from>
    <xdr:to>
      <xdr:col>5</xdr:col>
      <xdr:colOff>34925</xdr:colOff>
      <xdr:row>17</xdr:row>
      <xdr:rowOff>115278</xdr:rowOff>
    </xdr:to>
    <xdr:sp macro="" textlink="">
      <xdr:nvSpPr>
        <xdr:cNvPr id="69" name="円/楕円 68"/>
        <xdr:cNvSpPr/>
      </xdr:nvSpPr>
      <xdr:spPr bwMode="auto">
        <a:xfrm>
          <a:off x="5600700" y="297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157205</xdr:rowOff>
    </xdr:from>
    <xdr:ext cx="762000" cy="259045"/>
    <xdr:sp macro="" textlink="">
      <xdr:nvSpPr>
        <xdr:cNvPr id="70" name="人口1人当たり決算額の推移該当値テキスト130"/>
        <xdr:cNvSpPr txBox="1"/>
      </xdr:nvSpPr>
      <xdr:spPr>
        <a:xfrm>
          <a:off x="5740400" y="294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164775</xdr:rowOff>
    </xdr:from>
    <xdr:to>
      <xdr:col>4</xdr:col>
      <xdr:colOff>520700</xdr:colOff>
      <xdr:row>17</xdr:row>
      <xdr:rowOff>94925</xdr:rowOff>
    </xdr:to>
    <xdr:sp macro="" textlink="">
      <xdr:nvSpPr>
        <xdr:cNvPr id="71" name="円/楕円 70"/>
        <xdr:cNvSpPr/>
      </xdr:nvSpPr>
      <xdr:spPr bwMode="auto">
        <a:xfrm>
          <a:off x="4953000" y="295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79702</xdr:rowOff>
    </xdr:from>
    <xdr:ext cx="736600" cy="259045"/>
    <xdr:sp macro="" textlink="">
      <xdr:nvSpPr>
        <xdr:cNvPr id="72" name="テキスト ボックス 71"/>
        <xdr:cNvSpPr txBox="1"/>
      </xdr:nvSpPr>
      <xdr:spPr>
        <a:xfrm>
          <a:off x="4622800" y="30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122,126</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135750</xdr:rowOff>
    </xdr:from>
    <xdr:to>
      <xdr:col>3</xdr:col>
      <xdr:colOff>955675</xdr:colOff>
      <xdr:row>17</xdr:row>
      <xdr:rowOff>65900</xdr:rowOff>
    </xdr:to>
    <xdr:sp macro="" textlink="">
      <xdr:nvSpPr>
        <xdr:cNvPr id="73" name="円/楕円 72"/>
        <xdr:cNvSpPr/>
      </xdr:nvSpPr>
      <xdr:spPr bwMode="auto">
        <a:xfrm>
          <a:off x="4254500" y="292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50677</xdr:rowOff>
    </xdr:from>
    <xdr:ext cx="762000" cy="259045"/>
    <xdr:sp macro="" textlink="">
      <xdr:nvSpPr>
        <xdr:cNvPr id="74" name="テキスト ボックス 73"/>
        <xdr:cNvSpPr txBox="1"/>
      </xdr:nvSpPr>
      <xdr:spPr>
        <a:xfrm>
          <a:off x="3924300" y="30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155425</xdr:rowOff>
    </xdr:from>
    <xdr:to>
      <xdr:col>3</xdr:col>
      <xdr:colOff>257175</xdr:colOff>
      <xdr:row>17</xdr:row>
      <xdr:rowOff>85575</xdr:rowOff>
    </xdr:to>
    <xdr:sp macro="" textlink="">
      <xdr:nvSpPr>
        <xdr:cNvPr id="75" name="円/楕円 74"/>
        <xdr:cNvSpPr/>
      </xdr:nvSpPr>
      <xdr:spPr bwMode="auto">
        <a:xfrm>
          <a:off x="3556000" y="294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70352</xdr:rowOff>
    </xdr:from>
    <xdr:ext cx="762000" cy="259045"/>
    <xdr:sp macro="" textlink="">
      <xdr:nvSpPr>
        <xdr:cNvPr id="76" name="テキスト ボックス 75"/>
        <xdr:cNvSpPr txBox="1"/>
      </xdr:nvSpPr>
      <xdr:spPr>
        <a:xfrm>
          <a:off x="3225800" y="30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150686</xdr:rowOff>
    </xdr:from>
    <xdr:to>
      <xdr:col>2</xdr:col>
      <xdr:colOff>692150</xdr:colOff>
      <xdr:row>17</xdr:row>
      <xdr:rowOff>80836</xdr:rowOff>
    </xdr:to>
    <xdr:sp macro="" textlink="">
      <xdr:nvSpPr>
        <xdr:cNvPr id="77" name="円/楕円 76"/>
        <xdr:cNvSpPr/>
      </xdr:nvSpPr>
      <xdr:spPr bwMode="auto">
        <a:xfrm>
          <a:off x="2857500" y="2941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65613</xdr:rowOff>
    </xdr:from>
    <xdr:ext cx="762000" cy="259045"/>
    <xdr:sp macro="" textlink="">
      <xdr:nvSpPr>
        <xdr:cNvPr id="78" name="テキスト ボックス 77"/>
        <xdr:cNvSpPr txBox="1"/>
      </xdr:nvSpPr>
      <xdr:spPr>
        <a:xfrm>
          <a:off x="2527300" y="302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157994</xdr:rowOff>
    </xdr:from>
    <xdr:to>
      <xdr:col>4</xdr:col>
      <xdr:colOff>1117600</xdr:colOff>
      <xdr:row>37</xdr:row>
      <xdr:rowOff>162623</xdr:rowOff>
    </xdr:to>
    <xdr:cxnSp macro="">
      <xdr:nvCxnSpPr>
        <xdr:cNvPr id="112" name="直線コネクタ 111"/>
        <xdr:cNvCxnSpPr/>
      </xdr:nvCxnSpPr>
      <xdr:spPr bwMode="auto">
        <a:xfrm>
          <a:off x="5003800" y="7282694"/>
          <a:ext cx="647700" cy="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63240</xdr:rowOff>
    </xdr:from>
    <xdr:to>
      <xdr:col>4</xdr:col>
      <xdr:colOff>469900</xdr:colOff>
      <xdr:row>37</xdr:row>
      <xdr:rowOff>157994</xdr:rowOff>
    </xdr:to>
    <xdr:cxnSp macro="">
      <xdr:nvCxnSpPr>
        <xdr:cNvPr id="115" name="直線コネクタ 114"/>
        <xdr:cNvCxnSpPr/>
      </xdr:nvCxnSpPr>
      <xdr:spPr bwMode="auto">
        <a:xfrm>
          <a:off x="4305300" y="7187940"/>
          <a:ext cx="698500" cy="9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160795</xdr:rowOff>
    </xdr:from>
    <xdr:to>
      <xdr:col>3</xdr:col>
      <xdr:colOff>904875</xdr:colOff>
      <xdr:row>37</xdr:row>
      <xdr:rowOff>63240</xdr:rowOff>
    </xdr:to>
    <xdr:cxnSp macro="">
      <xdr:nvCxnSpPr>
        <xdr:cNvPr id="118" name="直線コネクタ 117"/>
        <xdr:cNvCxnSpPr/>
      </xdr:nvCxnSpPr>
      <xdr:spPr bwMode="auto">
        <a:xfrm>
          <a:off x="3606800" y="7114045"/>
          <a:ext cx="698500" cy="7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124771</xdr:rowOff>
    </xdr:from>
    <xdr:to>
      <xdr:col>3</xdr:col>
      <xdr:colOff>206375</xdr:colOff>
      <xdr:row>36</xdr:row>
      <xdr:rowOff>160795</xdr:rowOff>
    </xdr:to>
    <xdr:cxnSp macro="">
      <xdr:nvCxnSpPr>
        <xdr:cNvPr id="121" name="直線コネクタ 120"/>
        <xdr:cNvCxnSpPr/>
      </xdr:nvCxnSpPr>
      <xdr:spPr bwMode="auto">
        <a:xfrm>
          <a:off x="2908300" y="7078021"/>
          <a:ext cx="698500" cy="3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111823</xdr:rowOff>
    </xdr:from>
    <xdr:to>
      <xdr:col>5</xdr:col>
      <xdr:colOff>34925</xdr:colOff>
      <xdr:row>37</xdr:row>
      <xdr:rowOff>213423</xdr:rowOff>
    </xdr:to>
    <xdr:sp macro="" textlink="">
      <xdr:nvSpPr>
        <xdr:cNvPr id="131" name="円/楕円 130"/>
        <xdr:cNvSpPr/>
      </xdr:nvSpPr>
      <xdr:spPr bwMode="auto">
        <a:xfrm>
          <a:off x="5600700" y="7236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83900</xdr:rowOff>
    </xdr:from>
    <xdr:ext cx="762000" cy="259045"/>
    <xdr:sp macro="" textlink="">
      <xdr:nvSpPr>
        <xdr:cNvPr id="132" name="人口1人当たり決算額の推移該当値テキスト445"/>
        <xdr:cNvSpPr txBox="1"/>
      </xdr:nvSpPr>
      <xdr:spPr>
        <a:xfrm>
          <a:off x="5740400" y="72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107194</xdr:rowOff>
    </xdr:from>
    <xdr:to>
      <xdr:col>4</xdr:col>
      <xdr:colOff>520700</xdr:colOff>
      <xdr:row>37</xdr:row>
      <xdr:rowOff>208794</xdr:rowOff>
    </xdr:to>
    <xdr:sp macro="" textlink="">
      <xdr:nvSpPr>
        <xdr:cNvPr id="133" name="円/楕円 132"/>
        <xdr:cNvSpPr/>
      </xdr:nvSpPr>
      <xdr:spPr bwMode="auto">
        <a:xfrm>
          <a:off x="4953000" y="7231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193571</xdr:rowOff>
    </xdr:from>
    <xdr:ext cx="736600" cy="259045"/>
    <xdr:sp macro="" textlink="">
      <xdr:nvSpPr>
        <xdr:cNvPr id="134" name="テキスト ボックス 133"/>
        <xdr:cNvSpPr txBox="1"/>
      </xdr:nvSpPr>
      <xdr:spPr>
        <a:xfrm>
          <a:off x="4622800" y="731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12440</xdr:rowOff>
    </xdr:from>
    <xdr:to>
      <xdr:col>3</xdr:col>
      <xdr:colOff>955675</xdr:colOff>
      <xdr:row>37</xdr:row>
      <xdr:rowOff>114040</xdr:rowOff>
    </xdr:to>
    <xdr:sp macro="" textlink="">
      <xdr:nvSpPr>
        <xdr:cNvPr id="135" name="円/楕円 134"/>
        <xdr:cNvSpPr/>
      </xdr:nvSpPr>
      <xdr:spPr bwMode="auto">
        <a:xfrm>
          <a:off x="4254500" y="7137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98817</xdr:rowOff>
    </xdr:from>
    <xdr:ext cx="762000" cy="259045"/>
    <xdr:sp macro="" textlink="">
      <xdr:nvSpPr>
        <xdr:cNvPr id="136" name="テキスト ボックス 135"/>
        <xdr:cNvSpPr txBox="1"/>
      </xdr:nvSpPr>
      <xdr:spPr>
        <a:xfrm>
          <a:off x="3924300" y="7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109995</xdr:rowOff>
    </xdr:from>
    <xdr:to>
      <xdr:col>3</xdr:col>
      <xdr:colOff>257175</xdr:colOff>
      <xdr:row>37</xdr:row>
      <xdr:rowOff>40145</xdr:rowOff>
    </xdr:to>
    <xdr:sp macro="" textlink="">
      <xdr:nvSpPr>
        <xdr:cNvPr id="137" name="円/楕円 136"/>
        <xdr:cNvSpPr/>
      </xdr:nvSpPr>
      <xdr:spPr bwMode="auto">
        <a:xfrm>
          <a:off x="3556000" y="7063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24922</xdr:rowOff>
    </xdr:from>
    <xdr:ext cx="762000" cy="259045"/>
    <xdr:sp macro="" textlink="">
      <xdr:nvSpPr>
        <xdr:cNvPr id="138" name="テキスト ボックス 137"/>
        <xdr:cNvSpPr txBox="1"/>
      </xdr:nvSpPr>
      <xdr:spPr>
        <a:xfrm>
          <a:off x="3225800" y="714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73971</xdr:rowOff>
    </xdr:from>
    <xdr:to>
      <xdr:col>2</xdr:col>
      <xdr:colOff>692150</xdr:colOff>
      <xdr:row>37</xdr:row>
      <xdr:rowOff>4121</xdr:rowOff>
    </xdr:to>
    <xdr:sp macro="" textlink="">
      <xdr:nvSpPr>
        <xdr:cNvPr id="139" name="円/楕円 138"/>
        <xdr:cNvSpPr/>
      </xdr:nvSpPr>
      <xdr:spPr bwMode="auto">
        <a:xfrm>
          <a:off x="2857500" y="7027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160348</xdr:rowOff>
    </xdr:from>
    <xdr:ext cx="762000" cy="259045"/>
    <xdr:sp macro="" textlink="">
      <xdr:nvSpPr>
        <xdr:cNvPr id="140" name="テキスト ボックス 139"/>
        <xdr:cNvSpPr txBox="1"/>
      </xdr:nvSpPr>
      <xdr:spPr>
        <a:xfrm>
          <a:off x="2527300" y="7113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千葉県睦沢町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7,245
7,196
35.59
3,908,812
3,743,069
138,338
2,289,586
2,866,806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108643</xdr:rowOff>
    </xdr:from>
    <xdr:to>
      <xdr:col>6</xdr:col>
      <xdr:colOff>511175</xdr:colOff>
      <xdr:row>36</xdr:row>
      <xdr:rowOff>165804</xdr:rowOff>
    </xdr:to>
    <xdr:cxnSp macro="">
      <xdr:nvCxnSpPr>
        <xdr:cNvPr id="63" name="直線コネクタ 62"/>
        <xdr:cNvCxnSpPr/>
      </xdr:nvCxnSpPr>
      <xdr:spPr>
        <a:xfrm>
          <a:off x="3797300" y="6280843"/>
          <a:ext cx="838200" cy="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103886</xdr:rowOff>
    </xdr:from>
    <xdr:to>
      <xdr:col>5</xdr:col>
      <xdr:colOff>358775</xdr:colOff>
      <xdr:row>36</xdr:row>
      <xdr:rowOff>108643</xdr:rowOff>
    </xdr:to>
    <xdr:cxnSp macro="">
      <xdr:nvCxnSpPr>
        <xdr:cNvPr id="66" name="直線コネクタ 65"/>
        <xdr:cNvCxnSpPr/>
      </xdr:nvCxnSpPr>
      <xdr:spPr>
        <a:xfrm>
          <a:off x="2908300" y="6276086"/>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103886</xdr:rowOff>
    </xdr:from>
    <xdr:to>
      <xdr:col>4</xdr:col>
      <xdr:colOff>155575</xdr:colOff>
      <xdr:row>36</xdr:row>
      <xdr:rowOff>144827</xdr:rowOff>
    </xdr:to>
    <xdr:cxnSp macro="">
      <xdr:nvCxnSpPr>
        <xdr:cNvPr id="69" name="直線コネクタ 68"/>
        <xdr:cNvCxnSpPr/>
      </xdr:nvCxnSpPr>
      <xdr:spPr>
        <a:xfrm flipV="1">
          <a:off x="2019300" y="6276086"/>
          <a:ext cx="889000" cy="4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125080</xdr:rowOff>
    </xdr:from>
    <xdr:to>
      <xdr:col>2</xdr:col>
      <xdr:colOff>638175</xdr:colOff>
      <xdr:row>36</xdr:row>
      <xdr:rowOff>144827</xdr:rowOff>
    </xdr:to>
    <xdr:cxnSp macro="">
      <xdr:nvCxnSpPr>
        <xdr:cNvPr id="72" name="直線コネクタ 71"/>
        <xdr:cNvCxnSpPr/>
      </xdr:nvCxnSpPr>
      <xdr:spPr>
        <a:xfrm>
          <a:off x="1130300" y="6297280"/>
          <a:ext cx="889000" cy="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115004</xdr:rowOff>
    </xdr:from>
    <xdr:to>
      <xdr:col>6</xdr:col>
      <xdr:colOff>561975</xdr:colOff>
      <xdr:row>37</xdr:row>
      <xdr:rowOff>45154</xdr:rowOff>
    </xdr:to>
    <xdr:sp macro="" textlink="">
      <xdr:nvSpPr>
        <xdr:cNvPr id="82" name="円/楕円 81"/>
        <xdr:cNvSpPr/>
      </xdr:nvSpPr>
      <xdr:spPr>
        <a:xfrm>
          <a:off x="4584700" y="62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93431</xdr:rowOff>
    </xdr:from>
    <xdr:ext cx="599010" cy="259045"/>
    <xdr:sp macro="" textlink="">
      <xdr:nvSpPr>
        <xdr:cNvPr id="83" name="人件費該当値テキスト"/>
        <xdr:cNvSpPr txBox="1"/>
      </xdr:nvSpPr>
      <xdr:spPr>
        <a:xfrm>
          <a:off x="4686300" y="626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57843</xdr:rowOff>
    </xdr:from>
    <xdr:to>
      <xdr:col>5</xdr:col>
      <xdr:colOff>409575</xdr:colOff>
      <xdr:row>36</xdr:row>
      <xdr:rowOff>159443</xdr:rowOff>
    </xdr:to>
    <xdr:sp macro="" textlink="">
      <xdr:nvSpPr>
        <xdr:cNvPr id="84" name="円/楕円 83"/>
        <xdr:cNvSpPr/>
      </xdr:nvSpPr>
      <xdr:spPr>
        <a:xfrm>
          <a:off x="3746500" y="62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150570</xdr:rowOff>
    </xdr:from>
    <xdr:ext cx="599010" cy="259045"/>
    <xdr:sp macro="" textlink="">
      <xdr:nvSpPr>
        <xdr:cNvPr id="85" name="テキスト ボックス 84"/>
        <xdr:cNvSpPr txBox="1"/>
      </xdr:nvSpPr>
      <xdr:spPr>
        <a:xfrm>
          <a:off x="3497794" y="632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106,353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53086</xdr:rowOff>
    </xdr:from>
    <xdr:to>
      <xdr:col>4</xdr:col>
      <xdr:colOff>206375</xdr:colOff>
      <xdr:row>36</xdr:row>
      <xdr:rowOff>154686</xdr:rowOff>
    </xdr:to>
    <xdr:sp macro="" textlink="">
      <xdr:nvSpPr>
        <xdr:cNvPr id="86" name="円/楕円 85"/>
        <xdr:cNvSpPr/>
      </xdr:nvSpPr>
      <xdr:spPr>
        <a:xfrm>
          <a:off x="2857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145813</xdr:rowOff>
    </xdr:from>
    <xdr:ext cx="599010" cy="259045"/>
    <xdr:sp macro="" textlink="">
      <xdr:nvSpPr>
        <xdr:cNvPr id="87" name="テキスト ボックス 86"/>
        <xdr:cNvSpPr txBox="1"/>
      </xdr:nvSpPr>
      <xdr:spPr>
        <a:xfrm>
          <a:off x="2608794" y="631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94027</xdr:rowOff>
    </xdr:from>
    <xdr:to>
      <xdr:col>3</xdr:col>
      <xdr:colOff>3175</xdr:colOff>
      <xdr:row>37</xdr:row>
      <xdr:rowOff>24177</xdr:rowOff>
    </xdr:to>
    <xdr:sp macro="" textlink="">
      <xdr:nvSpPr>
        <xdr:cNvPr id="88" name="円/楕円 87"/>
        <xdr:cNvSpPr/>
      </xdr:nvSpPr>
      <xdr:spPr>
        <a:xfrm>
          <a:off x="1968500" y="62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15304</xdr:rowOff>
    </xdr:from>
    <xdr:ext cx="599010" cy="259045"/>
    <xdr:sp macro="" textlink="">
      <xdr:nvSpPr>
        <xdr:cNvPr id="89" name="テキスト ボックス 88"/>
        <xdr:cNvSpPr txBox="1"/>
      </xdr:nvSpPr>
      <xdr:spPr>
        <a:xfrm>
          <a:off x="1719794" y="635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74280</xdr:rowOff>
    </xdr:from>
    <xdr:to>
      <xdr:col>1</xdr:col>
      <xdr:colOff>485775</xdr:colOff>
      <xdr:row>37</xdr:row>
      <xdr:rowOff>4430</xdr:rowOff>
    </xdr:to>
    <xdr:sp macro="" textlink="">
      <xdr:nvSpPr>
        <xdr:cNvPr id="90" name="円/楕円 89"/>
        <xdr:cNvSpPr/>
      </xdr:nvSpPr>
      <xdr:spPr>
        <a:xfrm>
          <a:off x="1079500" y="62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167007</xdr:rowOff>
    </xdr:from>
    <xdr:ext cx="599010" cy="259045"/>
    <xdr:sp macro="" textlink="">
      <xdr:nvSpPr>
        <xdr:cNvPr id="91" name="テキスト ボックス 90"/>
        <xdr:cNvSpPr txBox="1"/>
      </xdr:nvSpPr>
      <xdr:spPr>
        <a:xfrm>
          <a:off x="830794" y="633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72186</xdr:rowOff>
    </xdr:from>
    <xdr:to>
      <xdr:col>6</xdr:col>
      <xdr:colOff>511175</xdr:colOff>
      <xdr:row>56</xdr:row>
      <xdr:rowOff>126473</xdr:rowOff>
    </xdr:to>
    <xdr:cxnSp macro="">
      <xdr:nvCxnSpPr>
        <xdr:cNvPr id="118" name="直線コネクタ 117"/>
        <xdr:cNvCxnSpPr/>
      </xdr:nvCxnSpPr>
      <xdr:spPr>
        <a:xfrm flipV="1">
          <a:off x="3797300" y="9673386"/>
          <a:ext cx="838200" cy="5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120713</xdr:rowOff>
    </xdr:from>
    <xdr:to>
      <xdr:col>5</xdr:col>
      <xdr:colOff>358775</xdr:colOff>
      <xdr:row>56</xdr:row>
      <xdr:rowOff>126473</xdr:rowOff>
    </xdr:to>
    <xdr:cxnSp macro="">
      <xdr:nvCxnSpPr>
        <xdr:cNvPr id="121" name="直線コネクタ 120"/>
        <xdr:cNvCxnSpPr/>
      </xdr:nvCxnSpPr>
      <xdr:spPr>
        <a:xfrm>
          <a:off x="2908300" y="9721913"/>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100363</xdr:rowOff>
    </xdr:from>
    <xdr:to>
      <xdr:col>4</xdr:col>
      <xdr:colOff>155575</xdr:colOff>
      <xdr:row>56</xdr:row>
      <xdr:rowOff>120713</xdr:rowOff>
    </xdr:to>
    <xdr:cxnSp macro="">
      <xdr:nvCxnSpPr>
        <xdr:cNvPr id="124" name="直線コネクタ 123"/>
        <xdr:cNvCxnSpPr/>
      </xdr:nvCxnSpPr>
      <xdr:spPr>
        <a:xfrm>
          <a:off x="2019300" y="9701563"/>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100363</xdr:rowOff>
    </xdr:from>
    <xdr:to>
      <xdr:col>2</xdr:col>
      <xdr:colOff>638175</xdr:colOff>
      <xdr:row>57</xdr:row>
      <xdr:rowOff>42852</xdr:rowOff>
    </xdr:to>
    <xdr:cxnSp macro="">
      <xdr:nvCxnSpPr>
        <xdr:cNvPr id="127" name="直線コネクタ 126"/>
        <xdr:cNvCxnSpPr/>
      </xdr:nvCxnSpPr>
      <xdr:spPr>
        <a:xfrm flipV="1">
          <a:off x="1130300" y="9701563"/>
          <a:ext cx="889000" cy="1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21386</xdr:rowOff>
    </xdr:from>
    <xdr:to>
      <xdr:col>6</xdr:col>
      <xdr:colOff>561975</xdr:colOff>
      <xdr:row>56</xdr:row>
      <xdr:rowOff>122986</xdr:rowOff>
    </xdr:to>
    <xdr:sp macro="" textlink="">
      <xdr:nvSpPr>
        <xdr:cNvPr id="137" name="円/楕円 136"/>
        <xdr:cNvSpPr/>
      </xdr:nvSpPr>
      <xdr:spPr>
        <a:xfrm>
          <a:off x="4584700" y="962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171263</xdr:rowOff>
    </xdr:from>
    <xdr:ext cx="534377" cy="259045"/>
    <xdr:sp macro="" textlink="">
      <xdr:nvSpPr>
        <xdr:cNvPr id="138" name="物件費該当値テキスト"/>
        <xdr:cNvSpPr txBox="1"/>
      </xdr:nvSpPr>
      <xdr:spPr>
        <a:xfrm>
          <a:off x="4686300" y="96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89,767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75673</xdr:rowOff>
    </xdr:from>
    <xdr:to>
      <xdr:col>5</xdr:col>
      <xdr:colOff>409575</xdr:colOff>
      <xdr:row>57</xdr:row>
      <xdr:rowOff>5823</xdr:rowOff>
    </xdr:to>
    <xdr:sp macro="" textlink="">
      <xdr:nvSpPr>
        <xdr:cNvPr id="139" name="円/楕円 138"/>
        <xdr:cNvSpPr/>
      </xdr:nvSpPr>
      <xdr:spPr>
        <a:xfrm>
          <a:off x="3746500" y="967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168400</xdr:rowOff>
    </xdr:from>
    <xdr:ext cx="534377" cy="259045"/>
    <xdr:sp macro="" textlink="">
      <xdr:nvSpPr>
        <xdr:cNvPr id="140" name="テキスト ボックス 139"/>
        <xdr:cNvSpPr txBox="1"/>
      </xdr:nvSpPr>
      <xdr:spPr>
        <a:xfrm>
          <a:off x="3530111" y="97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69913</xdr:rowOff>
    </xdr:from>
    <xdr:to>
      <xdr:col>4</xdr:col>
      <xdr:colOff>206375</xdr:colOff>
      <xdr:row>57</xdr:row>
      <xdr:rowOff>63</xdr:rowOff>
    </xdr:to>
    <xdr:sp macro="" textlink="">
      <xdr:nvSpPr>
        <xdr:cNvPr id="141" name="円/楕円 140"/>
        <xdr:cNvSpPr/>
      </xdr:nvSpPr>
      <xdr:spPr>
        <a:xfrm>
          <a:off x="2857500" y="96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162640</xdr:rowOff>
    </xdr:from>
    <xdr:ext cx="534377" cy="259045"/>
    <xdr:sp macro="" textlink="">
      <xdr:nvSpPr>
        <xdr:cNvPr id="142" name="テキスト ボックス 141"/>
        <xdr:cNvSpPr txBox="1"/>
      </xdr:nvSpPr>
      <xdr:spPr>
        <a:xfrm>
          <a:off x="2641111" y="97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49563</xdr:rowOff>
    </xdr:from>
    <xdr:to>
      <xdr:col>3</xdr:col>
      <xdr:colOff>3175</xdr:colOff>
      <xdr:row>56</xdr:row>
      <xdr:rowOff>151163</xdr:rowOff>
    </xdr:to>
    <xdr:sp macro="" textlink="">
      <xdr:nvSpPr>
        <xdr:cNvPr id="143" name="円/楕円 142"/>
        <xdr:cNvSpPr/>
      </xdr:nvSpPr>
      <xdr:spPr>
        <a:xfrm>
          <a:off x="1968500" y="96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142290</xdr:rowOff>
    </xdr:from>
    <xdr:ext cx="534377" cy="259045"/>
    <xdr:sp macro="" textlink="">
      <xdr:nvSpPr>
        <xdr:cNvPr id="144" name="テキスト ボックス 143"/>
        <xdr:cNvSpPr txBox="1"/>
      </xdr:nvSpPr>
      <xdr:spPr>
        <a:xfrm>
          <a:off x="1752111" y="97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83,604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163502</xdr:rowOff>
    </xdr:from>
    <xdr:to>
      <xdr:col>1</xdr:col>
      <xdr:colOff>485775</xdr:colOff>
      <xdr:row>57</xdr:row>
      <xdr:rowOff>93652</xdr:rowOff>
    </xdr:to>
    <xdr:sp macro="" textlink="">
      <xdr:nvSpPr>
        <xdr:cNvPr id="145" name="円/楕円 144"/>
        <xdr:cNvSpPr/>
      </xdr:nvSpPr>
      <xdr:spPr>
        <a:xfrm>
          <a:off x="1079500" y="976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84779</xdr:rowOff>
    </xdr:from>
    <xdr:ext cx="534377" cy="259045"/>
    <xdr:sp macro="" textlink="">
      <xdr:nvSpPr>
        <xdr:cNvPr id="146" name="テキスト ボックス 145"/>
        <xdr:cNvSpPr txBox="1"/>
      </xdr:nvSpPr>
      <xdr:spPr>
        <a:xfrm>
          <a:off x="863111" y="98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54203</xdr:rowOff>
    </xdr:from>
    <xdr:to>
      <xdr:col>6</xdr:col>
      <xdr:colOff>511175</xdr:colOff>
      <xdr:row>79</xdr:row>
      <xdr:rowOff>70827</xdr:rowOff>
    </xdr:to>
    <xdr:cxnSp macro="">
      <xdr:nvCxnSpPr>
        <xdr:cNvPr id="177" name="直線コネクタ 176"/>
        <xdr:cNvCxnSpPr/>
      </xdr:nvCxnSpPr>
      <xdr:spPr>
        <a:xfrm>
          <a:off x="3797300" y="13598753"/>
          <a:ext cx="8382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54203</xdr:rowOff>
    </xdr:from>
    <xdr:to>
      <xdr:col>5</xdr:col>
      <xdr:colOff>358775</xdr:colOff>
      <xdr:row>79</xdr:row>
      <xdr:rowOff>55052</xdr:rowOff>
    </xdr:to>
    <xdr:cxnSp macro="">
      <xdr:nvCxnSpPr>
        <xdr:cNvPr id="180" name="直線コネクタ 179"/>
        <xdr:cNvCxnSpPr/>
      </xdr:nvCxnSpPr>
      <xdr:spPr>
        <a:xfrm flipV="1">
          <a:off x="2908300" y="13598753"/>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55052</xdr:rowOff>
    </xdr:from>
    <xdr:to>
      <xdr:col>4</xdr:col>
      <xdr:colOff>155575</xdr:colOff>
      <xdr:row>79</xdr:row>
      <xdr:rowOff>58122</xdr:rowOff>
    </xdr:to>
    <xdr:cxnSp macro="">
      <xdr:nvCxnSpPr>
        <xdr:cNvPr id="183" name="直線コネクタ 182"/>
        <xdr:cNvCxnSpPr/>
      </xdr:nvCxnSpPr>
      <xdr:spPr>
        <a:xfrm flipV="1">
          <a:off x="2019300" y="13599602"/>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55772</xdr:rowOff>
    </xdr:from>
    <xdr:to>
      <xdr:col>2</xdr:col>
      <xdr:colOff>638175</xdr:colOff>
      <xdr:row>79</xdr:row>
      <xdr:rowOff>58122</xdr:rowOff>
    </xdr:to>
    <xdr:cxnSp macro="">
      <xdr:nvCxnSpPr>
        <xdr:cNvPr id="186" name="直線コネクタ 185"/>
        <xdr:cNvCxnSpPr/>
      </xdr:nvCxnSpPr>
      <xdr:spPr>
        <a:xfrm>
          <a:off x="1130300" y="13600322"/>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20027</xdr:rowOff>
    </xdr:from>
    <xdr:to>
      <xdr:col>6</xdr:col>
      <xdr:colOff>561975</xdr:colOff>
      <xdr:row>79</xdr:row>
      <xdr:rowOff>121627</xdr:rowOff>
    </xdr:to>
    <xdr:sp macro="" textlink="">
      <xdr:nvSpPr>
        <xdr:cNvPr id="196" name="円/楕円 195"/>
        <xdr:cNvSpPr/>
      </xdr:nvSpPr>
      <xdr:spPr>
        <a:xfrm>
          <a:off x="4584700" y="135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106404</xdr:rowOff>
    </xdr:from>
    <xdr:ext cx="378565" cy="259045"/>
    <xdr:sp macro="" textlink="">
      <xdr:nvSpPr>
        <xdr:cNvPr id="197" name="維持補修費該当値テキスト"/>
        <xdr:cNvSpPr txBox="1"/>
      </xdr:nvSpPr>
      <xdr:spPr>
        <a:xfrm>
          <a:off x="4686300" y="1347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3403</xdr:rowOff>
    </xdr:from>
    <xdr:to>
      <xdr:col>5</xdr:col>
      <xdr:colOff>409575</xdr:colOff>
      <xdr:row>79</xdr:row>
      <xdr:rowOff>105003</xdr:rowOff>
    </xdr:to>
    <xdr:sp macro="" textlink="">
      <xdr:nvSpPr>
        <xdr:cNvPr id="198" name="円/楕円 197"/>
        <xdr:cNvSpPr/>
      </xdr:nvSpPr>
      <xdr:spPr>
        <a:xfrm>
          <a:off x="3746500" y="135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96130</xdr:rowOff>
    </xdr:from>
    <xdr:ext cx="469744" cy="259045"/>
    <xdr:sp macro="" textlink="">
      <xdr:nvSpPr>
        <xdr:cNvPr id="199" name="テキスト ボックス 198"/>
        <xdr:cNvSpPr txBox="1"/>
      </xdr:nvSpPr>
      <xdr:spPr>
        <a:xfrm>
          <a:off x="3562427" y="136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4252</xdr:rowOff>
    </xdr:from>
    <xdr:to>
      <xdr:col>4</xdr:col>
      <xdr:colOff>206375</xdr:colOff>
      <xdr:row>79</xdr:row>
      <xdr:rowOff>105852</xdr:rowOff>
    </xdr:to>
    <xdr:sp macro="" textlink="">
      <xdr:nvSpPr>
        <xdr:cNvPr id="200" name="円/楕円 199"/>
        <xdr:cNvSpPr/>
      </xdr:nvSpPr>
      <xdr:spPr>
        <a:xfrm>
          <a:off x="2857500" y="135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96979</xdr:rowOff>
    </xdr:from>
    <xdr:ext cx="469744" cy="259045"/>
    <xdr:sp macro="" textlink="">
      <xdr:nvSpPr>
        <xdr:cNvPr id="201" name="テキスト ボックス 200"/>
        <xdr:cNvSpPr txBox="1"/>
      </xdr:nvSpPr>
      <xdr:spPr>
        <a:xfrm>
          <a:off x="2673427" y="1364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7322</xdr:rowOff>
    </xdr:from>
    <xdr:to>
      <xdr:col>3</xdr:col>
      <xdr:colOff>3175</xdr:colOff>
      <xdr:row>79</xdr:row>
      <xdr:rowOff>108922</xdr:rowOff>
    </xdr:to>
    <xdr:sp macro="" textlink="">
      <xdr:nvSpPr>
        <xdr:cNvPr id="202" name="円/楕円 201"/>
        <xdr:cNvSpPr/>
      </xdr:nvSpPr>
      <xdr:spPr>
        <a:xfrm>
          <a:off x="1968500" y="13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100049</xdr:rowOff>
    </xdr:from>
    <xdr:ext cx="469744" cy="259045"/>
    <xdr:sp macro="" textlink="">
      <xdr:nvSpPr>
        <xdr:cNvPr id="203" name="テキスト ボックス 202"/>
        <xdr:cNvSpPr txBox="1"/>
      </xdr:nvSpPr>
      <xdr:spPr>
        <a:xfrm>
          <a:off x="1784427" y="136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4972</xdr:rowOff>
    </xdr:from>
    <xdr:to>
      <xdr:col>1</xdr:col>
      <xdr:colOff>485775</xdr:colOff>
      <xdr:row>79</xdr:row>
      <xdr:rowOff>106572</xdr:rowOff>
    </xdr:to>
    <xdr:sp macro="" textlink="">
      <xdr:nvSpPr>
        <xdr:cNvPr id="204" name="円/楕円 203"/>
        <xdr:cNvSpPr/>
      </xdr:nvSpPr>
      <xdr:spPr>
        <a:xfrm>
          <a:off x="1079500" y="135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97699</xdr:rowOff>
    </xdr:from>
    <xdr:ext cx="469744" cy="259045"/>
    <xdr:sp macro="" textlink="">
      <xdr:nvSpPr>
        <xdr:cNvPr id="205" name="テキスト ボックス 204"/>
        <xdr:cNvSpPr txBox="1"/>
      </xdr:nvSpPr>
      <xdr:spPr>
        <a:xfrm>
          <a:off x="895427" y="136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52718</xdr:rowOff>
    </xdr:from>
    <xdr:to>
      <xdr:col>6</xdr:col>
      <xdr:colOff>511175</xdr:colOff>
      <xdr:row>98</xdr:row>
      <xdr:rowOff>150882</xdr:rowOff>
    </xdr:to>
    <xdr:cxnSp macro="">
      <xdr:nvCxnSpPr>
        <xdr:cNvPr id="235" name="直線コネクタ 234"/>
        <xdr:cNvCxnSpPr/>
      </xdr:nvCxnSpPr>
      <xdr:spPr>
        <a:xfrm flipV="1">
          <a:off x="3797300" y="16854818"/>
          <a:ext cx="838200" cy="9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150882</xdr:rowOff>
    </xdr:from>
    <xdr:to>
      <xdr:col>5</xdr:col>
      <xdr:colOff>358775</xdr:colOff>
      <xdr:row>99</xdr:row>
      <xdr:rowOff>28124</xdr:rowOff>
    </xdr:to>
    <xdr:cxnSp macro="">
      <xdr:nvCxnSpPr>
        <xdr:cNvPr id="238" name="直線コネクタ 237"/>
        <xdr:cNvCxnSpPr/>
      </xdr:nvCxnSpPr>
      <xdr:spPr>
        <a:xfrm flipV="1">
          <a:off x="2908300" y="1695298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28124</xdr:rowOff>
    </xdr:from>
    <xdr:to>
      <xdr:col>4</xdr:col>
      <xdr:colOff>155575</xdr:colOff>
      <xdr:row>99</xdr:row>
      <xdr:rowOff>95941</xdr:rowOff>
    </xdr:to>
    <xdr:cxnSp macro="">
      <xdr:nvCxnSpPr>
        <xdr:cNvPr id="241" name="直線コネクタ 240"/>
        <xdr:cNvCxnSpPr/>
      </xdr:nvCxnSpPr>
      <xdr:spPr>
        <a:xfrm flipV="1">
          <a:off x="2019300" y="17001674"/>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95941</xdr:rowOff>
    </xdr:from>
    <xdr:to>
      <xdr:col>2</xdr:col>
      <xdr:colOff>638175</xdr:colOff>
      <xdr:row>99</xdr:row>
      <xdr:rowOff>133947</xdr:rowOff>
    </xdr:to>
    <xdr:cxnSp macro="">
      <xdr:nvCxnSpPr>
        <xdr:cNvPr id="244" name="直線コネクタ 243"/>
        <xdr:cNvCxnSpPr/>
      </xdr:nvCxnSpPr>
      <xdr:spPr>
        <a:xfrm flipV="1">
          <a:off x="1130300" y="17069491"/>
          <a:ext cx="889000" cy="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1918</xdr:rowOff>
    </xdr:from>
    <xdr:to>
      <xdr:col>6</xdr:col>
      <xdr:colOff>561975</xdr:colOff>
      <xdr:row>98</xdr:row>
      <xdr:rowOff>103518</xdr:rowOff>
    </xdr:to>
    <xdr:sp macro="" textlink="">
      <xdr:nvSpPr>
        <xdr:cNvPr id="254" name="円/楕円 253"/>
        <xdr:cNvSpPr/>
      </xdr:nvSpPr>
      <xdr:spPr>
        <a:xfrm>
          <a:off x="4584700" y="168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151795</xdr:rowOff>
    </xdr:from>
    <xdr:ext cx="534377" cy="259045"/>
    <xdr:sp macro="" textlink="">
      <xdr:nvSpPr>
        <xdr:cNvPr id="255" name="扶助費該当値テキスト"/>
        <xdr:cNvSpPr txBox="1"/>
      </xdr:nvSpPr>
      <xdr:spPr>
        <a:xfrm>
          <a:off x="4686300" y="1678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48,566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100082</xdr:rowOff>
    </xdr:from>
    <xdr:to>
      <xdr:col>5</xdr:col>
      <xdr:colOff>409575</xdr:colOff>
      <xdr:row>99</xdr:row>
      <xdr:rowOff>30232</xdr:rowOff>
    </xdr:to>
    <xdr:sp macro="" textlink="">
      <xdr:nvSpPr>
        <xdr:cNvPr id="256" name="円/楕円 255"/>
        <xdr:cNvSpPr/>
      </xdr:nvSpPr>
      <xdr:spPr>
        <a:xfrm>
          <a:off x="3746500" y="16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21359</xdr:rowOff>
    </xdr:from>
    <xdr:ext cx="534377" cy="259045"/>
    <xdr:sp macro="" textlink="">
      <xdr:nvSpPr>
        <xdr:cNvPr id="257" name="テキスト ボックス 256"/>
        <xdr:cNvSpPr txBox="1"/>
      </xdr:nvSpPr>
      <xdr:spPr>
        <a:xfrm>
          <a:off x="3530111" y="1699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148774</xdr:rowOff>
    </xdr:from>
    <xdr:to>
      <xdr:col>4</xdr:col>
      <xdr:colOff>206375</xdr:colOff>
      <xdr:row>99</xdr:row>
      <xdr:rowOff>78924</xdr:rowOff>
    </xdr:to>
    <xdr:sp macro="" textlink="">
      <xdr:nvSpPr>
        <xdr:cNvPr id="258" name="円/楕円 257"/>
        <xdr:cNvSpPr/>
      </xdr:nvSpPr>
      <xdr:spPr>
        <a:xfrm>
          <a:off x="2857500" y="169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70051</xdr:rowOff>
    </xdr:from>
    <xdr:ext cx="534377" cy="259045"/>
    <xdr:sp macro="" textlink="">
      <xdr:nvSpPr>
        <xdr:cNvPr id="259" name="テキスト ボックス 258"/>
        <xdr:cNvSpPr txBox="1"/>
      </xdr:nvSpPr>
      <xdr:spPr>
        <a:xfrm>
          <a:off x="2641111" y="1704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40,857</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45141</xdr:rowOff>
    </xdr:from>
    <xdr:to>
      <xdr:col>3</xdr:col>
      <xdr:colOff>3175</xdr:colOff>
      <xdr:row>99</xdr:row>
      <xdr:rowOff>146741</xdr:rowOff>
    </xdr:to>
    <xdr:sp macro="" textlink="">
      <xdr:nvSpPr>
        <xdr:cNvPr id="260" name="円/楕円 259"/>
        <xdr:cNvSpPr/>
      </xdr:nvSpPr>
      <xdr:spPr>
        <a:xfrm>
          <a:off x="1968500" y="170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137868</xdr:rowOff>
    </xdr:from>
    <xdr:ext cx="534377" cy="259045"/>
    <xdr:sp macro="" textlink="">
      <xdr:nvSpPr>
        <xdr:cNvPr id="261" name="テキスト ボックス 260"/>
        <xdr:cNvSpPr txBox="1"/>
      </xdr:nvSpPr>
      <xdr:spPr>
        <a:xfrm>
          <a:off x="1752111" y="1711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83147</xdr:rowOff>
    </xdr:from>
    <xdr:to>
      <xdr:col>1</xdr:col>
      <xdr:colOff>485775</xdr:colOff>
      <xdr:row>100</xdr:row>
      <xdr:rowOff>13297</xdr:rowOff>
    </xdr:to>
    <xdr:sp macro="" textlink="">
      <xdr:nvSpPr>
        <xdr:cNvPr id="262" name="円/楕円 261"/>
        <xdr:cNvSpPr/>
      </xdr:nvSpPr>
      <xdr:spPr>
        <a:xfrm>
          <a:off x="1079500" y="1705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4424</xdr:rowOff>
    </xdr:from>
    <xdr:ext cx="534377" cy="259045"/>
    <xdr:sp macro="" textlink="">
      <xdr:nvSpPr>
        <xdr:cNvPr id="263" name="テキスト ボックス 262"/>
        <xdr:cNvSpPr txBox="1"/>
      </xdr:nvSpPr>
      <xdr:spPr>
        <a:xfrm>
          <a:off x="863111" y="1714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108671</xdr:rowOff>
    </xdr:from>
    <xdr:to>
      <xdr:col>15</xdr:col>
      <xdr:colOff>180975</xdr:colOff>
      <xdr:row>37</xdr:row>
      <xdr:rowOff>123732</xdr:rowOff>
    </xdr:to>
    <xdr:cxnSp macro="">
      <xdr:nvCxnSpPr>
        <xdr:cNvPr id="292" name="直線コネクタ 291"/>
        <xdr:cNvCxnSpPr/>
      </xdr:nvCxnSpPr>
      <xdr:spPr>
        <a:xfrm>
          <a:off x="9639300" y="6452321"/>
          <a:ext cx="8382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108671</xdr:rowOff>
    </xdr:from>
    <xdr:to>
      <xdr:col>14</xdr:col>
      <xdr:colOff>28575</xdr:colOff>
      <xdr:row>37</xdr:row>
      <xdr:rowOff>136107</xdr:rowOff>
    </xdr:to>
    <xdr:cxnSp macro="">
      <xdr:nvCxnSpPr>
        <xdr:cNvPr id="295" name="直線コネクタ 294"/>
        <xdr:cNvCxnSpPr/>
      </xdr:nvCxnSpPr>
      <xdr:spPr>
        <a:xfrm flipV="1">
          <a:off x="8750300" y="6452321"/>
          <a:ext cx="889000" cy="2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136107</xdr:rowOff>
    </xdr:from>
    <xdr:to>
      <xdr:col>12</xdr:col>
      <xdr:colOff>511175</xdr:colOff>
      <xdr:row>37</xdr:row>
      <xdr:rowOff>168115</xdr:rowOff>
    </xdr:to>
    <xdr:cxnSp macro="">
      <xdr:nvCxnSpPr>
        <xdr:cNvPr id="298" name="直線コネクタ 297"/>
        <xdr:cNvCxnSpPr/>
      </xdr:nvCxnSpPr>
      <xdr:spPr>
        <a:xfrm flipV="1">
          <a:off x="7861300" y="6479757"/>
          <a:ext cx="889000" cy="3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155576</xdr:rowOff>
    </xdr:from>
    <xdr:to>
      <xdr:col>11</xdr:col>
      <xdr:colOff>307975</xdr:colOff>
      <xdr:row>37</xdr:row>
      <xdr:rowOff>168115</xdr:rowOff>
    </xdr:to>
    <xdr:cxnSp macro="">
      <xdr:nvCxnSpPr>
        <xdr:cNvPr id="301" name="直線コネクタ 300"/>
        <xdr:cNvCxnSpPr/>
      </xdr:nvCxnSpPr>
      <xdr:spPr>
        <a:xfrm>
          <a:off x="6972300" y="6499226"/>
          <a:ext cx="889000" cy="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72932</xdr:rowOff>
    </xdr:from>
    <xdr:to>
      <xdr:col>15</xdr:col>
      <xdr:colOff>231775</xdr:colOff>
      <xdr:row>38</xdr:row>
      <xdr:rowOff>3082</xdr:rowOff>
    </xdr:to>
    <xdr:sp macro="" textlink="">
      <xdr:nvSpPr>
        <xdr:cNvPr id="311" name="円/楕円 310"/>
        <xdr:cNvSpPr/>
      </xdr:nvSpPr>
      <xdr:spPr>
        <a:xfrm>
          <a:off x="10426700" y="641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159309</xdr:rowOff>
    </xdr:from>
    <xdr:ext cx="534377" cy="259045"/>
    <xdr:sp macro="" textlink="">
      <xdr:nvSpPr>
        <xdr:cNvPr id="312" name="補助費等該当値テキスト"/>
        <xdr:cNvSpPr txBox="1"/>
      </xdr:nvSpPr>
      <xdr:spPr>
        <a:xfrm>
          <a:off x="10528300" y="633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69,191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57871</xdr:rowOff>
    </xdr:from>
    <xdr:to>
      <xdr:col>14</xdr:col>
      <xdr:colOff>79375</xdr:colOff>
      <xdr:row>37</xdr:row>
      <xdr:rowOff>159471</xdr:rowOff>
    </xdr:to>
    <xdr:sp macro="" textlink="">
      <xdr:nvSpPr>
        <xdr:cNvPr id="313" name="円/楕円 312"/>
        <xdr:cNvSpPr/>
      </xdr:nvSpPr>
      <xdr:spPr>
        <a:xfrm>
          <a:off x="9588500" y="64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150599</xdr:rowOff>
    </xdr:from>
    <xdr:ext cx="534377" cy="259045"/>
    <xdr:sp macro="" textlink="">
      <xdr:nvSpPr>
        <xdr:cNvPr id="314" name="テキスト ボックス 313"/>
        <xdr:cNvSpPr txBox="1"/>
      </xdr:nvSpPr>
      <xdr:spPr>
        <a:xfrm>
          <a:off x="9372111" y="64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85307</xdr:rowOff>
    </xdr:from>
    <xdr:to>
      <xdr:col>12</xdr:col>
      <xdr:colOff>561975</xdr:colOff>
      <xdr:row>38</xdr:row>
      <xdr:rowOff>15457</xdr:rowOff>
    </xdr:to>
    <xdr:sp macro="" textlink="">
      <xdr:nvSpPr>
        <xdr:cNvPr id="315" name="円/楕円 314"/>
        <xdr:cNvSpPr/>
      </xdr:nvSpPr>
      <xdr:spPr>
        <a:xfrm>
          <a:off x="8699500" y="64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6584</xdr:rowOff>
    </xdr:from>
    <xdr:ext cx="534377" cy="259045"/>
    <xdr:sp macro="" textlink="">
      <xdr:nvSpPr>
        <xdr:cNvPr id="316" name="テキスト ボックス 315"/>
        <xdr:cNvSpPr txBox="1"/>
      </xdr:nvSpPr>
      <xdr:spPr>
        <a:xfrm>
          <a:off x="8483111" y="65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65,943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117315</xdr:rowOff>
    </xdr:from>
    <xdr:to>
      <xdr:col>11</xdr:col>
      <xdr:colOff>358775</xdr:colOff>
      <xdr:row>38</xdr:row>
      <xdr:rowOff>47465</xdr:rowOff>
    </xdr:to>
    <xdr:sp macro="" textlink="">
      <xdr:nvSpPr>
        <xdr:cNvPr id="317" name="円/楕円 316"/>
        <xdr:cNvSpPr/>
      </xdr:nvSpPr>
      <xdr:spPr>
        <a:xfrm>
          <a:off x="7810500" y="64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38592</xdr:rowOff>
    </xdr:from>
    <xdr:ext cx="534377" cy="259045"/>
    <xdr:sp macro="" textlink="">
      <xdr:nvSpPr>
        <xdr:cNvPr id="318" name="テキスト ボックス 317"/>
        <xdr:cNvSpPr txBox="1"/>
      </xdr:nvSpPr>
      <xdr:spPr>
        <a:xfrm>
          <a:off x="7594111" y="655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104776</xdr:rowOff>
    </xdr:from>
    <xdr:to>
      <xdr:col>10</xdr:col>
      <xdr:colOff>155575</xdr:colOff>
      <xdr:row>38</xdr:row>
      <xdr:rowOff>34927</xdr:rowOff>
    </xdr:to>
    <xdr:sp macro="" textlink="">
      <xdr:nvSpPr>
        <xdr:cNvPr id="319" name="円/楕円 318"/>
        <xdr:cNvSpPr/>
      </xdr:nvSpPr>
      <xdr:spPr>
        <a:xfrm>
          <a:off x="6921500" y="644842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26054</xdr:rowOff>
    </xdr:from>
    <xdr:ext cx="534377" cy="259045"/>
    <xdr:sp macro="" textlink="">
      <xdr:nvSpPr>
        <xdr:cNvPr id="320" name="テキスト ボックス 319"/>
        <xdr:cNvSpPr txBox="1"/>
      </xdr:nvSpPr>
      <xdr:spPr>
        <a:xfrm>
          <a:off x="6705111" y="65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157985</xdr:rowOff>
    </xdr:from>
    <xdr:to>
      <xdr:col>15</xdr:col>
      <xdr:colOff>180975</xdr:colOff>
      <xdr:row>58</xdr:row>
      <xdr:rowOff>52035</xdr:rowOff>
    </xdr:to>
    <xdr:cxnSp macro="">
      <xdr:nvCxnSpPr>
        <xdr:cNvPr id="351" name="直線コネクタ 350"/>
        <xdr:cNvCxnSpPr/>
      </xdr:nvCxnSpPr>
      <xdr:spPr>
        <a:xfrm flipV="1">
          <a:off x="9639300" y="9930635"/>
          <a:ext cx="838200" cy="6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152057</xdr:rowOff>
    </xdr:from>
    <xdr:to>
      <xdr:col>14</xdr:col>
      <xdr:colOff>28575</xdr:colOff>
      <xdr:row>58</xdr:row>
      <xdr:rowOff>52035</xdr:rowOff>
    </xdr:to>
    <xdr:cxnSp macro="">
      <xdr:nvCxnSpPr>
        <xdr:cNvPr id="354" name="直線コネクタ 353"/>
        <xdr:cNvCxnSpPr/>
      </xdr:nvCxnSpPr>
      <xdr:spPr>
        <a:xfrm>
          <a:off x="8750300" y="9924707"/>
          <a:ext cx="889000" cy="7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152057</xdr:rowOff>
    </xdr:from>
    <xdr:to>
      <xdr:col>12</xdr:col>
      <xdr:colOff>511175</xdr:colOff>
      <xdr:row>58</xdr:row>
      <xdr:rowOff>1978</xdr:rowOff>
    </xdr:to>
    <xdr:cxnSp macro="">
      <xdr:nvCxnSpPr>
        <xdr:cNvPr id="357" name="直線コネクタ 356"/>
        <xdr:cNvCxnSpPr/>
      </xdr:nvCxnSpPr>
      <xdr:spPr>
        <a:xfrm flipV="1">
          <a:off x="7861300" y="9924707"/>
          <a:ext cx="889000" cy="2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1978</xdr:rowOff>
    </xdr:from>
    <xdr:to>
      <xdr:col>11</xdr:col>
      <xdr:colOff>307975</xdr:colOff>
      <xdr:row>58</xdr:row>
      <xdr:rowOff>130253</xdr:rowOff>
    </xdr:to>
    <xdr:cxnSp macro="">
      <xdr:nvCxnSpPr>
        <xdr:cNvPr id="360" name="直線コネクタ 359"/>
        <xdr:cNvCxnSpPr/>
      </xdr:nvCxnSpPr>
      <xdr:spPr>
        <a:xfrm flipV="1">
          <a:off x="6972300" y="9946078"/>
          <a:ext cx="889000" cy="1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107185</xdr:rowOff>
    </xdr:from>
    <xdr:to>
      <xdr:col>15</xdr:col>
      <xdr:colOff>231775</xdr:colOff>
      <xdr:row>58</xdr:row>
      <xdr:rowOff>37335</xdr:rowOff>
    </xdr:to>
    <xdr:sp macro="" textlink="">
      <xdr:nvSpPr>
        <xdr:cNvPr id="370" name="円/楕円 369"/>
        <xdr:cNvSpPr/>
      </xdr:nvSpPr>
      <xdr:spPr>
        <a:xfrm>
          <a:off x="10426700" y="987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85612</xdr:rowOff>
    </xdr:from>
    <xdr:ext cx="534377" cy="259045"/>
    <xdr:sp macro="" textlink="">
      <xdr:nvSpPr>
        <xdr:cNvPr id="371" name="普通建設事業費該当値テキスト"/>
        <xdr:cNvSpPr txBox="1"/>
      </xdr:nvSpPr>
      <xdr:spPr>
        <a:xfrm>
          <a:off x="10528300" y="98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1235</xdr:rowOff>
    </xdr:from>
    <xdr:to>
      <xdr:col>14</xdr:col>
      <xdr:colOff>79375</xdr:colOff>
      <xdr:row>58</xdr:row>
      <xdr:rowOff>102835</xdr:rowOff>
    </xdr:to>
    <xdr:sp macro="" textlink="">
      <xdr:nvSpPr>
        <xdr:cNvPr id="372" name="円/楕円 371"/>
        <xdr:cNvSpPr/>
      </xdr:nvSpPr>
      <xdr:spPr>
        <a:xfrm>
          <a:off x="9588500" y="994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93962</xdr:rowOff>
    </xdr:from>
    <xdr:ext cx="534377" cy="259045"/>
    <xdr:sp macro="" textlink="">
      <xdr:nvSpPr>
        <xdr:cNvPr id="373" name="テキスト ボックス 372"/>
        <xdr:cNvSpPr txBox="1"/>
      </xdr:nvSpPr>
      <xdr:spPr>
        <a:xfrm>
          <a:off x="9372111" y="1003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101257</xdr:rowOff>
    </xdr:from>
    <xdr:to>
      <xdr:col>12</xdr:col>
      <xdr:colOff>561975</xdr:colOff>
      <xdr:row>58</xdr:row>
      <xdr:rowOff>31407</xdr:rowOff>
    </xdr:to>
    <xdr:sp macro="" textlink="">
      <xdr:nvSpPr>
        <xdr:cNvPr id="374" name="円/楕円 373"/>
        <xdr:cNvSpPr/>
      </xdr:nvSpPr>
      <xdr:spPr>
        <a:xfrm>
          <a:off x="8699500" y="987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22534</xdr:rowOff>
    </xdr:from>
    <xdr:ext cx="534377" cy="259045"/>
    <xdr:sp macro="" textlink="">
      <xdr:nvSpPr>
        <xdr:cNvPr id="375" name="テキスト ボックス 374"/>
        <xdr:cNvSpPr txBox="1"/>
      </xdr:nvSpPr>
      <xdr:spPr>
        <a:xfrm>
          <a:off x="8483111" y="99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122628</xdr:rowOff>
    </xdr:from>
    <xdr:to>
      <xdr:col>11</xdr:col>
      <xdr:colOff>358775</xdr:colOff>
      <xdr:row>58</xdr:row>
      <xdr:rowOff>52778</xdr:rowOff>
    </xdr:to>
    <xdr:sp macro="" textlink="">
      <xdr:nvSpPr>
        <xdr:cNvPr id="376" name="円/楕円 375"/>
        <xdr:cNvSpPr/>
      </xdr:nvSpPr>
      <xdr:spPr>
        <a:xfrm>
          <a:off x="7810500" y="98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43905</xdr:rowOff>
    </xdr:from>
    <xdr:ext cx="534377" cy="259045"/>
    <xdr:sp macro="" textlink="">
      <xdr:nvSpPr>
        <xdr:cNvPr id="377" name="テキスト ボックス 376"/>
        <xdr:cNvSpPr txBox="1"/>
      </xdr:nvSpPr>
      <xdr:spPr>
        <a:xfrm>
          <a:off x="7594111" y="998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79453</xdr:rowOff>
    </xdr:from>
    <xdr:to>
      <xdr:col>10</xdr:col>
      <xdr:colOff>155575</xdr:colOff>
      <xdr:row>59</xdr:row>
      <xdr:rowOff>9603</xdr:rowOff>
    </xdr:to>
    <xdr:sp macro="" textlink="">
      <xdr:nvSpPr>
        <xdr:cNvPr id="378" name="円/楕円 377"/>
        <xdr:cNvSpPr/>
      </xdr:nvSpPr>
      <xdr:spPr>
        <a:xfrm>
          <a:off x="6921500" y="100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730</xdr:rowOff>
    </xdr:from>
    <xdr:ext cx="534377" cy="259045"/>
    <xdr:sp macro="" textlink="">
      <xdr:nvSpPr>
        <xdr:cNvPr id="379" name="テキスト ボックス 378"/>
        <xdr:cNvSpPr txBox="1"/>
      </xdr:nvSpPr>
      <xdr:spPr>
        <a:xfrm>
          <a:off x="6705111" y="1011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98378</xdr:rowOff>
    </xdr:from>
    <xdr:to>
      <xdr:col>15</xdr:col>
      <xdr:colOff>180975</xdr:colOff>
      <xdr:row>77</xdr:row>
      <xdr:rowOff>154124</xdr:rowOff>
    </xdr:to>
    <xdr:cxnSp macro="">
      <xdr:nvCxnSpPr>
        <xdr:cNvPr id="406" name="直線コネクタ 405"/>
        <xdr:cNvCxnSpPr/>
      </xdr:nvCxnSpPr>
      <xdr:spPr>
        <a:xfrm>
          <a:off x="9639300" y="13300028"/>
          <a:ext cx="838200" cy="5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98378</xdr:rowOff>
    </xdr:from>
    <xdr:to>
      <xdr:col>14</xdr:col>
      <xdr:colOff>28575</xdr:colOff>
      <xdr:row>77</xdr:row>
      <xdr:rowOff>110649</xdr:rowOff>
    </xdr:to>
    <xdr:cxnSp macro="">
      <xdr:nvCxnSpPr>
        <xdr:cNvPr id="409" name="直線コネクタ 408"/>
        <xdr:cNvCxnSpPr/>
      </xdr:nvCxnSpPr>
      <xdr:spPr>
        <a:xfrm flipV="1">
          <a:off x="8750300" y="13300028"/>
          <a:ext cx="889000" cy="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103324</xdr:rowOff>
    </xdr:from>
    <xdr:to>
      <xdr:col>15</xdr:col>
      <xdr:colOff>231775</xdr:colOff>
      <xdr:row>78</xdr:row>
      <xdr:rowOff>33474</xdr:rowOff>
    </xdr:to>
    <xdr:sp macro="" textlink="">
      <xdr:nvSpPr>
        <xdr:cNvPr id="419" name="円/楕円 418"/>
        <xdr:cNvSpPr/>
      </xdr:nvSpPr>
      <xdr:spPr>
        <a:xfrm>
          <a:off x="10426700" y="133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81751</xdr:rowOff>
    </xdr:from>
    <xdr:ext cx="534377" cy="259045"/>
    <xdr:sp macro="" textlink="">
      <xdr:nvSpPr>
        <xdr:cNvPr id="420" name="普通建設事業費 （ うち新規整備　）該当値テキスト"/>
        <xdr:cNvSpPr txBox="1"/>
      </xdr:nvSpPr>
      <xdr:spPr>
        <a:xfrm>
          <a:off x="10528300" y="132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47578</xdr:rowOff>
    </xdr:from>
    <xdr:to>
      <xdr:col>14</xdr:col>
      <xdr:colOff>79375</xdr:colOff>
      <xdr:row>77</xdr:row>
      <xdr:rowOff>149178</xdr:rowOff>
    </xdr:to>
    <xdr:sp macro="" textlink="">
      <xdr:nvSpPr>
        <xdr:cNvPr id="421" name="円/楕円 420"/>
        <xdr:cNvSpPr/>
      </xdr:nvSpPr>
      <xdr:spPr>
        <a:xfrm>
          <a:off x="9588500" y="1324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140305</xdr:rowOff>
    </xdr:from>
    <xdr:ext cx="534377" cy="259045"/>
    <xdr:sp macro="" textlink="">
      <xdr:nvSpPr>
        <xdr:cNvPr id="422" name="テキスト ボックス 421"/>
        <xdr:cNvSpPr txBox="1"/>
      </xdr:nvSpPr>
      <xdr:spPr>
        <a:xfrm>
          <a:off x="9372111" y="1334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59849</xdr:rowOff>
    </xdr:from>
    <xdr:to>
      <xdr:col>12</xdr:col>
      <xdr:colOff>561975</xdr:colOff>
      <xdr:row>77</xdr:row>
      <xdr:rowOff>161449</xdr:rowOff>
    </xdr:to>
    <xdr:sp macro="" textlink="">
      <xdr:nvSpPr>
        <xdr:cNvPr id="423" name="円/楕円 422"/>
        <xdr:cNvSpPr/>
      </xdr:nvSpPr>
      <xdr:spPr>
        <a:xfrm>
          <a:off x="8699500" y="132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152576</xdr:rowOff>
    </xdr:from>
    <xdr:ext cx="534377" cy="259045"/>
    <xdr:sp macro="" textlink="">
      <xdr:nvSpPr>
        <xdr:cNvPr id="424" name="テキスト ボックス 423"/>
        <xdr:cNvSpPr txBox="1"/>
      </xdr:nvSpPr>
      <xdr:spPr>
        <a:xfrm>
          <a:off x="8483111" y="133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8342</xdr:rowOff>
    </xdr:from>
    <xdr:to>
      <xdr:col>15</xdr:col>
      <xdr:colOff>180975</xdr:colOff>
      <xdr:row>98</xdr:row>
      <xdr:rowOff>60330</xdr:rowOff>
    </xdr:to>
    <xdr:cxnSp macro="">
      <xdr:nvCxnSpPr>
        <xdr:cNvPr id="451" name="直線コネクタ 450"/>
        <xdr:cNvCxnSpPr/>
      </xdr:nvCxnSpPr>
      <xdr:spPr>
        <a:xfrm flipV="1">
          <a:off x="9639300" y="16810442"/>
          <a:ext cx="838200" cy="5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120529</xdr:rowOff>
    </xdr:from>
    <xdr:to>
      <xdr:col>14</xdr:col>
      <xdr:colOff>28575</xdr:colOff>
      <xdr:row>98</xdr:row>
      <xdr:rowOff>60330</xdr:rowOff>
    </xdr:to>
    <xdr:cxnSp macro="">
      <xdr:nvCxnSpPr>
        <xdr:cNvPr id="454" name="直線コネクタ 453"/>
        <xdr:cNvCxnSpPr/>
      </xdr:nvCxnSpPr>
      <xdr:spPr>
        <a:xfrm>
          <a:off x="8750300" y="16751179"/>
          <a:ext cx="889000" cy="1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128992</xdr:rowOff>
    </xdr:from>
    <xdr:to>
      <xdr:col>15</xdr:col>
      <xdr:colOff>231775</xdr:colOff>
      <xdr:row>98</xdr:row>
      <xdr:rowOff>59142</xdr:rowOff>
    </xdr:to>
    <xdr:sp macro="" textlink="">
      <xdr:nvSpPr>
        <xdr:cNvPr id="464" name="円/楕円 463"/>
        <xdr:cNvSpPr/>
      </xdr:nvSpPr>
      <xdr:spPr>
        <a:xfrm>
          <a:off x="10426700" y="167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107419</xdr:rowOff>
    </xdr:from>
    <xdr:ext cx="534377" cy="259045"/>
    <xdr:sp macro="" textlink="">
      <xdr:nvSpPr>
        <xdr:cNvPr id="465" name="普通建設事業費 （ うち更新整備　）該当値テキスト"/>
        <xdr:cNvSpPr txBox="1"/>
      </xdr:nvSpPr>
      <xdr:spPr>
        <a:xfrm>
          <a:off x="10528300" y="167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28,731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9530</xdr:rowOff>
    </xdr:from>
    <xdr:to>
      <xdr:col>14</xdr:col>
      <xdr:colOff>79375</xdr:colOff>
      <xdr:row>98</xdr:row>
      <xdr:rowOff>111130</xdr:rowOff>
    </xdr:to>
    <xdr:sp macro="" textlink="">
      <xdr:nvSpPr>
        <xdr:cNvPr id="466" name="円/楕円 465"/>
        <xdr:cNvSpPr/>
      </xdr:nvSpPr>
      <xdr:spPr>
        <a:xfrm>
          <a:off x="9588500" y="1681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102257</xdr:rowOff>
    </xdr:from>
    <xdr:ext cx="534377" cy="259045"/>
    <xdr:sp macro="" textlink="">
      <xdr:nvSpPr>
        <xdr:cNvPr id="467" name="テキスト ボックス 466"/>
        <xdr:cNvSpPr txBox="1"/>
      </xdr:nvSpPr>
      <xdr:spPr>
        <a:xfrm>
          <a:off x="9372111" y="1690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69729</xdr:rowOff>
    </xdr:from>
    <xdr:to>
      <xdr:col>12</xdr:col>
      <xdr:colOff>561975</xdr:colOff>
      <xdr:row>97</xdr:row>
      <xdr:rowOff>171329</xdr:rowOff>
    </xdr:to>
    <xdr:sp macro="" textlink="">
      <xdr:nvSpPr>
        <xdr:cNvPr id="468" name="円/楕円 467"/>
        <xdr:cNvSpPr/>
      </xdr:nvSpPr>
      <xdr:spPr>
        <a:xfrm>
          <a:off x="8699500" y="167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162456</xdr:rowOff>
    </xdr:from>
    <xdr:ext cx="534377" cy="259045"/>
    <xdr:sp macro="" textlink="">
      <xdr:nvSpPr>
        <xdr:cNvPr id="469" name="テキスト ボックス 468"/>
        <xdr:cNvSpPr txBox="1"/>
      </xdr:nvSpPr>
      <xdr:spPr>
        <a:xfrm>
          <a:off x="8483111" y="167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27495</xdr:rowOff>
    </xdr:from>
    <xdr:to>
      <xdr:col>23</xdr:col>
      <xdr:colOff>517525</xdr:colOff>
      <xdr:row>39</xdr:row>
      <xdr:rowOff>43726</xdr:rowOff>
    </xdr:to>
    <xdr:cxnSp macro="">
      <xdr:nvCxnSpPr>
        <xdr:cNvPr id="498" name="直線コネクタ 497"/>
        <xdr:cNvCxnSpPr/>
      </xdr:nvCxnSpPr>
      <xdr:spPr>
        <a:xfrm flipV="1">
          <a:off x="15481300" y="6714045"/>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161785</xdr:rowOff>
    </xdr:from>
    <xdr:to>
      <xdr:col>22</xdr:col>
      <xdr:colOff>365125</xdr:colOff>
      <xdr:row>39</xdr:row>
      <xdr:rowOff>43726</xdr:rowOff>
    </xdr:to>
    <xdr:cxnSp macro="">
      <xdr:nvCxnSpPr>
        <xdr:cNvPr id="501" name="直線コネクタ 500"/>
        <xdr:cNvCxnSpPr/>
      </xdr:nvCxnSpPr>
      <xdr:spPr>
        <a:xfrm>
          <a:off x="14592300" y="6676885"/>
          <a:ext cx="889000" cy="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140233</xdr:rowOff>
    </xdr:from>
    <xdr:to>
      <xdr:col>21</xdr:col>
      <xdr:colOff>161925</xdr:colOff>
      <xdr:row>38</xdr:row>
      <xdr:rowOff>161785</xdr:rowOff>
    </xdr:to>
    <xdr:cxnSp macro="">
      <xdr:nvCxnSpPr>
        <xdr:cNvPr id="504" name="直線コネクタ 503"/>
        <xdr:cNvCxnSpPr/>
      </xdr:nvCxnSpPr>
      <xdr:spPr>
        <a:xfrm>
          <a:off x="13703300" y="6655333"/>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140233</xdr:rowOff>
    </xdr:from>
    <xdr:to>
      <xdr:col>19</xdr:col>
      <xdr:colOff>644525</xdr:colOff>
      <xdr:row>39</xdr:row>
      <xdr:rowOff>36055</xdr:rowOff>
    </xdr:to>
    <xdr:cxnSp macro="">
      <xdr:nvCxnSpPr>
        <xdr:cNvPr id="507" name="直線コネクタ 506"/>
        <xdr:cNvCxnSpPr/>
      </xdr:nvCxnSpPr>
      <xdr:spPr>
        <a:xfrm flipV="1">
          <a:off x="12814300" y="6655333"/>
          <a:ext cx="8890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148145</xdr:rowOff>
    </xdr:from>
    <xdr:to>
      <xdr:col>23</xdr:col>
      <xdr:colOff>568325</xdr:colOff>
      <xdr:row>39</xdr:row>
      <xdr:rowOff>78295</xdr:rowOff>
    </xdr:to>
    <xdr:sp macro="" textlink="">
      <xdr:nvSpPr>
        <xdr:cNvPr id="517" name="円/楕円 516"/>
        <xdr:cNvSpPr/>
      </xdr:nvSpPr>
      <xdr:spPr>
        <a:xfrm>
          <a:off x="162687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63072</xdr:rowOff>
    </xdr:from>
    <xdr:ext cx="469744" cy="259045"/>
    <xdr:sp macro="" textlink="">
      <xdr:nvSpPr>
        <xdr:cNvPr id="518" name="災害復旧事業費該当値テキスト"/>
        <xdr:cNvSpPr txBox="1"/>
      </xdr:nvSpPr>
      <xdr:spPr>
        <a:xfrm>
          <a:off x="16370300" y="65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164376</xdr:rowOff>
    </xdr:from>
    <xdr:to>
      <xdr:col>22</xdr:col>
      <xdr:colOff>415925</xdr:colOff>
      <xdr:row>39</xdr:row>
      <xdr:rowOff>94526</xdr:rowOff>
    </xdr:to>
    <xdr:sp macro="" textlink="">
      <xdr:nvSpPr>
        <xdr:cNvPr id="519" name="円/楕円 518"/>
        <xdr:cNvSpPr/>
      </xdr:nvSpPr>
      <xdr:spPr>
        <a:xfrm>
          <a:off x="15430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85653</xdr:rowOff>
    </xdr:from>
    <xdr:ext cx="313932" cy="259045"/>
    <xdr:sp macro="" textlink="">
      <xdr:nvSpPr>
        <xdr:cNvPr id="520" name="テキスト ボックス 519"/>
        <xdr:cNvSpPr txBox="1"/>
      </xdr:nvSpPr>
      <xdr:spPr>
        <a:xfrm>
          <a:off x="15324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110985</xdr:rowOff>
    </xdr:from>
    <xdr:to>
      <xdr:col>21</xdr:col>
      <xdr:colOff>212725</xdr:colOff>
      <xdr:row>39</xdr:row>
      <xdr:rowOff>41135</xdr:rowOff>
    </xdr:to>
    <xdr:sp macro="" textlink="">
      <xdr:nvSpPr>
        <xdr:cNvPr id="521" name="円/楕円 520"/>
        <xdr:cNvSpPr/>
      </xdr:nvSpPr>
      <xdr:spPr>
        <a:xfrm>
          <a:off x="14541500" y="66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32262</xdr:rowOff>
    </xdr:from>
    <xdr:ext cx="469744" cy="259045"/>
    <xdr:sp macro="" textlink="">
      <xdr:nvSpPr>
        <xdr:cNvPr id="522" name="テキスト ボックス 521"/>
        <xdr:cNvSpPr txBox="1"/>
      </xdr:nvSpPr>
      <xdr:spPr>
        <a:xfrm>
          <a:off x="14357427" y="671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89433</xdr:rowOff>
    </xdr:from>
    <xdr:to>
      <xdr:col>20</xdr:col>
      <xdr:colOff>9525</xdr:colOff>
      <xdr:row>39</xdr:row>
      <xdr:rowOff>19583</xdr:rowOff>
    </xdr:to>
    <xdr:sp macro="" textlink="">
      <xdr:nvSpPr>
        <xdr:cNvPr id="523" name="円/楕円 522"/>
        <xdr:cNvSpPr/>
      </xdr:nvSpPr>
      <xdr:spPr>
        <a:xfrm>
          <a:off x="13652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10710</xdr:rowOff>
    </xdr:from>
    <xdr:ext cx="469744" cy="259045"/>
    <xdr:sp macro="" textlink="">
      <xdr:nvSpPr>
        <xdr:cNvPr id="524" name="テキスト ボックス 523"/>
        <xdr:cNvSpPr txBox="1"/>
      </xdr:nvSpPr>
      <xdr:spPr>
        <a:xfrm>
          <a:off x="13468427" y="669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156705</xdr:rowOff>
    </xdr:from>
    <xdr:to>
      <xdr:col>18</xdr:col>
      <xdr:colOff>492125</xdr:colOff>
      <xdr:row>39</xdr:row>
      <xdr:rowOff>86855</xdr:rowOff>
    </xdr:to>
    <xdr:sp macro="" textlink="">
      <xdr:nvSpPr>
        <xdr:cNvPr id="525" name="円/楕円 524"/>
        <xdr:cNvSpPr/>
      </xdr:nvSpPr>
      <xdr:spPr>
        <a:xfrm>
          <a:off x="12763500" y="66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77982</xdr:rowOff>
    </xdr:from>
    <xdr:ext cx="378565" cy="259045"/>
    <xdr:sp macro="" textlink="">
      <xdr:nvSpPr>
        <xdr:cNvPr id="526" name="テキスト ボックス 525"/>
        <xdr:cNvSpPr txBox="1"/>
      </xdr:nvSpPr>
      <xdr:spPr>
        <a:xfrm>
          <a:off x="12625017" y="6764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136596</xdr:rowOff>
    </xdr:from>
    <xdr:to>
      <xdr:col>23</xdr:col>
      <xdr:colOff>517525</xdr:colOff>
      <xdr:row>76</xdr:row>
      <xdr:rowOff>143427</xdr:rowOff>
    </xdr:to>
    <xdr:cxnSp macro="">
      <xdr:nvCxnSpPr>
        <xdr:cNvPr id="600" name="直線コネクタ 599"/>
        <xdr:cNvCxnSpPr/>
      </xdr:nvCxnSpPr>
      <xdr:spPr>
        <a:xfrm flipV="1">
          <a:off x="15481300" y="13166796"/>
          <a:ext cx="8382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109057</xdr:rowOff>
    </xdr:from>
    <xdr:to>
      <xdr:col>22</xdr:col>
      <xdr:colOff>365125</xdr:colOff>
      <xdr:row>76</xdr:row>
      <xdr:rowOff>143427</xdr:rowOff>
    </xdr:to>
    <xdr:cxnSp macro="">
      <xdr:nvCxnSpPr>
        <xdr:cNvPr id="603" name="直線コネクタ 602"/>
        <xdr:cNvCxnSpPr/>
      </xdr:nvCxnSpPr>
      <xdr:spPr>
        <a:xfrm>
          <a:off x="14592300" y="13139257"/>
          <a:ext cx="889000" cy="3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106593</xdr:rowOff>
    </xdr:from>
    <xdr:to>
      <xdr:col>21</xdr:col>
      <xdr:colOff>161925</xdr:colOff>
      <xdr:row>76</xdr:row>
      <xdr:rowOff>109057</xdr:rowOff>
    </xdr:to>
    <xdr:cxnSp macro="">
      <xdr:nvCxnSpPr>
        <xdr:cNvPr id="606" name="直線コネクタ 605"/>
        <xdr:cNvCxnSpPr/>
      </xdr:nvCxnSpPr>
      <xdr:spPr>
        <a:xfrm>
          <a:off x="13703300" y="13136793"/>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102124</xdr:rowOff>
    </xdr:from>
    <xdr:to>
      <xdr:col>19</xdr:col>
      <xdr:colOff>644525</xdr:colOff>
      <xdr:row>76</xdr:row>
      <xdr:rowOff>106593</xdr:rowOff>
    </xdr:to>
    <xdr:cxnSp macro="">
      <xdr:nvCxnSpPr>
        <xdr:cNvPr id="609" name="直線コネクタ 608"/>
        <xdr:cNvCxnSpPr/>
      </xdr:nvCxnSpPr>
      <xdr:spPr>
        <a:xfrm>
          <a:off x="12814300" y="13132324"/>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85796</xdr:rowOff>
    </xdr:from>
    <xdr:to>
      <xdr:col>23</xdr:col>
      <xdr:colOff>568325</xdr:colOff>
      <xdr:row>77</xdr:row>
      <xdr:rowOff>15946</xdr:rowOff>
    </xdr:to>
    <xdr:sp macro="" textlink="">
      <xdr:nvSpPr>
        <xdr:cNvPr id="619" name="円/楕円 618"/>
        <xdr:cNvSpPr/>
      </xdr:nvSpPr>
      <xdr:spPr>
        <a:xfrm>
          <a:off x="16268700" y="131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723</xdr:rowOff>
    </xdr:from>
    <xdr:ext cx="534377" cy="259045"/>
    <xdr:sp macro="" textlink="">
      <xdr:nvSpPr>
        <xdr:cNvPr id="620" name="公債費該当値テキスト"/>
        <xdr:cNvSpPr txBox="1"/>
      </xdr:nvSpPr>
      <xdr:spPr>
        <a:xfrm>
          <a:off x="16370300" y="130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92627</xdr:rowOff>
    </xdr:from>
    <xdr:to>
      <xdr:col>22</xdr:col>
      <xdr:colOff>415925</xdr:colOff>
      <xdr:row>77</xdr:row>
      <xdr:rowOff>22777</xdr:rowOff>
    </xdr:to>
    <xdr:sp macro="" textlink="">
      <xdr:nvSpPr>
        <xdr:cNvPr id="621" name="円/楕円 620"/>
        <xdr:cNvSpPr/>
      </xdr:nvSpPr>
      <xdr:spPr>
        <a:xfrm>
          <a:off x="15430500" y="131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13904</xdr:rowOff>
    </xdr:from>
    <xdr:ext cx="534377" cy="259045"/>
    <xdr:sp macro="" textlink="">
      <xdr:nvSpPr>
        <xdr:cNvPr id="622" name="テキスト ボックス 621"/>
        <xdr:cNvSpPr txBox="1"/>
      </xdr:nvSpPr>
      <xdr:spPr>
        <a:xfrm>
          <a:off x="15214111" y="13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58257</xdr:rowOff>
    </xdr:from>
    <xdr:to>
      <xdr:col>21</xdr:col>
      <xdr:colOff>212725</xdr:colOff>
      <xdr:row>76</xdr:row>
      <xdr:rowOff>159857</xdr:rowOff>
    </xdr:to>
    <xdr:sp macro="" textlink="">
      <xdr:nvSpPr>
        <xdr:cNvPr id="623" name="円/楕円 622"/>
        <xdr:cNvSpPr/>
      </xdr:nvSpPr>
      <xdr:spPr>
        <a:xfrm>
          <a:off x="14541500" y="130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150984</xdr:rowOff>
    </xdr:from>
    <xdr:ext cx="534377" cy="259045"/>
    <xdr:sp macro="" textlink="">
      <xdr:nvSpPr>
        <xdr:cNvPr id="624" name="テキスト ボックス 623"/>
        <xdr:cNvSpPr txBox="1"/>
      </xdr:nvSpPr>
      <xdr:spPr>
        <a:xfrm>
          <a:off x="14325111" y="131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55793</xdr:rowOff>
    </xdr:from>
    <xdr:to>
      <xdr:col>20</xdr:col>
      <xdr:colOff>9525</xdr:colOff>
      <xdr:row>76</xdr:row>
      <xdr:rowOff>157393</xdr:rowOff>
    </xdr:to>
    <xdr:sp macro="" textlink="">
      <xdr:nvSpPr>
        <xdr:cNvPr id="625" name="円/楕円 624"/>
        <xdr:cNvSpPr/>
      </xdr:nvSpPr>
      <xdr:spPr>
        <a:xfrm>
          <a:off x="13652500" y="130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148520</xdr:rowOff>
    </xdr:from>
    <xdr:ext cx="534377" cy="259045"/>
    <xdr:sp macro="" textlink="">
      <xdr:nvSpPr>
        <xdr:cNvPr id="626" name="テキスト ボックス 625"/>
        <xdr:cNvSpPr txBox="1"/>
      </xdr:nvSpPr>
      <xdr:spPr>
        <a:xfrm>
          <a:off x="13436111" y="1317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51324</xdr:rowOff>
    </xdr:from>
    <xdr:to>
      <xdr:col>18</xdr:col>
      <xdr:colOff>492125</xdr:colOff>
      <xdr:row>76</xdr:row>
      <xdr:rowOff>152924</xdr:rowOff>
    </xdr:to>
    <xdr:sp macro="" textlink="">
      <xdr:nvSpPr>
        <xdr:cNvPr id="627" name="円/楕円 626"/>
        <xdr:cNvSpPr/>
      </xdr:nvSpPr>
      <xdr:spPr>
        <a:xfrm>
          <a:off x="12763500" y="130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144051</xdr:rowOff>
    </xdr:from>
    <xdr:ext cx="534377" cy="259045"/>
    <xdr:sp macro="" textlink="">
      <xdr:nvSpPr>
        <xdr:cNvPr id="628" name="テキスト ボックス 627"/>
        <xdr:cNvSpPr txBox="1"/>
      </xdr:nvSpPr>
      <xdr:spPr>
        <a:xfrm>
          <a:off x="12547111" y="131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68526</xdr:rowOff>
    </xdr:from>
    <xdr:to>
      <xdr:col>23</xdr:col>
      <xdr:colOff>517525</xdr:colOff>
      <xdr:row>98</xdr:row>
      <xdr:rowOff>85623</xdr:rowOff>
    </xdr:to>
    <xdr:cxnSp macro="">
      <xdr:nvCxnSpPr>
        <xdr:cNvPr id="655" name="直線コネクタ 654"/>
        <xdr:cNvCxnSpPr/>
      </xdr:nvCxnSpPr>
      <xdr:spPr>
        <a:xfrm flipV="1">
          <a:off x="15481300" y="16870626"/>
          <a:ext cx="8382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80787</xdr:rowOff>
    </xdr:from>
    <xdr:to>
      <xdr:col>22</xdr:col>
      <xdr:colOff>365125</xdr:colOff>
      <xdr:row>98</xdr:row>
      <xdr:rowOff>85623</xdr:rowOff>
    </xdr:to>
    <xdr:cxnSp macro="">
      <xdr:nvCxnSpPr>
        <xdr:cNvPr id="658" name="直線コネクタ 657"/>
        <xdr:cNvCxnSpPr/>
      </xdr:nvCxnSpPr>
      <xdr:spPr>
        <a:xfrm>
          <a:off x="14592300" y="16882887"/>
          <a:ext cx="8890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80787</xdr:rowOff>
    </xdr:from>
    <xdr:to>
      <xdr:col>21</xdr:col>
      <xdr:colOff>161925</xdr:colOff>
      <xdr:row>98</xdr:row>
      <xdr:rowOff>99126</xdr:rowOff>
    </xdr:to>
    <xdr:cxnSp macro="">
      <xdr:nvCxnSpPr>
        <xdr:cNvPr id="661" name="直線コネクタ 660"/>
        <xdr:cNvCxnSpPr/>
      </xdr:nvCxnSpPr>
      <xdr:spPr>
        <a:xfrm flipV="1">
          <a:off x="13703300" y="16882887"/>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99126</xdr:rowOff>
    </xdr:from>
    <xdr:to>
      <xdr:col>19</xdr:col>
      <xdr:colOff>644525</xdr:colOff>
      <xdr:row>98</xdr:row>
      <xdr:rowOff>103243</xdr:rowOff>
    </xdr:to>
    <xdr:cxnSp macro="">
      <xdr:nvCxnSpPr>
        <xdr:cNvPr id="664" name="直線コネクタ 663"/>
        <xdr:cNvCxnSpPr/>
      </xdr:nvCxnSpPr>
      <xdr:spPr>
        <a:xfrm flipV="1">
          <a:off x="12814300" y="16901226"/>
          <a:ext cx="889000" cy="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17726</xdr:rowOff>
    </xdr:from>
    <xdr:to>
      <xdr:col>23</xdr:col>
      <xdr:colOff>568325</xdr:colOff>
      <xdr:row>98</xdr:row>
      <xdr:rowOff>119326</xdr:rowOff>
    </xdr:to>
    <xdr:sp macro="" textlink="">
      <xdr:nvSpPr>
        <xdr:cNvPr id="674" name="円/楕円 673"/>
        <xdr:cNvSpPr/>
      </xdr:nvSpPr>
      <xdr:spPr>
        <a:xfrm>
          <a:off x="16268700" y="168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125497</xdr:rowOff>
    </xdr:from>
    <xdr:ext cx="534377" cy="259045"/>
    <xdr:sp macro="" textlink="">
      <xdr:nvSpPr>
        <xdr:cNvPr id="675" name="積立金該当値テキスト"/>
        <xdr:cNvSpPr txBox="1"/>
      </xdr:nvSpPr>
      <xdr:spPr>
        <a:xfrm>
          <a:off x="16370300" y="167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34823</xdr:rowOff>
    </xdr:from>
    <xdr:to>
      <xdr:col>22</xdr:col>
      <xdr:colOff>415925</xdr:colOff>
      <xdr:row>98</xdr:row>
      <xdr:rowOff>136423</xdr:rowOff>
    </xdr:to>
    <xdr:sp macro="" textlink="">
      <xdr:nvSpPr>
        <xdr:cNvPr id="676" name="円/楕円 675"/>
        <xdr:cNvSpPr/>
      </xdr:nvSpPr>
      <xdr:spPr>
        <a:xfrm>
          <a:off x="15430500" y="168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127550</xdr:rowOff>
    </xdr:from>
    <xdr:ext cx="534377" cy="259045"/>
    <xdr:sp macro="" textlink="">
      <xdr:nvSpPr>
        <xdr:cNvPr id="677" name="テキスト ボックス 676"/>
        <xdr:cNvSpPr txBox="1"/>
      </xdr:nvSpPr>
      <xdr:spPr>
        <a:xfrm>
          <a:off x="15214111" y="1692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29987</xdr:rowOff>
    </xdr:from>
    <xdr:to>
      <xdr:col>21</xdr:col>
      <xdr:colOff>212725</xdr:colOff>
      <xdr:row>98</xdr:row>
      <xdr:rowOff>131587</xdr:rowOff>
    </xdr:to>
    <xdr:sp macro="" textlink="">
      <xdr:nvSpPr>
        <xdr:cNvPr id="678" name="円/楕円 677"/>
        <xdr:cNvSpPr/>
      </xdr:nvSpPr>
      <xdr:spPr>
        <a:xfrm>
          <a:off x="14541500" y="168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122714</xdr:rowOff>
    </xdr:from>
    <xdr:ext cx="534377" cy="259045"/>
    <xdr:sp macro="" textlink="">
      <xdr:nvSpPr>
        <xdr:cNvPr id="679" name="テキスト ボックス 678"/>
        <xdr:cNvSpPr txBox="1"/>
      </xdr:nvSpPr>
      <xdr:spPr>
        <a:xfrm>
          <a:off x="14325111" y="169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48326</xdr:rowOff>
    </xdr:from>
    <xdr:to>
      <xdr:col>20</xdr:col>
      <xdr:colOff>9525</xdr:colOff>
      <xdr:row>98</xdr:row>
      <xdr:rowOff>149926</xdr:rowOff>
    </xdr:to>
    <xdr:sp macro="" textlink="">
      <xdr:nvSpPr>
        <xdr:cNvPr id="680" name="円/楕円 679"/>
        <xdr:cNvSpPr/>
      </xdr:nvSpPr>
      <xdr:spPr>
        <a:xfrm>
          <a:off x="13652500" y="168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141053</xdr:rowOff>
    </xdr:from>
    <xdr:ext cx="534377" cy="259045"/>
    <xdr:sp macro="" textlink="">
      <xdr:nvSpPr>
        <xdr:cNvPr id="681" name="テキスト ボックス 680"/>
        <xdr:cNvSpPr txBox="1"/>
      </xdr:nvSpPr>
      <xdr:spPr>
        <a:xfrm>
          <a:off x="13436111" y="169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52443</xdr:rowOff>
    </xdr:from>
    <xdr:to>
      <xdr:col>18</xdr:col>
      <xdr:colOff>492125</xdr:colOff>
      <xdr:row>98</xdr:row>
      <xdr:rowOff>154043</xdr:rowOff>
    </xdr:to>
    <xdr:sp macro="" textlink="">
      <xdr:nvSpPr>
        <xdr:cNvPr id="682" name="円/楕円 681"/>
        <xdr:cNvSpPr/>
      </xdr:nvSpPr>
      <xdr:spPr>
        <a:xfrm>
          <a:off x="12763500" y="168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145170</xdr:rowOff>
    </xdr:from>
    <xdr:ext cx="534377" cy="259045"/>
    <xdr:sp macro="" textlink="">
      <xdr:nvSpPr>
        <xdr:cNvPr id="683" name="テキスト ボックス 682"/>
        <xdr:cNvSpPr txBox="1"/>
      </xdr:nvSpPr>
      <xdr:spPr>
        <a:xfrm>
          <a:off x="12547111" y="16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108331</xdr:rowOff>
    </xdr:from>
    <xdr:to>
      <xdr:col>32</xdr:col>
      <xdr:colOff>187325</xdr:colOff>
      <xdr:row>39</xdr:row>
      <xdr:rowOff>18161</xdr:rowOff>
    </xdr:to>
    <xdr:cxnSp macro="">
      <xdr:nvCxnSpPr>
        <xdr:cNvPr id="712" name="直線コネクタ 711"/>
        <xdr:cNvCxnSpPr/>
      </xdr:nvCxnSpPr>
      <xdr:spPr>
        <a:xfrm flipV="1">
          <a:off x="21323300" y="6623431"/>
          <a:ext cx="8382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167513</xdr:rowOff>
    </xdr:from>
    <xdr:to>
      <xdr:col>31</xdr:col>
      <xdr:colOff>34925</xdr:colOff>
      <xdr:row>39</xdr:row>
      <xdr:rowOff>18161</xdr:rowOff>
    </xdr:to>
    <xdr:cxnSp macro="">
      <xdr:nvCxnSpPr>
        <xdr:cNvPr id="715" name="直線コネクタ 714"/>
        <xdr:cNvCxnSpPr/>
      </xdr:nvCxnSpPr>
      <xdr:spPr>
        <a:xfrm>
          <a:off x="20434300" y="6682613"/>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137795</xdr:rowOff>
    </xdr:from>
    <xdr:to>
      <xdr:col>29</xdr:col>
      <xdr:colOff>517525</xdr:colOff>
      <xdr:row>38</xdr:row>
      <xdr:rowOff>167513</xdr:rowOff>
    </xdr:to>
    <xdr:cxnSp macro="">
      <xdr:nvCxnSpPr>
        <xdr:cNvPr id="718" name="直線コネクタ 717"/>
        <xdr:cNvCxnSpPr/>
      </xdr:nvCxnSpPr>
      <xdr:spPr>
        <a:xfrm>
          <a:off x="19545300" y="665289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104648</xdr:rowOff>
    </xdr:from>
    <xdr:to>
      <xdr:col>28</xdr:col>
      <xdr:colOff>314325</xdr:colOff>
      <xdr:row>38</xdr:row>
      <xdr:rowOff>137795</xdr:rowOff>
    </xdr:to>
    <xdr:cxnSp macro="">
      <xdr:nvCxnSpPr>
        <xdr:cNvPr id="721" name="直線コネクタ 720"/>
        <xdr:cNvCxnSpPr/>
      </xdr:nvCxnSpPr>
      <xdr:spPr>
        <a:xfrm>
          <a:off x="18656300" y="6619748"/>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57531</xdr:rowOff>
    </xdr:from>
    <xdr:to>
      <xdr:col>32</xdr:col>
      <xdr:colOff>238125</xdr:colOff>
      <xdr:row>38</xdr:row>
      <xdr:rowOff>159131</xdr:rowOff>
    </xdr:to>
    <xdr:sp macro="" textlink="">
      <xdr:nvSpPr>
        <xdr:cNvPr id="731" name="円/楕円 730"/>
        <xdr:cNvSpPr/>
      </xdr:nvSpPr>
      <xdr:spPr>
        <a:xfrm>
          <a:off x="22110700" y="65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13733</xdr:rowOff>
    </xdr:from>
    <xdr:ext cx="378565" cy="259045"/>
    <xdr:sp macro="" textlink="">
      <xdr:nvSpPr>
        <xdr:cNvPr id="732" name="投資及び出資金該当値テキスト"/>
        <xdr:cNvSpPr txBox="1"/>
      </xdr:nvSpPr>
      <xdr:spPr>
        <a:xfrm>
          <a:off x="22212300" y="6528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138811</xdr:rowOff>
    </xdr:from>
    <xdr:to>
      <xdr:col>31</xdr:col>
      <xdr:colOff>85725</xdr:colOff>
      <xdr:row>39</xdr:row>
      <xdr:rowOff>68961</xdr:rowOff>
    </xdr:to>
    <xdr:sp macro="" textlink="">
      <xdr:nvSpPr>
        <xdr:cNvPr id="733" name="円/楕円 732"/>
        <xdr:cNvSpPr/>
      </xdr:nvSpPr>
      <xdr:spPr>
        <a:xfrm>
          <a:off x="21272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60088</xdr:rowOff>
    </xdr:from>
    <xdr:ext cx="378565" cy="259045"/>
    <xdr:sp macro="" textlink="">
      <xdr:nvSpPr>
        <xdr:cNvPr id="734" name="テキスト ボックス 733"/>
        <xdr:cNvSpPr txBox="1"/>
      </xdr:nvSpPr>
      <xdr:spPr>
        <a:xfrm>
          <a:off x="21134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116713</xdr:rowOff>
    </xdr:from>
    <xdr:to>
      <xdr:col>29</xdr:col>
      <xdr:colOff>568325</xdr:colOff>
      <xdr:row>39</xdr:row>
      <xdr:rowOff>46863</xdr:rowOff>
    </xdr:to>
    <xdr:sp macro="" textlink="">
      <xdr:nvSpPr>
        <xdr:cNvPr id="735" name="円/楕円 734"/>
        <xdr:cNvSpPr/>
      </xdr:nvSpPr>
      <xdr:spPr>
        <a:xfrm>
          <a:off x="20383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37990</xdr:rowOff>
    </xdr:from>
    <xdr:ext cx="378565" cy="259045"/>
    <xdr:sp macro="" textlink="">
      <xdr:nvSpPr>
        <xdr:cNvPr id="736" name="テキスト ボックス 735"/>
        <xdr:cNvSpPr txBox="1"/>
      </xdr:nvSpPr>
      <xdr:spPr>
        <a:xfrm>
          <a:off x="20245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86995</xdr:rowOff>
    </xdr:from>
    <xdr:to>
      <xdr:col>28</xdr:col>
      <xdr:colOff>365125</xdr:colOff>
      <xdr:row>39</xdr:row>
      <xdr:rowOff>17145</xdr:rowOff>
    </xdr:to>
    <xdr:sp macro="" textlink="">
      <xdr:nvSpPr>
        <xdr:cNvPr id="737" name="円/楕円 736"/>
        <xdr:cNvSpPr/>
      </xdr:nvSpPr>
      <xdr:spPr>
        <a:xfrm>
          <a:off x="19494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8272</xdr:rowOff>
    </xdr:from>
    <xdr:ext cx="378565" cy="259045"/>
    <xdr:sp macro="" textlink="">
      <xdr:nvSpPr>
        <xdr:cNvPr id="738" name="テキスト ボックス 737"/>
        <xdr:cNvSpPr txBox="1"/>
      </xdr:nvSpPr>
      <xdr:spPr>
        <a:xfrm>
          <a:off x="19356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53848</xdr:rowOff>
    </xdr:from>
    <xdr:to>
      <xdr:col>27</xdr:col>
      <xdr:colOff>161925</xdr:colOff>
      <xdr:row>38</xdr:row>
      <xdr:rowOff>155448</xdr:rowOff>
    </xdr:to>
    <xdr:sp macro="" textlink="">
      <xdr:nvSpPr>
        <xdr:cNvPr id="739" name="円/楕円 738"/>
        <xdr:cNvSpPr/>
      </xdr:nvSpPr>
      <xdr:spPr>
        <a:xfrm>
          <a:off x="18605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146575</xdr:rowOff>
    </xdr:from>
    <xdr:ext cx="378565" cy="259045"/>
    <xdr:sp macro="" textlink="">
      <xdr:nvSpPr>
        <xdr:cNvPr id="740" name="テキスト ボックス 739"/>
        <xdr:cNvSpPr txBox="1"/>
      </xdr:nvSpPr>
      <xdr:spPr>
        <a:xfrm>
          <a:off x="18467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7683</xdr:rowOff>
    </xdr:from>
    <xdr:to>
      <xdr:col>32</xdr:col>
      <xdr:colOff>187325</xdr:colOff>
      <xdr:row>78</xdr:row>
      <xdr:rowOff>43117</xdr:rowOff>
    </xdr:to>
    <xdr:cxnSp macro="">
      <xdr:nvCxnSpPr>
        <xdr:cNvPr id="827" name="直線コネクタ 826"/>
        <xdr:cNvCxnSpPr/>
      </xdr:nvCxnSpPr>
      <xdr:spPr>
        <a:xfrm flipV="1">
          <a:off x="21323300" y="13380783"/>
          <a:ext cx="8382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43117</xdr:rowOff>
    </xdr:from>
    <xdr:to>
      <xdr:col>31</xdr:col>
      <xdr:colOff>34925</xdr:colOff>
      <xdr:row>78</xdr:row>
      <xdr:rowOff>68911</xdr:rowOff>
    </xdr:to>
    <xdr:cxnSp macro="">
      <xdr:nvCxnSpPr>
        <xdr:cNvPr id="830" name="直線コネクタ 829"/>
        <xdr:cNvCxnSpPr/>
      </xdr:nvCxnSpPr>
      <xdr:spPr>
        <a:xfrm flipV="1">
          <a:off x="20434300" y="13416217"/>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68911</xdr:rowOff>
    </xdr:from>
    <xdr:to>
      <xdr:col>29</xdr:col>
      <xdr:colOff>517525</xdr:colOff>
      <xdr:row>78</xdr:row>
      <xdr:rowOff>78308</xdr:rowOff>
    </xdr:to>
    <xdr:cxnSp macro="">
      <xdr:nvCxnSpPr>
        <xdr:cNvPr id="833" name="直線コネクタ 832"/>
        <xdr:cNvCxnSpPr/>
      </xdr:nvCxnSpPr>
      <xdr:spPr>
        <a:xfrm flipV="1">
          <a:off x="19545300" y="13442011"/>
          <a:ext cx="889000" cy="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78308</xdr:rowOff>
    </xdr:from>
    <xdr:to>
      <xdr:col>28</xdr:col>
      <xdr:colOff>314325</xdr:colOff>
      <xdr:row>78</xdr:row>
      <xdr:rowOff>88976</xdr:rowOff>
    </xdr:to>
    <xdr:cxnSp macro="">
      <xdr:nvCxnSpPr>
        <xdr:cNvPr id="836" name="直線コネクタ 835"/>
        <xdr:cNvCxnSpPr/>
      </xdr:nvCxnSpPr>
      <xdr:spPr>
        <a:xfrm flipV="1">
          <a:off x="18656300" y="13451408"/>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128333</xdr:rowOff>
    </xdr:from>
    <xdr:to>
      <xdr:col>32</xdr:col>
      <xdr:colOff>238125</xdr:colOff>
      <xdr:row>78</xdr:row>
      <xdr:rowOff>58483</xdr:rowOff>
    </xdr:to>
    <xdr:sp macro="" textlink="">
      <xdr:nvSpPr>
        <xdr:cNvPr id="846" name="円/楕円 845"/>
        <xdr:cNvSpPr/>
      </xdr:nvSpPr>
      <xdr:spPr>
        <a:xfrm>
          <a:off x="22110700" y="133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106760</xdr:rowOff>
    </xdr:from>
    <xdr:ext cx="534377" cy="259045"/>
    <xdr:sp macro="" textlink="">
      <xdr:nvSpPr>
        <xdr:cNvPr id="847" name="繰出金該当値テキスト"/>
        <xdr:cNvSpPr txBox="1"/>
      </xdr:nvSpPr>
      <xdr:spPr>
        <a:xfrm>
          <a:off x="22212300" y="133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46,395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163767</xdr:rowOff>
    </xdr:from>
    <xdr:to>
      <xdr:col>31</xdr:col>
      <xdr:colOff>85725</xdr:colOff>
      <xdr:row>78</xdr:row>
      <xdr:rowOff>93917</xdr:rowOff>
    </xdr:to>
    <xdr:sp macro="" textlink="">
      <xdr:nvSpPr>
        <xdr:cNvPr id="848" name="円/楕円 847"/>
        <xdr:cNvSpPr/>
      </xdr:nvSpPr>
      <xdr:spPr>
        <a:xfrm>
          <a:off x="212725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85044</xdr:rowOff>
    </xdr:from>
    <xdr:ext cx="534377" cy="259045"/>
    <xdr:sp macro="" textlink="">
      <xdr:nvSpPr>
        <xdr:cNvPr id="849" name="テキスト ボックス 848"/>
        <xdr:cNvSpPr txBox="1"/>
      </xdr:nvSpPr>
      <xdr:spPr>
        <a:xfrm>
          <a:off x="21056111" y="13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18111</xdr:rowOff>
    </xdr:from>
    <xdr:to>
      <xdr:col>29</xdr:col>
      <xdr:colOff>568325</xdr:colOff>
      <xdr:row>78</xdr:row>
      <xdr:rowOff>119711</xdr:rowOff>
    </xdr:to>
    <xdr:sp macro="" textlink="">
      <xdr:nvSpPr>
        <xdr:cNvPr id="850" name="円/楕円 849"/>
        <xdr:cNvSpPr/>
      </xdr:nvSpPr>
      <xdr:spPr>
        <a:xfrm>
          <a:off x="20383500" y="133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110838</xdr:rowOff>
    </xdr:from>
    <xdr:ext cx="534377" cy="259045"/>
    <xdr:sp macro="" textlink="">
      <xdr:nvSpPr>
        <xdr:cNvPr id="851" name="テキスト ボックス 850"/>
        <xdr:cNvSpPr txBox="1"/>
      </xdr:nvSpPr>
      <xdr:spPr>
        <a:xfrm>
          <a:off x="20167111" y="134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27508</xdr:rowOff>
    </xdr:from>
    <xdr:to>
      <xdr:col>28</xdr:col>
      <xdr:colOff>365125</xdr:colOff>
      <xdr:row>78</xdr:row>
      <xdr:rowOff>129108</xdr:rowOff>
    </xdr:to>
    <xdr:sp macro="" textlink="">
      <xdr:nvSpPr>
        <xdr:cNvPr id="852" name="円/楕円 851"/>
        <xdr:cNvSpPr/>
      </xdr:nvSpPr>
      <xdr:spPr>
        <a:xfrm>
          <a:off x="19494500" y="134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120235</xdr:rowOff>
    </xdr:from>
    <xdr:ext cx="534377" cy="259045"/>
    <xdr:sp macro="" textlink="">
      <xdr:nvSpPr>
        <xdr:cNvPr id="853" name="テキスト ボックス 852"/>
        <xdr:cNvSpPr txBox="1"/>
      </xdr:nvSpPr>
      <xdr:spPr>
        <a:xfrm>
          <a:off x="19278111" y="1349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38176</xdr:rowOff>
    </xdr:from>
    <xdr:to>
      <xdr:col>27</xdr:col>
      <xdr:colOff>161925</xdr:colOff>
      <xdr:row>78</xdr:row>
      <xdr:rowOff>139776</xdr:rowOff>
    </xdr:to>
    <xdr:sp macro="" textlink="">
      <xdr:nvSpPr>
        <xdr:cNvPr id="854" name="円/楕円 853"/>
        <xdr:cNvSpPr/>
      </xdr:nvSpPr>
      <xdr:spPr>
        <a:xfrm>
          <a:off x="18605500" y="134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130903</xdr:rowOff>
    </xdr:from>
    <xdr:ext cx="534377" cy="259045"/>
    <xdr:sp macro="" textlink="">
      <xdr:nvSpPr>
        <xdr:cNvPr id="855" name="テキスト ボックス 854"/>
        <xdr:cNvSpPr txBox="1"/>
      </xdr:nvSpPr>
      <xdr:spPr>
        <a:xfrm>
          <a:off x="18389111" y="135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人口一人当たりコストの上位５項目　①人件費：前年度に比べ</a:t>
          </a:r>
          <a:r>
            <a:rPr kumimoji="1" lang="en-US" altLang="ja-JP" sz="1300">
              <a:latin typeface="ＭＳ Ｐゴシック"/>
            </a:rPr>
            <a:t>5,251</a:t>
          </a:r>
          <a:r>
            <a:rPr kumimoji="1" lang="ja-JP" altLang="en-US" sz="1300">
              <a:latin typeface="ＭＳ Ｐゴシック"/>
            </a:rPr>
            <a:t>円の減額、類似団体と比較して</a:t>
          </a:r>
          <a:r>
            <a:rPr kumimoji="1" lang="en-US" altLang="ja-JP" sz="1300">
              <a:latin typeface="ＭＳ Ｐゴシック"/>
            </a:rPr>
            <a:t>14,774</a:t>
          </a:r>
          <a:r>
            <a:rPr kumimoji="1" lang="ja-JP" altLang="en-US" sz="1300">
              <a:latin typeface="ＭＳ Ｐゴシック"/>
            </a:rPr>
            <a:t>円下回っている。　②物件費：前年度に比べ</a:t>
          </a:r>
          <a:r>
            <a:rPr kumimoji="1" lang="en-US" altLang="ja-JP" sz="1300">
              <a:latin typeface="ＭＳ Ｐゴシック"/>
            </a:rPr>
            <a:t>11,874</a:t>
          </a:r>
          <a:r>
            <a:rPr kumimoji="1" lang="ja-JP" altLang="en-US" sz="1300">
              <a:latin typeface="ＭＳ Ｐゴシック"/>
            </a:rPr>
            <a:t>円の増額、類似団体と比較して</a:t>
          </a:r>
          <a:r>
            <a:rPr kumimoji="1" lang="en-US" altLang="ja-JP" sz="1300">
              <a:latin typeface="ＭＳ Ｐゴシック"/>
            </a:rPr>
            <a:t>27,192</a:t>
          </a:r>
          <a:r>
            <a:rPr kumimoji="1" lang="ja-JP" altLang="en-US" sz="1300">
              <a:latin typeface="ＭＳ Ｐゴシック"/>
            </a:rPr>
            <a:t>円下回っている。　③普通建設事業費：前年度に比べ</a:t>
          </a:r>
          <a:r>
            <a:rPr kumimoji="1" lang="en-US" altLang="ja-JP" sz="1300">
              <a:latin typeface="ＭＳ Ｐゴシック"/>
            </a:rPr>
            <a:t>20,057</a:t>
          </a:r>
          <a:r>
            <a:rPr kumimoji="1" lang="ja-JP" altLang="en-US" sz="1300">
              <a:latin typeface="ＭＳ Ｐゴシック"/>
            </a:rPr>
            <a:t>円の増額、類似団体と比較して</a:t>
          </a:r>
          <a:r>
            <a:rPr kumimoji="1" lang="en-US" altLang="ja-JP" sz="1300">
              <a:latin typeface="ＭＳ Ｐゴシック"/>
            </a:rPr>
            <a:t>32,981</a:t>
          </a:r>
          <a:r>
            <a:rPr kumimoji="1" lang="ja-JP" altLang="en-US" sz="1300">
              <a:latin typeface="ＭＳ Ｐゴシック"/>
            </a:rPr>
            <a:t>円</a:t>
          </a:r>
          <a:endParaRPr kumimoji="1" lang="en-US" altLang="ja-JP" sz="1300">
            <a:latin typeface="ＭＳ Ｐゴシック"/>
          </a:endParaRPr>
        </a:p>
        <a:p>
          <a:r>
            <a:rPr kumimoji="1" lang="ja-JP" altLang="en-US" sz="1300">
              <a:latin typeface="ＭＳ Ｐゴシック"/>
            </a:rPr>
            <a:t>　　　　　　　　　　　　　　　　　　　　　　　下回っている。　④補助費等：前年度に比べ</a:t>
          </a:r>
          <a:r>
            <a:rPr kumimoji="1" lang="en-US" altLang="ja-JP" sz="1300">
              <a:latin typeface="ＭＳ Ｐゴシック"/>
            </a:rPr>
            <a:t>3,953</a:t>
          </a:r>
          <a:r>
            <a:rPr kumimoji="1" lang="ja-JP" altLang="en-US" sz="1300">
              <a:latin typeface="ＭＳ Ｐゴシック"/>
            </a:rPr>
            <a:t>円の減額、類似団体と比較して</a:t>
          </a:r>
          <a:r>
            <a:rPr kumimoji="1" lang="en-US" altLang="ja-JP" sz="1300">
              <a:latin typeface="ＭＳ Ｐゴシック"/>
            </a:rPr>
            <a:t>40,914</a:t>
          </a:r>
          <a:r>
            <a:rPr kumimoji="1" lang="ja-JP" altLang="en-US" sz="1300">
              <a:latin typeface="ＭＳ Ｐゴシック"/>
            </a:rPr>
            <a:t>円下回っている。　⑤扶助費：前年度に比べ</a:t>
          </a:r>
          <a:r>
            <a:rPr kumimoji="1" lang="en-US" altLang="ja-JP" sz="1300">
              <a:latin typeface="ＭＳ Ｐゴシック"/>
            </a:rPr>
            <a:t>5,153</a:t>
          </a:r>
          <a:r>
            <a:rPr kumimoji="1" lang="ja-JP" altLang="en-US" sz="1300">
              <a:latin typeface="ＭＳ Ｐゴシック"/>
            </a:rPr>
            <a:t>円の増額、類似団体と比較して</a:t>
          </a:r>
          <a:r>
            <a:rPr kumimoji="1" lang="en-US" altLang="ja-JP" sz="1300">
              <a:latin typeface="ＭＳ Ｐゴシック"/>
            </a:rPr>
            <a:t>18,471</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人口一人当たりコストの下位　５項目　①投資及び出資金：前年度に比べ</a:t>
          </a:r>
          <a:r>
            <a:rPr kumimoji="1" lang="en-US" altLang="ja-JP" sz="1300">
              <a:latin typeface="ＭＳ Ｐゴシック"/>
            </a:rPr>
            <a:t>640</a:t>
          </a:r>
          <a:r>
            <a:rPr kumimoji="1" lang="ja-JP" altLang="en-US" sz="1300">
              <a:latin typeface="ＭＳ Ｐゴシック"/>
            </a:rPr>
            <a:t>円の増額、類似団体と比較して</a:t>
          </a:r>
          <a:r>
            <a:rPr kumimoji="1" lang="en-US" altLang="ja-JP" sz="1300">
              <a:latin typeface="ＭＳ Ｐゴシック"/>
            </a:rPr>
            <a:t>175</a:t>
          </a:r>
          <a:r>
            <a:rPr kumimoji="1" lang="ja-JP" altLang="en-US" sz="1300">
              <a:latin typeface="ＭＳ Ｐゴシック"/>
            </a:rPr>
            <a:t>円下回っている。　②維持補修費：前年度に比べ</a:t>
          </a:r>
          <a:r>
            <a:rPr kumimoji="1" lang="en-US" altLang="ja-JP" sz="1300">
              <a:latin typeface="ＭＳ Ｐゴシック"/>
            </a:rPr>
            <a:t>509</a:t>
          </a:r>
          <a:r>
            <a:rPr kumimoji="1" lang="ja-JP" altLang="en-US" sz="1300">
              <a:latin typeface="ＭＳ Ｐゴシック"/>
            </a:rPr>
            <a:t>円の減額、類似団体と比較して</a:t>
          </a:r>
          <a:r>
            <a:rPr kumimoji="1" lang="en-US" altLang="ja-JP" sz="1300">
              <a:latin typeface="ＭＳ Ｐゴシック"/>
            </a:rPr>
            <a:t>8,477</a:t>
          </a:r>
          <a:r>
            <a:rPr kumimoji="1" lang="ja-JP" altLang="en-US" sz="1300">
              <a:latin typeface="ＭＳ Ｐゴシック"/>
            </a:rPr>
            <a:t>円下回っている。　③災害復旧事業費：前年度に比べ</a:t>
          </a:r>
          <a:r>
            <a:rPr kumimoji="1" lang="en-US" altLang="ja-JP" sz="1300">
              <a:latin typeface="ＭＳ Ｐゴシック"/>
            </a:rPr>
            <a:t>1,278</a:t>
          </a:r>
          <a:r>
            <a:rPr kumimoji="1" lang="ja-JP" altLang="en-US" sz="1300">
              <a:latin typeface="ＭＳ Ｐゴシック"/>
            </a:rPr>
            <a:t>円の増額、類似団体と比較して</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11,552</a:t>
          </a:r>
          <a:r>
            <a:rPr kumimoji="1" lang="ja-JP" altLang="en-US" sz="1300">
              <a:latin typeface="ＭＳ Ｐゴシック"/>
            </a:rPr>
            <a:t>円下回っている。④普通建設事業費（うち更新設備）：前年度に比べ</a:t>
          </a:r>
          <a:r>
            <a:rPr kumimoji="1" lang="en-US" altLang="ja-JP" sz="1300">
              <a:latin typeface="ＭＳ Ｐゴシック"/>
            </a:rPr>
            <a:t>11,371</a:t>
          </a:r>
          <a:r>
            <a:rPr kumimoji="1" lang="ja-JP" altLang="en-US" sz="1300">
              <a:latin typeface="ＭＳ Ｐゴシック"/>
            </a:rPr>
            <a:t>円の増額、類似団体と比較して</a:t>
          </a:r>
          <a:r>
            <a:rPr kumimoji="1" lang="en-US" altLang="ja-JP" sz="1300">
              <a:latin typeface="ＭＳ Ｐゴシック"/>
            </a:rPr>
            <a:t>31,939</a:t>
          </a:r>
          <a:r>
            <a:rPr kumimoji="1" lang="ja-JP" altLang="en-US" sz="1300">
              <a:latin typeface="ＭＳ Ｐゴシック"/>
            </a:rPr>
            <a:t>円下回っている。　⑤積立金：前年度に比べ</a:t>
          </a:r>
          <a:r>
            <a:rPr kumimoji="1" lang="en-US" altLang="ja-JP" sz="1300">
              <a:latin typeface="ＭＳ Ｐゴシック"/>
            </a:rPr>
            <a:t>7,479</a:t>
          </a:r>
          <a:r>
            <a:rPr kumimoji="1" lang="ja-JP" altLang="en-US" sz="1300">
              <a:latin typeface="ＭＳ Ｐゴシック"/>
            </a:rPr>
            <a:t>円の増額、類似団体と比較して</a:t>
          </a:r>
          <a:r>
            <a:rPr kumimoji="1" lang="en-US" altLang="ja-JP" sz="1300">
              <a:latin typeface="ＭＳ Ｐゴシック"/>
            </a:rPr>
            <a:t>18,419</a:t>
          </a:r>
          <a:r>
            <a:rPr kumimoji="1" lang="ja-JP" altLang="en-US" sz="1300">
              <a:latin typeface="ＭＳ Ｐゴシック"/>
            </a:rPr>
            <a:t>円下回っている。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全体的に前年度と比較して増加、類似団体と比較して下回っているが、引き続き歳出の抑制に努めより一層の財政健全化を図る。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千葉県睦沢町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7,245
7,196
35.59
3,908,812
3,743,069
138,338
2,289,586
2,866,806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109982</xdr:rowOff>
    </xdr:from>
    <xdr:to>
      <xdr:col>6</xdr:col>
      <xdr:colOff>511175</xdr:colOff>
      <xdr:row>34</xdr:row>
      <xdr:rowOff>141605</xdr:rowOff>
    </xdr:to>
    <xdr:cxnSp macro="">
      <xdr:nvCxnSpPr>
        <xdr:cNvPr id="61" name="直線コネクタ 60"/>
        <xdr:cNvCxnSpPr/>
      </xdr:nvCxnSpPr>
      <xdr:spPr>
        <a:xfrm>
          <a:off x="3797300" y="5939282"/>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109982</xdr:rowOff>
    </xdr:from>
    <xdr:to>
      <xdr:col>5</xdr:col>
      <xdr:colOff>358775</xdr:colOff>
      <xdr:row>35</xdr:row>
      <xdr:rowOff>32766</xdr:rowOff>
    </xdr:to>
    <xdr:cxnSp macro="">
      <xdr:nvCxnSpPr>
        <xdr:cNvPr id="64" name="直線コネクタ 63"/>
        <xdr:cNvCxnSpPr/>
      </xdr:nvCxnSpPr>
      <xdr:spPr>
        <a:xfrm flipV="1">
          <a:off x="2908300" y="5939282"/>
          <a:ext cx="889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118745</xdr:rowOff>
    </xdr:from>
    <xdr:to>
      <xdr:col>4</xdr:col>
      <xdr:colOff>155575</xdr:colOff>
      <xdr:row>35</xdr:row>
      <xdr:rowOff>32766</xdr:rowOff>
    </xdr:to>
    <xdr:cxnSp macro="">
      <xdr:nvCxnSpPr>
        <xdr:cNvPr id="67" name="直線コネクタ 66"/>
        <xdr:cNvCxnSpPr/>
      </xdr:nvCxnSpPr>
      <xdr:spPr>
        <a:xfrm>
          <a:off x="2019300" y="5948045"/>
          <a:ext cx="889000" cy="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118745</xdr:rowOff>
    </xdr:from>
    <xdr:to>
      <xdr:col>2</xdr:col>
      <xdr:colOff>638175</xdr:colOff>
      <xdr:row>34</xdr:row>
      <xdr:rowOff>164338</xdr:rowOff>
    </xdr:to>
    <xdr:cxnSp macro="">
      <xdr:nvCxnSpPr>
        <xdr:cNvPr id="70" name="直線コネクタ 69"/>
        <xdr:cNvCxnSpPr/>
      </xdr:nvCxnSpPr>
      <xdr:spPr>
        <a:xfrm flipV="1">
          <a:off x="1130300" y="5948045"/>
          <a:ext cx="889000" cy="4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90805</xdr:rowOff>
    </xdr:from>
    <xdr:to>
      <xdr:col>6</xdr:col>
      <xdr:colOff>561975</xdr:colOff>
      <xdr:row>35</xdr:row>
      <xdr:rowOff>20955</xdr:rowOff>
    </xdr:to>
    <xdr:sp macro="" textlink="">
      <xdr:nvSpPr>
        <xdr:cNvPr id="80" name="円/楕円 79"/>
        <xdr:cNvSpPr/>
      </xdr:nvSpPr>
      <xdr:spPr>
        <a:xfrm>
          <a:off x="45847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113682</xdr:rowOff>
    </xdr:from>
    <xdr:ext cx="534377" cy="259045"/>
    <xdr:sp macro="" textlink="">
      <xdr:nvSpPr>
        <xdr:cNvPr id="81" name="議会費該当値テキスト"/>
        <xdr:cNvSpPr txBox="1"/>
      </xdr:nvSpPr>
      <xdr:spPr>
        <a:xfrm>
          <a:off x="4686300" y="57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59182</xdr:rowOff>
    </xdr:from>
    <xdr:to>
      <xdr:col>5</xdr:col>
      <xdr:colOff>409575</xdr:colOff>
      <xdr:row>34</xdr:row>
      <xdr:rowOff>160782</xdr:rowOff>
    </xdr:to>
    <xdr:sp macro="" textlink="">
      <xdr:nvSpPr>
        <xdr:cNvPr id="82" name="円/楕円 81"/>
        <xdr:cNvSpPr/>
      </xdr:nvSpPr>
      <xdr:spPr>
        <a:xfrm>
          <a:off x="3746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5859</xdr:rowOff>
    </xdr:from>
    <xdr:ext cx="534377" cy="259045"/>
    <xdr:sp macro="" textlink="">
      <xdr:nvSpPr>
        <xdr:cNvPr id="83" name="テキスト ボックス 82"/>
        <xdr:cNvSpPr txBox="1"/>
      </xdr:nvSpPr>
      <xdr:spPr>
        <a:xfrm>
          <a:off x="3530111" y="566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153416</xdr:rowOff>
    </xdr:from>
    <xdr:to>
      <xdr:col>4</xdr:col>
      <xdr:colOff>206375</xdr:colOff>
      <xdr:row>35</xdr:row>
      <xdr:rowOff>83566</xdr:rowOff>
    </xdr:to>
    <xdr:sp macro="" textlink="">
      <xdr:nvSpPr>
        <xdr:cNvPr id="84" name="円/楕円 83"/>
        <xdr:cNvSpPr/>
      </xdr:nvSpPr>
      <xdr:spPr>
        <a:xfrm>
          <a:off x="2857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100093</xdr:rowOff>
    </xdr:from>
    <xdr:ext cx="534377" cy="259045"/>
    <xdr:sp macro="" textlink="">
      <xdr:nvSpPr>
        <xdr:cNvPr id="85" name="テキスト ボックス 84"/>
        <xdr:cNvSpPr txBox="1"/>
      </xdr:nvSpPr>
      <xdr:spPr>
        <a:xfrm>
          <a:off x="2641111" y="575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67945</xdr:rowOff>
    </xdr:from>
    <xdr:to>
      <xdr:col>3</xdr:col>
      <xdr:colOff>3175</xdr:colOff>
      <xdr:row>34</xdr:row>
      <xdr:rowOff>169545</xdr:rowOff>
    </xdr:to>
    <xdr:sp macro="" textlink="">
      <xdr:nvSpPr>
        <xdr:cNvPr id="86" name="円/楕円 85"/>
        <xdr:cNvSpPr/>
      </xdr:nvSpPr>
      <xdr:spPr>
        <a:xfrm>
          <a:off x="1968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14622</xdr:rowOff>
    </xdr:from>
    <xdr:ext cx="534377" cy="259045"/>
    <xdr:sp macro="" textlink="">
      <xdr:nvSpPr>
        <xdr:cNvPr id="87" name="テキスト ボックス 86"/>
        <xdr:cNvSpPr txBox="1"/>
      </xdr:nvSpPr>
      <xdr:spPr>
        <a:xfrm>
          <a:off x="1752111" y="567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113538</xdr:rowOff>
    </xdr:from>
    <xdr:to>
      <xdr:col>1</xdr:col>
      <xdr:colOff>485775</xdr:colOff>
      <xdr:row>35</xdr:row>
      <xdr:rowOff>43688</xdr:rowOff>
    </xdr:to>
    <xdr:sp macro="" textlink="">
      <xdr:nvSpPr>
        <xdr:cNvPr id="88" name="円/楕円 87"/>
        <xdr:cNvSpPr/>
      </xdr:nvSpPr>
      <xdr:spPr>
        <a:xfrm>
          <a:off x="1079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60215</xdr:rowOff>
    </xdr:from>
    <xdr:ext cx="534377" cy="259045"/>
    <xdr:sp macro="" textlink="">
      <xdr:nvSpPr>
        <xdr:cNvPr id="89" name="テキスト ボックス 88"/>
        <xdr:cNvSpPr txBox="1"/>
      </xdr:nvSpPr>
      <xdr:spPr>
        <a:xfrm>
          <a:off x="863111" y="57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45323</xdr:rowOff>
    </xdr:from>
    <xdr:to>
      <xdr:col>6</xdr:col>
      <xdr:colOff>511175</xdr:colOff>
      <xdr:row>58</xdr:row>
      <xdr:rowOff>84653</xdr:rowOff>
    </xdr:to>
    <xdr:cxnSp macro="">
      <xdr:nvCxnSpPr>
        <xdr:cNvPr id="120" name="直線コネクタ 119"/>
        <xdr:cNvCxnSpPr/>
      </xdr:nvCxnSpPr>
      <xdr:spPr>
        <a:xfrm flipV="1">
          <a:off x="3797300" y="9989423"/>
          <a:ext cx="838200" cy="3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84653</xdr:rowOff>
    </xdr:from>
    <xdr:to>
      <xdr:col>5</xdr:col>
      <xdr:colOff>358775</xdr:colOff>
      <xdr:row>58</xdr:row>
      <xdr:rowOff>85703</xdr:rowOff>
    </xdr:to>
    <xdr:cxnSp macro="">
      <xdr:nvCxnSpPr>
        <xdr:cNvPr id="123" name="直線コネクタ 122"/>
        <xdr:cNvCxnSpPr/>
      </xdr:nvCxnSpPr>
      <xdr:spPr>
        <a:xfrm flipV="1">
          <a:off x="2908300" y="10028753"/>
          <a:ext cx="8890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85703</xdr:rowOff>
    </xdr:from>
    <xdr:to>
      <xdr:col>4</xdr:col>
      <xdr:colOff>155575</xdr:colOff>
      <xdr:row>58</xdr:row>
      <xdr:rowOff>117970</xdr:rowOff>
    </xdr:to>
    <xdr:cxnSp macro="">
      <xdr:nvCxnSpPr>
        <xdr:cNvPr id="126" name="直線コネクタ 125"/>
        <xdr:cNvCxnSpPr/>
      </xdr:nvCxnSpPr>
      <xdr:spPr>
        <a:xfrm flipV="1">
          <a:off x="2019300" y="10029803"/>
          <a:ext cx="889000" cy="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117970</xdr:rowOff>
    </xdr:from>
    <xdr:to>
      <xdr:col>2</xdr:col>
      <xdr:colOff>638175</xdr:colOff>
      <xdr:row>58</xdr:row>
      <xdr:rowOff>144032</xdr:rowOff>
    </xdr:to>
    <xdr:cxnSp macro="">
      <xdr:nvCxnSpPr>
        <xdr:cNvPr id="129" name="直線コネクタ 128"/>
        <xdr:cNvCxnSpPr/>
      </xdr:nvCxnSpPr>
      <xdr:spPr>
        <a:xfrm flipV="1">
          <a:off x="1130300" y="10062070"/>
          <a:ext cx="889000" cy="2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165973</xdr:rowOff>
    </xdr:from>
    <xdr:to>
      <xdr:col>6</xdr:col>
      <xdr:colOff>561975</xdr:colOff>
      <xdr:row>58</xdr:row>
      <xdr:rowOff>96123</xdr:rowOff>
    </xdr:to>
    <xdr:sp macro="" textlink="">
      <xdr:nvSpPr>
        <xdr:cNvPr id="139" name="円/楕円 138"/>
        <xdr:cNvSpPr/>
      </xdr:nvSpPr>
      <xdr:spPr>
        <a:xfrm>
          <a:off x="4584700" y="993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144400</xdr:rowOff>
    </xdr:from>
    <xdr:ext cx="599010" cy="259045"/>
    <xdr:sp macro="" textlink="">
      <xdr:nvSpPr>
        <xdr:cNvPr id="140" name="総務費該当値テキスト"/>
        <xdr:cNvSpPr txBox="1"/>
      </xdr:nvSpPr>
      <xdr:spPr>
        <a:xfrm>
          <a:off x="4686300" y="991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33853</xdr:rowOff>
    </xdr:from>
    <xdr:to>
      <xdr:col>5</xdr:col>
      <xdr:colOff>409575</xdr:colOff>
      <xdr:row>58</xdr:row>
      <xdr:rowOff>135453</xdr:rowOff>
    </xdr:to>
    <xdr:sp macro="" textlink="">
      <xdr:nvSpPr>
        <xdr:cNvPr id="141" name="円/楕円 140"/>
        <xdr:cNvSpPr/>
      </xdr:nvSpPr>
      <xdr:spPr>
        <a:xfrm>
          <a:off x="3746500" y="99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126580</xdr:rowOff>
    </xdr:from>
    <xdr:ext cx="599010" cy="259045"/>
    <xdr:sp macro="" textlink="">
      <xdr:nvSpPr>
        <xdr:cNvPr id="142" name="テキスト ボックス 141"/>
        <xdr:cNvSpPr txBox="1"/>
      </xdr:nvSpPr>
      <xdr:spPr>
        <a:xfrm>
          <a:off x="3497794" y="1007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34903</xdr:rowOff>
    </xdr:from>
    <xdr:to>
      <xdr:col>4</xdr:col>
      <xdr:colOff>206375</xdr:colOff>
      <xdr:row>58</xdr:row>
      <xdr:rowOff>136503</xdr:rowOff>
    </xdr:to>
    <xdr:sp macro="" textlink="">
      <xdr:nvSpPr>
        <xdr:cNvPr id="143" name="円/楕円 142"/>
        <xdr:cNvSpPr/>
      </xdr:nvSpPr>
      <xdr:spPr>
        <a:xfrm>
          <a:off x="2857500" y="99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127630</xdr:rowOff>
    </xdr:from>
    <xdr:ext cx="599010" cy="259045"/>
    <xdr:sp macro="" textlink="">
      <xdr:nvSpPr>
        <xdr:cNvPr id="144" name="テキスト ボックス 143"/>
        <xdr:cNvSpPr txBox="1"/>
      </xdr:nvSpPr>
      <xdr:spPr>
        <a:xfrm>
          <a:off x="2608794" y="1007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113,069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67170</xdr:rowOff>
    </xdr:from>
    <xdr:to>
      <xdr:col>3</xdr:col>
      <xdr:colOff>3175</xdr:colOff>
      <xdr:row>58</xdr:row>
      <xdr:rowOff>168770</xdr:rowOff>
    </xdr:to>
    <xdr:sp macro="" textlink="">
      <xdr:nvSpPr>
        <xdr:cNvPr id="145" name="円/楕円 144"/>
        <xdr:cNvSpPr/>
      </xdr:nvSpPr>
      <xdr:spPr>
        <a:xfrm>
          <a:off x="1968500" y="100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159897</xdr:rowOff>
    </xdr:from>
    <xdr:ext cx="534377" cy="259045"/>
    <xdr:sp macro="" textlink="">
      <xdr:nvSpPr>
        <xdr:cNvPr id="146" name="テキスト ボックス 145"/>
        <xdr:cNvSpPr txBox="1"/>
      </xdr:nvSpPr>
      <xdr:spPr>
        <a:xfrm>
          <a:off x="1752111" y="1010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93,308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93232</xdr:rowOff>
    </xdr:from>
    <xdr:to>
      <xdr:col>1</xdr:col>
      <xdr:colOff>485775</xdr:colOff>
      <xdr:row>59</xdr:row>
      <xdr:rowOff>23382</xdr:rowOff>
    </xdr:to>
    <xdr:sp macro="" textlink="">
      <xdr:nvSpPr>
        <xdr:cNvPr id="147" name="円/楕円 146"/>
        <xdr:cNvSpPr/>
      </xdr:nvSpPr>
      <xdr:spPr>
        <a:xfrm>
          <a:off x="1079500" y="10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14509</xdr:rowOff>
    </xdr:from>
    <xdr:ext cx="534377" cy="259045"/>
    <xdr:sp macro="" textlink="">
      <xdr:nvSpPr>
        <xdr:cNvPr id="148" name="テキスト ボックス 147"/>
        <xdr:cNvSpPr txBox="1"/>
      </xdr:nvSpPr>
      <xdr:spPr>
        <a:xfrm>
          <a:off x="863111" y="101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26881</xdr:rowOff>
    </xdr:from>
    <xdr:to>
      <xdr:col>6</xdr:col>
      <xdr:colOff>511175</xdr:colOff>
      <xdr:row>78</xdr:row>
      <xdr:rowOff>113412</xdr:rowOff>
    </xdr:to>
    <xdr:cxnSp macro="">
      <xdr:nvCxnSpPr>
        <xdr:cNvPr id="180" name="直線コネクタ 179"/>
        <xdr:cNvCxnSpPr/>
      </xdr:nvCxnSpPr>
      <xdr:spPr>
        <a:xfrm flipV="1">
          <a:off x="3797300" y="13399981"/>
          <a:ext cx="838200" cy="8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47227</xdr:rowOff>
    </xdr:from>
    <xdr:to>
      <xdr:col>5</xdr:col>
      <xdr:colOff>358775</xdr:colOff>
      <xdr:row>78</xdr:row>
      <xdr:rowOff>113412</xdr:rowOff>
    </xdr:to>
    <xdr:cxnSp macro="">
      <xdr:nvCxnSpPr>
        <xdr:cNvPr id="183" name="直線コネクタ 182"/>
        <xdr:cNvCxnSpPr/>
      </xdr:nvCxnSpPr>
      <xdr:spPr>
        <a:xfrm>
          <a:off x="2908300" y="13420327"/>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47227</xdr:rowOff>
    </xdr:from>
    <xdr:to>
      <xdr:col>4</xdr:col>
      <xdr:colOff>155575</xdr:colOff>
      <xdr:row>79</xdr:row>
      <xdr:rowOff>4891</xdr:rowOff>
    </xdr:to>
    <xdr:cxnSp macro="">
      <xdr:nvCxnSpPr>
        <xdr:cNvPr id="186" name="直線コネクタ 185"/>
        <xdr:cNvCxnSpPr/>
      </xdr:nvCxnSpPr>
      <xdr:spPr>
        <a:xfrm flipV="1">
          <a:off x="2019300" y="13420327"/>
          <a:ext cx="889000" cy="12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4891</xdr:rowOff>
    </xdr:from>
    <xdr:to>
      <xdr:col>2</xdr:col>
      <xdr:colOff>638175</xdr:colOff>
      <xdr:row>79</xdr:row>
      <xdr:rowOff>15112</xdr:rowOff>
    </xdr:to>
    <xdr:cxnSp macro="">
      <xdr:nvCxnSpPr>
        <xdr:cNvPr id="189" name="直線コネクタ 188"/>
        <xdr:cNvCxnSpPr/>
      </xdr:nvCxnSpPr>
      <xdr:spPr>
        <a:xfrm flipV="1">
          <a:off x="1130300" y="13549441"/>
          <a:ext cx="889000" cy="1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147531</xdr:rowOff>
    </xdr:from>
    <xdr:to>
      <xdr:col>6</xdr:col>
      <xdr:colOff>561975</xdr:colOff>
      <xdr:row>78</xdr:row>
      <xdr:rowOff>77681</xdr:rowOff>
    </xdr:to>
    <xdr:sp macro="" textlink="">
      <xdr:nvSpPr>
        <xdr:cNvPr id="199" name="円/楕円 198"/>
        <xdr:cNvSpPr/>
      </xdr:nvSpPr>
      <xdr:spPr>
        <a:xfrm>
          <a:off x="4584700" y="1334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62458</xdr:rowOff>
    </xdr:from>
    <xdr:ext cx="599010" cy="259045"/>
    <xdr:sp macro="" textlink="">
      <xdr:nvSpPr>
        <xdr:cNvPr id="200" name="民生費該当値テキスト"/>
        <xdr:cNvSpPr txBox="1"/>
      </xdr:nvSpPr>
      <xdr:spPr>
        <a:xfrm>
          <a:off x="4686300" y="1326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112,364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62612</xdr:rowOff>
    </xdr:from>
    <xdr:to>
      <xdr:col>5</xdr:col>
      <xdr:colOff>409575</xdr:colOff>
      <xdr:row>78</xdr:row>
      <xdr:rowOff>164212</xdr:rowOff>
    </xdr:to>
    <xdr:sp macro="" textlink="">
      <xdr:nvSpPr>
        <xdr:cNvPr id="201" name="円/楕円 200"/>
        <xdr:cNvSpPr/>
      </xdr:nvSpPr>
      <xdr:spPr>
        <a:xfrm>
          <a:off x="3746500" y="134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155339</xdr:rowOff>
    </xdr:from>
    <xdr:ext cx="599010" cy="259045"/>
    <xdr:sp macro="" textlink="">
      <xdr:nvSpPr>
        <xdr:cNvPr id="202" name="テキスト ボックス 201"/>
        <xdr:cNvSpPr txBox="1"/>
      </xdr:nvSpPr>
      <xdr:spPr>
        <a:xfrm>
          <a:off x="3497794" y="1352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167877</xdr:rowOff>
    </xdr:from>
    <xdr:to>
      <xdr:col>4</xdr:col>
      <xdr:colOff>206375</xdr:colOff>
      <xdr:row>78</xdr:row>
      <xdr:rowOff>98027</xdr:rowOff>
    </xdr:to>
    <xdr:sp macro="" textlink="">
      <xdr:nvSpPr>
        <xdr:cNvPr id="203" name="円/楕円 202"/>
        <xdr:cNvSpPr/>
      </xdr:nvSpPr>
      <xdr:spPr>
        <a:xfrm>
          <a:off x="2857500" y="1336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89154</xdr:rowOff>
    </xdr:from>
    <xdr:ext cx="599010" cy="259045"/>
    <xdr:sp macro="" textlink="">
      <xdr:nvSpPr>
        <xdr:cNvPr id="204" name="テキスト ボックス 203"/>
        <xdr:cNvSpPr txBox="1"/>
      </xdr:nvSpPr>
      <xdr:spPr>
        <a:xfrm>
          <a:off x="2608794" y="1346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125541</xdr:rowOff>
    </xdr:from>
    <xdr:to>
      <xdr:col>3</xdr:col>
      <xdr:colOff>3175</xdr:colOff>
      <xdr:row>79</xdr:row>
      <xdr:rowOff>55691</xdr:rowOff>
    </xdr:to>
    <xdr:sp macro="" textlink="">
      <xdr:nvSpPr>
        <xdr:cNvPr id="205" name="円/楕円 204"/>
        <xdr:cNvSpPr/>
      </xdr:nvSpPr>
      <xdr:spPr>
        <a:xfrm>
          <a:off x="1968500" y="134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46818</xdr:rowOff>
    </xdr:from>
    <xdr:ext cx="534377" cy="259045"/>
    <xdr:sp macro="" textlink="">
      <xdr:nvSpPr>
        <xdr:cNvPr id="206" name="テキスト ボックス 205"/>
        <xdr:cNvSpPr txBox="1"/>
      </xdr:nvSpPr>
      <xdr:spPr>
        <a:xfrm>
          <a:off x="1752111" y="135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98,634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135762</xdr:rowOff>
    </xdr:from>
    <xdr:to>
      <xdr:col>1</xdr:col>
      <xdr:colOff>485775</xdr:colOff>
      <xdr:row>79</xdr:row>
      <xdr:rowOff>65912</xdr:rowOff>
    </xdr:to>
    <xdr:sp macro="" textlink="">
      <xdr:nvSpPr>
        <xdr:cNvPr id="207" name="円/楕円 206"/>
        <xdr:cNvSpPr/>
      </xdr:nvSpPr>
      <xdr:spPr>
        <a:xfrm>
          <a:off x="10795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57039</xdr:rowOff>
    </xdr:from>
    <xdr:ext cx="534377" cy="259045"/>
    <xdr:sp macro="" textlink="">
      <xdr:nvSpPr>
        <xdr:cNvPr id="208" name="テキスト ボックス 207"/>
        <xdr:cNvSpPr txBox="1"/>
      </xdr:nvSpPr>
      <xdr:spPr>
        <a:xfrm>
          <a:off x="863111" y="1360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128330</xdr:rowOff>
    </xdr:from>
    <xdr:to>
      <xdr:col>6</xdr:col>
      <xdr:colOff>511175</xdr:colOff>
      <xdr:row>97</xdr:row>
      <xdr:rowOff>131375</xdr:rowOff>
    </xdr:to>
    <xdr:cxnSp macro="">
      <xdr:nvCxnSpPr>
        <xdr:cNvPr id="235" name="直線コネクタ 234"/>
        <xdr:cNvCxnSpPr/>
      </xdr:nvCxnSpPr>
      <xdr:spPr>
        <a:xfrm flipV="1">
          <a:off x="3797300" y="16758980"/>
          <a:ext cx="8382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63283</xdr:rowOff>
    </xdr:from>
    <xdr:to>
      <xdr:col>5</xdr:col>
      <xdr:colOff>358775</xdr:colOff>
      <xdr:row>97</xdr:row>
      <xdr:rowOff>131375</xdr:rowOff>
    </xdr:to>
    <xdr:cxnSp macro="">
      <xdr:nvCxnSpPr>
        <xdr:cNvPr id="238" name="直線コネクタ 237"/>
        <xdr:cNvCxnSpPr/>
      </xdr:nvCxnSpPr>
      <xdr:spPr>
        <a:xfrm>
          <a:off x="2908300" y="16693933"/>
          <a:ext cx="889000" cy="6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63283</xdr:rowOff>
    </xdr:from>
    <xdr:to>
      <xdr:col>4</xdr:col>
      <xdr:colOff>155575</xdr:colOff>
      <xdr:row>97</xdr:row>
      <xdr:rowOff>127287</xdr:rowOff>
    </xdr:to>
    <xdr:cxnSp macro="">
      <xdr:nvCxnSpPr>
        <xdr:cNvPr id="241" name="直線コネクタ 240"/>
        <xdr:cNvCxnSpPr/>
      </xdr:nvCxnSpPr>
      <xdr:spPr>
        <a:xfrm flipV="1">
          <a:off x="2019300" y="16693933"/>
          <a:ext cx="889000" cy="6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114545</xdr:rowOff>
    </xdr:from>
    <xdr:to>
      <xdr:col>2</xdr:col>
      <xdr:colOff>638175</xdr:colOff>
      <xdr:row>97</xdr:row>
      <xdr:rowOff>127287</xdr:rowOff>
    </xdr:to>
    <xdr:cxnSp macro="">
      <xdr:nvCxnSpPr>
        <xdr:cNvPr id="244" name="直線コネクタ 243"/>
        <xdr:cNvCxnSpPr/>
      </xdr:nvCxnSpPr>
      <xdr:spPr>
        <a:xfrm>
          <a:off x="1130300" y="16745195"/>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77530</xdr:rowOff>
    </xdr:from>
    <xdr:to>
      <xdr:col>6</xdr:col>
      <xdr:colOff>561975</xdr:colOff>
      <xdr:row>98</xdr:row>
      <xdr:rowOff>7680</xdr:rowOff>
    </xdr:to>
    <xdr:sp macro="" textlink="">
      <xdr:nvSpPr>
        <xdr:cNvPr id="254" name="円/楕円 253"/>
        <xdr:cNvSpPr/>
      </xdr:nvSpPr>
      <xdr:spPr>
        <a:xfrm>
          <a:off x="4584700" y="1670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163907</xdr:rowOff>
    </xdr:from>
    <xdr:ext cx="534377" cy="259045"/>
    <xdr:sp macro="" textlink="">
      <xdr:nvSpPr>
        <xdr:cNvPr id="255" name="衛生費該当値テキスト"/>
        <xdr:cNvSpPr txBox="1"/>
      </xdr:nvSpPr>
      <xdr:spPr>
        <a:xfrm>
          <a:off x="4686300" y="166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80575</xdr:rowOff>
    </xdr:from>
    <xdr:to>
      <xdr:col>5</xdr:col>
      <xdr:colOff>409575</xdr:colOff>
      <xdr:row>98</xdr:row>
      <xdr:rowOff>10725</xdr:rowOff>
    </xdr:to>
    <xdr:sp macro="" textlink="">
      <xdr:nvSpPr>
        <xdr:cNvPr id="256" name="円/楕円 255"/>
        <xdr:cNvSpPr/>
      </xdr:nvSpPr>
      <xdr:spPr>
        <a:xfrm>
          <a:off x="3746500" y="1671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1852</xdr:rowOff>
    </xdr:from>
    <xdr:ext cx="534377" cy="259045"/>
    <xdr:sp macro="" textlink="">
      <xdr:nvSpPr>
        <xdr:cNvPr id="257" name="テキスト ボックス 256"/>
        <xdr:cNvSpPr txBox="1"/>
      </xdr:nvSpPr>
      <xdr:spPr>
        <a:xfrm>
          <a:off x="3530111" y="1680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12483</xdr:rowOff>
    </xdr:from>
    <xdr:to>
      <xdr:col>4</xdr:col>
      <xdr:colOff>206375</xdr:colOff>
      <xdr:row>97</xdr:row>
      <xdr:rowOff>114083</xdr:rowOff>
    </xdr:to>
    <xdr:sp macro="" textlink="">
      <xdr:nvSpPr>
        <xdr:cNvPr id="258" name="円/楕円 257"/>
        <xdr:cNvSpPr/>
      </xdr:nvSpPr>
      <xdr:spPr>
        <a:xfrm>
          <a:off x="2857500" y="166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105210</xdr:rowOff>
    </xdr:from>
    <xdr:ext cx="534377" cy="259045"/>
    <xdr:sp macro="" textlink="">
      <xdr:nvSpPr>
        <xdr:cNvPr id="259" name="テキスト ボックス 258"/>
        <xdr:cNvSpPr txBox="1"/>
      </xdr:nvSpPr>
      <xdr:spPr>
        <a:xfrm>
          <a:off x="2641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76487</xdr:rowOff>
    </xdr:from>
    <xdr:to>
      <xdr:col>3</xdr:col>
      <xdr:colOff>3175</xdr:colOff>
      <xdr:row>98</xdr:row>
      <xdr:rowOff>6637</xdr:rowOff>
    </xdr:to>
    <xdr:sp macro="" textlink="">
      <xdr:nvSpPr>
        <xdr:cNvPr id="260" name="円/楕円 259"/>
        <xdr:cNvSpPr/>
      </xdr:nvSpPr>
      <xdr:spPr>
        <a:xfrm>
          <a:off x="1968500" y="167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169214</xdr:rowOff>
    </xdr:from>
    <xdr:ext cx="534377" cy="259045"/>
    <xdr:sp macro="" textlink="">
      <xdr:nvSpPr>
        <xdr:cNvPr id="261" name="テキスト ボックス 260"/>
        <xdr:cNvSpPr txBox="1"/>
      </xdr:nvSpPr>
      <xdr:spPr>
        <a:xfrm>
          <a:off x="1752111" y="167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63745</xdr:rowOff>
    </xdr:from>
    <xdr:to>
      <xdr:col>1</xdr:col>
      <xdr:colOff>485775</xdr:colOff>
      <xdr:row>97</xdr:row>
      <xdr:rowOff>165345</xdr:rowOff>
    </xdr:to>
    <xdr:sp macro="" textlink="">
      <xdr:nvSpPr>
        <xdr:cNvPr id="262" name="円/楕円 261"/>
        <xdr:cNvSpPr/>
      </xdr:nvSpPr>
      <xdr:spPr>
        <a:xfrm>
          <a:off x="1079500" y="1669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156472</xdr:rowOff>
    </xdr:from>
    <xdr:ext cx="534377" cy="259045"/>
    <xdr:sp macro="" textlink="">
      <xdr:nvSpPr>
        <xdr:cNvPr id="263" name="テキスト ボックス 262"/>
        <xdr:cNvSpPr txBox="1"/>
      </xdr:nvSpPr>
      <xdr:spPr>
        <a:xfrm>
          <a:off x="863111" y="1678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51003</xdr:rowOff>
    </xdr:from>
    <xdr:to>
      <xdr:col>12</xdr:col>
      <xdr:colOff>511175</xdr:colOff>
      <xdr:row>39</xdr:row>
      <xdr:rowOff>44450</xdr:rowOff>
    </xdr:to>
    <xdr:cxnSp macro="">
      <xdr:nvCxnSpPr>
        <xdr:cNvPr id="298" name="直線コネクタ 297"/>
        <xdr:cNvCxnSpPr/>
      </xdr:nvCxnSpPr>
      <xdr:spPr>
        <a:xfrm>
          <a:off x="7861300" y="6051753"/>
          <a:ext cx="889000" cy="67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51003</xdr:rowOff>
    </xdr:from>
    <xdr:to>
      <xdr:col>11</xdr:col>
      <xdr:colOff>307975</xdr:colOff>
      <xdr:row>38</xdr:row>
      <xdr:rowOff>134518</xdr:rowOff>
    </xdr:to>
    <xdr:cxnSp macro="">
      <xdr:nvCxnSpPr>
        <xdr:cNvPr id="301" name="直線コネクタ 300"/>
        <xdr:cNvCxnSpPr/>
      </xdr:nvCxnSpPr>
      <xdr:spPr>
        <a:xfrm flipV="1">
          <a:off x="6972300" y="6051753"/>
          <a:ext cx="889000" cy="59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203</xdr:rowOff>
    </xdr:from>
    <xdr:to>
      <xdr:col>11</xdr:col>
      <xdr:colOff>358775</xdr:colOff>
      <xdr:row>35</xdr:row>
      <xdr:rowOff>101803</xdr:rowOff>
    </xdr:to>
    <xdr:sp macro="" textlink="">
      <xdr:nvSpPr>
        <xdr:cNvPr id="317" name="円/楕円 316"/>
        <xdr:cNvSpPr/>
      </xdr:nvSpPr>
      <xdr:spPr>
        <a:xfrm>
          <a:off x="7810500" y="60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118330</xdr:rowOff>
    </xdr:from>
    <xdr:ext cx="469744" cy="259045"/>
    <xdr:sp macro="" textlink="">
      <xdr:nvSpPr>
        <xdr:cNvPr id="318" name="テキスト ボックス 317"/>
        <xdr:cNvSpPr txBox="1"/>
      </xdr:nvSpPr>
      <xdr:spPr>
        <a:xfrm>
          <a:off x="7626427" y="577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83718</xdr:rowOff>
    </xdr:from>
    <xdr:to>
      <xdr:col>10</xdr:col>
      <xdr:colOff>155575</xdr:colOff>
      <xdr:row>39</xdr:row>
      <xdr:rowOff>13868</xdr:rowOff>
    </xdr:to>
    <xdr:sp macro="" textlink="">
      <xdr:nvSpPr>
        <xdr:cNvPr id="319" name="円/楕円 318"/>
        <xdr:cNvSpPr/>
      </xdr:nvSpPr>
      <xdr:spPr>
        <a:xfrm>
          <a:off x="6921500" y="65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4995</xdr:rowOff>
    </xdr:from>
    <xdr:ext cx="469744" cy="259045"/>
    <xdr:sp macro="" textlink="">
      <xdr:nvSpPr>
        <xdr:cNvPr id="320" name="テキスト ボックス 319"/>
        <xdr:cNvSpPr txBox="1"/>
      </xdr:nvSpPr>
      <xdr:spPr>
        <a:xfrm>
          <a:off x="6737427" y="66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2049</xdr:rowOff>
    </xdr:from>
    <xdr:to>
      <xdr:col>15</xdr:col>
      <xdr:colOff>180975</xdr:colOff>
      <xdr:row>57</xdr:row>
      <xdr:rowOff>10124</xdr:rowOff>
    </xdr:to>
    <xdr:cxnSp macro="">
      <xdr:nvCxnSpPr>
        <xdr:cNvPr id="345" name="直線コネクタ 344"/>
        <xdr:cNvCxnSpPr/>
      </xdr:nvCxnSpPr>
      <xdr:spPr>
        <a:xfrm>
          <a:off x="9639300" y="9774699"/>
          <a:ext cx="838200" cy="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2049</xdr:rowOff>
    </xdr:from>
    <xdr:to>
      <xdr:col>14</xdr:col>
      <xdr:colOff>28575</xdr:colOff>
      <xdr:row>57</xdr:row>
      <xdr:rowOff>70931</xdr:rowOff>
    </xdr:to>
    <xdr:cxnSp macro="">
      <xdr:nvCxnSpPr>
        <xdr:cNvPr id="348" name="直線コネクタ 347"/>
        <xdr:cNvCxnSpPr/>
      </xdr:nvCxnSpPr>
      <xdr:spPr>
        <a:xfrm flipV="1">
          <a:off x="8750300" y="9774699"/>
          <a:ext cx="889000" cy="6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67005</xdr:rowOff>
    </xdr:from>
    <xdr:to>
      <xdr:col>12</xdr:col>
      <xdr:colOff>511175</xdr:colOff>
      <xdr:row>57</xdr:row>
      <xdr:rowOff>70931</xdr:rowOff>
    </xdr:to>
    <xdr:cxnSp macro="">
      <xdr:nvCxnSpPr>
        <xdr:cNvPr id="351" name="直線コネクタ 350"/>
        <xdr:cNvCxnSpPr/>
      </xdr:nvCxnSpPr>
      <xdr:spPr>
        <a:xfrm>
          <a:off x="7861300" y="9839655"/>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67005</xdr:rowOff>
    </xdr:from>
    <xdr:to>
      <xdr:col>11</xdr:col>
      <xdr:colOff>307975</xdr:colOff>
      <xdr:row>57</xdr:row>
      <xdr:rowOff>82145</xdr:rowOff>
    </xdr:to>
    <xdr:cxnSp macro="">
      <xdr:nvCxnSpPr>
        <xdr:cNvPr id="354" name="直線コネクタ 353"/>
        <xdr:cNvCxnSpPr/>
      </xdr:nvCxnSpPr>
      <xdr:spPr>
        <a:xfrm flipV="1">
          <a:off x="6972300" y="9839655"/>
          <a:ext cx="8890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130774</xdr:rowOff>
    </xdr:from>
    <xdr:to>
      <xdr:col>15</xdr:col>
      <xdr:colOff>231775</xdr:colOff>
      <xdr:row>57</xdr:row>
      <xdr:rowOff>60924</xdr:rowOff>
    </xdr:to>
    <xdr:sp macro="" textlink="">
      <xdr:nvSpPr>
        <xdr:cNvPr id="364" name="円/楕円 363"/>
        <xdr:cNvSpPr/>
      </xdr:nvSpPr>
      <xdr:spPr>
        <a:xfrm>
          <a:off x="10426700" y="97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109201</xdr:rowOff>
    </xdr:from>
    <xdr:ext cx="534377" cy="259045"/>
    <xdr:sp macro="" textlink="">
      <xdr:nvSpPr>
        <xdr:cNvPr id="365" name="農林水産業費該当値テキスト"/>
        <xdr:cNvSpPr txBox="1"/>
      </xdr:nvSpPr>
      <xdr:spPr>
        <a:xfrm>
          <a:off x="10528300" y="97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32,673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122699</xdr:rowOff>
    </xdr:from>
    <xdr:to>
      <xdr:col>14</xdr:col>
      <xdr:colOff>79375</xdr:colOff>
      <xdr:row>57</xdr:row>
      <xdr:rowOff>52849</xdr:rowOff>
    </xdr:to>
    <xdr:sp macro="" textlink="">
      <xdr:nvSpPr>
        <xdr:cNvPr id="366" name="円/楕円 365"/>
        <xdr:cNvSpPr/>
      </xdr:nvSpPr>
      <xdr:spPr>
        <a:xfrm>
          <a:off x="9588500" y="97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43976</xdr:rowOff>
    </xdr:from>
    <xdr:ext cx="534377" cy="259045"/>
    <xdr:sp macro="" textlink="">
      <xdr:nvSpPr>
        <xdr:cNvPr id="367" name="テキスト ボックス 366"/>
        <xdr:cNvSpPr txBox="1"/>
      </xdr:nvSpPr>
      <xdr:spPr>
        <a:xfrm>
          <a:off x="9372111" y="981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20131</xdr:rowOff>
    </xdr:from>
    <xdr:to>
      <xdr:col>12</xdr:col>
      <xdr:colOff>561975</xdr:colOff>
      <xdr:row>57</xdr:row>
      <xdr:rowOff>121731</xdr:rowOff>
    </xdr:to>
    <xdr:sp macro="" textlink="">
      <xdr:nvSpPr>
        <xdr:cNvPr id="368" name="円/楕円 367"/>
        <xdr:cNvSpPr/>
      </xdr:nvSpPr>
      <xdr:spPr>
        <a:xfrm>
          <a:off x="8699500" y="97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112858</xdr:rowOff>
    </xdr:from>
    <xdr:ext cx="534377" cy="259045"/>
    <xdr:sp macro="" textlink="">
      <xdr:nvSpPr>
        <xdr:cNvPr id="369" name="テキスト ボックス 368"/>
        <xdr:cNvSpPr txBox="1"/>
      </xdr:nvSpPr>
      <xdr:spPr>
        <a:xfrm>
          <a:off x="8483111" y="988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16205</xdr:rowOff>
    </xdr:from>
    <xdr:to>
      <xdr:col>11</xdr:col>
      <xdr:colOff>358775</xdr:colOff>
      <xdr:row>57</xdr:row>
      <xdr:rowOff>117805</xdr:rowOff>
    </xdr:to>
    <xdr:sp macro="" textlink="">
      <xdr:nvSpPr>
        <xdr:cNvPr id="370" name="円/楕円 369"/>
        <xdr:cNvSpPr/>
      </xdr:nvSpPr>
      <xdr:spPr>
        <a:xfrm>
          <a:off x="7810500" y="97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108932</xdr:rowOff>
    </xdr:from>
    <xdr:ext cx="534377" cy="259045"/>
    <xdr:sp macro="" textlink="">
      <xdr:nvSpPr>
        <xdr:cNvPr id="371" name="テキスト ボックス 370"/>
        <xdr:cNvSpPr txBox="1"/>
      </xdr:nvSpPr>
      <xdr:spPr>
        <a:xfrm>
          <a:off x="7594111" y="98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31345</xdr:rowOff>
    </xdr:from>
    <xdr:to>
      <xdr:col>10</xdr:col>
      <xdr:colOff>155575</xdr:colOff>
      <xdr:row>57</xdr:row>
      <xdr:rowOff>132945</xdr:rowOff>
    </xdr:to>
    <xdr:sp macro="" textlink="">
      <xdr:nvSpPr>
        <xdr:cNvPr id="372" name="円/楕円 371"/>
        <xdr:cNvSpPr/>
      </xdr:nvSpPr>
      <xdr:spPr>
        <a:xfrm>
          <a:off x="6921500" y="98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124072</xdr:rowOff>
    </xdr:from>
    <xdr:ext cx="534377" cy="259045"/>
    <xdr:sp macro="" textlink="">
      <xdr:nvSpPr>
        <xdr:cNvPr id="373" name="テキスト ボックス 372"/>
        <xdr:cNvSpPr txBox="1"/>
      </xdr:nvSpPr>
      <xdr:spPr>
        <a:xfrm>
          <a:off x="6705111" y="989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19538</xdr:rowOff>
    </xdr:from>
    <xdr:to>
      <xdr:col>15</xdr:col>
      <xdr:colOff>180975</xdr:colOff>
      <xdr:row>79</xdr:row>
      <xdr:rowOff>88934</xdr:rowOff>
    </xdr:to>
    <xdr:cxnSp macro="">
      <xdr:nvCxnSpPr>
        <xdr:cNvPr id="404" name="直線コネクタ 403"/>
        <xdr:cNvCxnSpPr/>
      </xdr:nvCxnSpPr>
      <xdr:spPr>
        <a:xfrm>
          <a:off x="9639300" y="13564088"/>
          <a:ext cx="838200" cy="6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19538</xdr:rowOff>
    </xdr:from>
    <xdr:to>
      <xdr:col>14</xdr:col>
      <xdr:colOff>28575</xdr:colOff>
      <xdr:row>79</xdr:row>
      <xdr:rowOff>88951</xdr:rowOff>
    </xdr:to>
    <xdr:cxnSp macro="">
      <xdr:nvCxnSpPr>
        <xdr:cNvPr id="407" name="直線コネクタ 406"/>
        <xdr:cNvCxnSpPr/>
      </xdr:nvCxnSpPr>
      <xdr:spPr>
        <a:xfrm flipV="1">
          <a:off x="8750300" y="13564088"/>
          <a:ext cx="889000" cy="6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81750</xdr:rowOff>
    </xdr:from>
    <xdr:to>
      <xdr:col>12</xdr:col>
      <xdr:colOff>511175</xdr:colOff>
      <xdr:row>79</xdr:row>
      <xdr:rowOff>88951</xdr:rowOff>
    </xdr:to>
    <xdr:cxnSp macro="">
      <xdr:nvCxnSpPr>
        <xdr:cNvPr id="410" name="直線コネクタ 409"/>
        <xdr:cNvCxnSpPr/>
      </xdr:nvCxnSpPr>
      <xdr:spPr>
        <a:xfrm>
          <a:off x="7861300" y="13626300"/>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74044</xdr:rowOff>
    </xdr:from>
    <xdr:to>
      <xdr:col>11</xdr:col>
      <xdr:colOff>307975</xdr:colOff>
      <xdr:row>79</xdr:row>
      <xdr:rowOff>81750</xdr:rowOff>
    </xdr:to>
    <xdr:cxnSp macro="">
      <xdr:nvCxnSpPr>
        <xdr:cNvPr id="413" name="直線コネクタ 412"/>
        <xdr:cNvCxnSpPr/>
      </xdr:nvCxnSpPr>
      <xdr:spPr>
        <a:xfrm>
          <a:off x="6972300" y="13618594"/>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38134</xdr:rowOff>
    </xdr:from>
    <xdr:to>
      <xdr:col>15</xdr:col>
      <xdr:colOff>231775</xdr:colOff>
      <xdr:row>79</xdr:row>
      <xdr:rowOff>139734</xdr:rowOff>
    </xdr:to>
    <xdr:sp macro="" textlink="">
      <xdr:nvSpPr>
        <xdr:cNvPr id="423" name="円/楕円 422"/>
        <xdr:cNvSpPr/>
      </xdr:nvSpPr>
      <xdr:spPr>
        <a:xfrm>
          <a:off x="10426700" y="1358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124511</xdr:rowOff>
    </xdr:from>
    <xdr:ext cx="378565" cy="259045"/>
    <xdr:sp macro="" textlink="">
      <xdr:nvSpPr>
        <xdr:cNvPr id="424" name="商工費該当値テキスト"/>
        <xdr:cNvSpPr txBox="1"/>
      </xdr:nvSpPr>
      <xdr:spPr>
        <a:xfrm>
          <a:off x="10528300" y="1349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140188</xdr:rowOff>
    </xdr:from>
    <xdr:to>
      <xdr:col>14</xdr:col>
      <xdr:colOff>79375</xdr:colOff>
      <xdr:row>79</xdr:row>
      <xdr:rowOff>70338</xdr:rowOff>
    </xdr:to>
    <xdr:sp macro="" textlink="">
      <xdr:nvSpPr>
        <xdr:cNvPr id="425" name="円/楕円 424"/>
        <xdr:cNvSpPr/>
      </xdr:nvSpPr>
      <xdr:spPr>
        <a:xfrm>
          <a:off x="9588500" y="135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61465</xdr:rowOff>
    </xdr:from>
    <xdr:ext cx="469744" cy="259045"/>
    <xdr:sp macro="" textlink="">
      <xdr:nvSpPr>
        <xdr:cNvPr id="426" name="テキスト ボックス 425"/>
        <xdr:cNvSpPr txBox="1"/>
      </xdr:nvSpPr>
      <xdr:spPr>
        <a:xfrm>
          <a:off x="9404427" y="13606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38151</xdr:rowOff>
    </xdr:from>
    <xdr:to>
      <xdr:col>12</xdr:col>
      <xdr:colOff>561975</xdr:colOff>
      <xdr:row>79</xdr:row>
      <xdr:rowOff>139751</xdr:rowOff>
    </xdr:to>
    <xdr:sp macro="" textlink="">
      <xdr:nvSpPr>
        <xdr:cNvPr id="427" name="円/楕円 426"/>
        <xdr:cNvSpPr/>
      </xdr:nvSpPr>
      <xdr:spPr>
        <a:xfrm>
          <a:off x="8699500" y="135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130878</xdr:rowOff>
    </xdr:from>
    <xdr:ext cx="378565" cy="259045"/>
    <xdr:sp macro="" textlink="">
      <xdr:nvSpPr>
        <xdr:cNvPr id="428" name="テキスト ボックス 427"/>
        <xdr:cNvSpPr txBox="1"/>
      </xdr:nvSpPr>
      <xdr:spPr>
        <a:xfrm>
          <a:off x="8561017" y="13675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30950</xdr:rowOff>
    </xdr:from>
    <xdr:to>
      <xdr:col>11</xdr:col>
      <xdr:colOff>358775</xdr:colOff>
      <xdr:row>79</xdr:row>
      <xdr:rowOff>132550</xdr:rowOff>
    </xdr:to>
    <xdr:sp macro="" textlink="">
      <xdr:nvSpPr>
        <xdr:cNvPr id="429" name="円/楕円 428"/>
        <xdr:cNvSpPr/>
      </xdr:nvSpPr>
      <xdr:spPr>
        <a:xfrm>
          <a:off x="7810500" y="135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123677</xdr:rowOff>
    </xdr:from>
    <xdr:ext cx="469744" cy="259045"/>
    <xdr:sp macro="" textlink="">
      <xdr:nvSpPr>
        <xdr:cNvPr id="430" name="テキスト ボックス 429"/>
        <xdr:cNvSpPr txBox="1"/>
      </xdr:nvSpPr>
      <xdr:spPr>
        <a:xfrm>
          <a:off x="7626427" y="136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23244</xdr:rowOff>
    </xdr:from>
    <xdr:to>
      <xdr:col>10</xdr:col>
      <xdr:colOff>155575</xdr:colOff>
      <xdr:row>79</xdr:row>
      <xdr:rowOff>124844</xdr:rowOff>
    </xdr:to>
    <xdr:sp macro="" textlink="">
      <xdr:nvSpPr>
        <xdr:cNvPr id="431" name="円/楕円 430"/>
        <xdr:cNvSpPr/>
      </xdr:nvSpPr>
      <xdr:spPr>
        <a:xfrm>
          <a:off x="6921500" y="135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115971</xdr:rowOff>
    </xdr:from>
    <xdr:ext cx="469744" cy="259045"/>
    <xdr:sp macro="" textlink="">
      <xdr:nvSpPr>
        <xdr:cNvPr id="432" name="テキスト ボックス 431"/>
        <xdr:cNvSpPr txBox="1"/>
      </xdr:nvSpPr>
      <xdr:spPr>
        <a:xfrm>
          <a:off x="6737427" y="1366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12077</xdr:rowOff>
    </xdr:from>
    <xdr:to>
      <xdr:col>15</xdr:col>
      <xdr:colOff>180975</xdr:colOff>
      <xdr:row>97</xdr:row>
      <xdr:rowOff>89774</xdr:rowOff>
    </xdr:to>
    <xdr:cxnSp macro="">
      <xdr:nvCxnSpPr>
        <xdr:cNvPr id="459" name="直線コネクタ 458"/>
        <xdr:cNvCxnSpPr/>
      </xdr:nvCxnSpPr>
      <xdr:spPr>
        <a:xfrm flipV="1">
          <a:off x="9639300" y="16642727"/>
          <a:ext cx="838200" cy="7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9353</xdr:rowOff>
    </xdr:from>
    <xdr:to>
      <xdr:col>14</xdr:col>
      <xdr:colOff>28575</xdr:colOff>
      <xdr:row>97</xdr:row>
      <xdr:rowOff>89774</xdr:rowOff>
    </xdr:to>
    <xdr:cxnSp macro="">
      <xdr:nvCxnSpPr>
        <xdr:cNvPr id="462" name="直線コネクタ 461"/>
        <xdr:cNvCxnSpPr/>
      </xdr:nvCxnSpPr>
      <xdr:spPr>
        <a:xfrm>
          <a:off x="8750300" y="16640003"/>
          <a:ext cx="889000" cy="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9353</xdr:rowOff>
    </xdr:from>
    <xdr:to>
      <xdr:col>12</xdr:col>
      <xdr:colOff>511175</xdr:colOff>
      <xdr:row>97</xdr:row>
      <xdr:rowOff>30251</xdr:rowOff>
    </xdr:to>
    <xdr:cxnSp macro="">
      <xdr:nvCxnSpPr>
        <xdr:cNvPr id="465" name="直線コネクタ 464"/>
        <xdr:cNvCxnSpPr/>
      </xdr:nvCxnSpPr>
      <xdr:spPr>
        <a:xfrm flipV="1">
          <a:off x="7861300" y="16640003"/>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30251</xdr:rowOff>
    </xdr:from>
    <xdr:to>
      <xdr:col>11</xdr:col>
      <xdr:colOff>307975</xdr:colOff>
      <xdr:row>98</xdr:row>
      <xdr:rowOff>6133</xdr:rowOff>
    </xdr:to>
    <xdr:cxnSp macro="">
      <xdr:nvCxnSpPr>
        <xdr:cNvPr id="468" name="直線コネクタ 467"/>
        <xdr:cNvCxnSpPr/>
      </xdr:nvCxnSpPr>
      <xdr:spPr>
        <a:xfrm flipV="1">
          <a:off x="6972300" y="16660901"/>
          <a:ext cx="889000" cy="1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132727</xdr:rowOff>
    </xdr:from>
    <xdr:to>
      <xdr:col>15</xdr:col>
      <xdr:colOff>231775</xdr:colOff>
      <xdr:row>97</xdr:row>
      <xdr:rowOff>62877</xdr:rowOff>
    </xdr:to>
    <xdr:sp macro="" textlink="">
      <xdr:nvSpPr>
        <xdr:cNvPr id="478" name="円/楕円 477"/>
        <xdr:cNvSpPr/>
      </xdr:nvSpPr>
      <xdr:spPr>
        <a:xfrm>
          <a:off x="10426700" y="1659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111154</xdr:rowOff>
    </xdr:from>
    <xdr:ext cx="534377" cy="259045"/>
    <xdr:sp macro="" textlink="">
      <xdr:nvSpPr>
        <xdr:cNvPr id="479" name="土木費該当値テキスト"/>
        <xdr:cNvSpPr txBox="1"/>
      </xdr:nvSpPr>
      <xdr:spPr>
        <a:xfrm>
          <a:off x="10528300" y="1657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65,414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38974</xdr:rowOff>
    </xdr:from>
    <xdr:to>
      <xdr:col>14</xdr:col>
      <xdr:colOff>79375</xdr:colOff>
      <xdr:row>97</xdr:row>
      <xdr:rowOff>140574</xdr:rowOff>
    </xdr:to>
    <xdr:sp macro="" textlink="">
      <xdr:nvSpPr>
        <xdr:cNvPr id="480" name="円/楕円 479"/>
        <xdr:cNvSpPr/>
      </xdr:nvSpPr>
      <xdr:spPr>
        <a:xfrm>
          <a:off x="9588500" y="166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131701</xdr:rowOff>
    </xdr:from>
    <xdr:ext cx="534377" cy="259045"/>
    <xdr:sp macro="" textlink="">
      <xdr:nvSpPr>
        <xdr:cNvPr id="481" name="テキスト ボックス 480"/>
        <xdr:cNvSpPr txBox="1"/>
      </xdr:nvSpPr>
      <xdr:spPr>
        <a:xfrm>
          <a:off x="9372111" y="167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130003</xdr:rowOff>
    </xdr:from>
    <xdr:to>
      <xdr:col>12</xdr:col>
      <xdr:colOff>561975</xdr:colOff>
      <xdr:row>97</xdr:row>
      <xdr:rowOff>60153</xdr:rowOff>
    </xdr:to>
    <xdr:sp macro="" textlink="">
      <xdr:nvSpPr>
        <xdr:cNvPr id="482" name="円/楕円 481"/>
        <xdr:cNvSpPr/>
      </xdr:nvSpPr>
      <xdr:spPr>
        <a:xfrm>
          <a:off x="8699500" y="165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51280</xdr:rowOff>
    </xdr:from>
    <xdr:ext cx="534377" cy="259045"/>
    <xdr:sp macro="" textlink="">
      <xdr:nvSpPr>
        <xdr:cNvPr id="483" name="テキスト ボックス 482"/>
        <xdr:cNvSpPr txBox="1"/>
      </xdr:nvSpPr>
      <xdr:spPr>
        <a:xfrm>
          <a:off x="8483111" y="1668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150901</xdr:rowOff>
    </xdr:from>
    <xdr:to>
      <xdr:col>11</xdr:col>
      <xdr:colOff>358775</xdr:colOff>
      <xdr:row>97</xdr:row>
      <xdr:rowOff>81051</xdr:rowOff>
    </xdr:to>
    <xdr:sp macro="" textlink="">
      <xdr:nvSpPr>
        <xdr:cNvPr id="484" name="円/楕円 483"/>
        <xdr:cNvSpPr/>
      </xdr:nvSpPr>
      <xdr:spPr>
        <a:xfrm>
          <a:off x="7810500" y="166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72178</xdr:rowOff>
    </xdr:from>
    <xdr:ext cx="534377" cy="259045"/>
    <xdr:sp macro="" textlink="">
      <xdr:nvSpPr>
        <xdr:cNvPr id="485" name="テキスト ボックス 484"/>
        <xdr:cNvSpPr txBox="1"/>
      </xdr:nvSpPr>
      <xdr:spPr>
        <a:xfrm>
          <a:off x="7594111" y="1670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61,439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126783</xdr:rowOff>
    </xdr:from>
    <xdr:to>
      <xdr:col>10</xdr:col>
      <xdr:colOff>155575</xdr:colOff>
      <xdr:row>98</xdr:row>
      <xdr:rowOff>56933</xdr:rowOff>
    </xdr:to>
    <xdr:sp macro="" textlink="">
      <xdr:nvSpPr>
        <xdr:cNvPr id="486" name="円/楕円 485"/>
        <xdr:cNvSpPr/>
      </xdr:nvSpPr>
      <xdr:spPr>
        <a:xfrm>
          <a:off x="6921500" y="167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48060</xdr:rowOff>
    </xdr:from>
    <xdr:ext cx="534377" cy="259045"/>
    <xdr:sp macro="" textlink="">
      <xdr:nvSpPr>
        <xdr:cNvPr id="487" name="テキスト ボックス 486"/>
        <xdr:cNvSpPr txBox="1"/>
      </xdr:nvSpPr>
      <xdr:spPr>
        <a:xfrm>
          <a:off x="6705111" y="168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156959</xdr:rowOff>
    </xdr:from>
    <xdr:to>
      <xdr:col>23</xdr:col>
      <xdr:colOff>517525</xdr:colOff>
      <xdr:row>38</xdr:row>
      <xdr:rowOff>168846</xdr:rowOff>
    </xdr:to>
    <xdr:cxnSp macro="">
      <xdr:nvCxnSpPr>
        <xdr:cNvPr id="515" name="直線コネクタ 514"/>
        <xdr:cNvCxnSpPr/>
      </xdr:nvCxnSpPr>
      <xdr:spPr>
        <a:xfrm flipV="1">
          <a:off x="15481300" y="6672059"/>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168846</xdr:rowOff>
    </xdr:from>
    <xdr:to>
      <xdr:col>22</xdr:col>
      <xdr:colOff>365125</xdr:colOff>
      <xdr:row>39</xdr:row>
      <xdr:rowOff>2288</xdr:rowOff>
    </xdr:to>
    <xdr:cxnSp macro="">
      <xdr:nvCxnSpPr>
        <xdr:cNvPr id="518" name="直線コネクタ 517"/>
        <xdr:cNvCxnSpPr/>
      </xdr:nvCxnSpPr>
      <xdr:spPr>
        <a:xfrm flipV="1">
          <a:off x="14592300" y="6683946"/>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150810</xdr:rowOff>
    </xdr:from>
    <xdr:to>
      <xdr:col>21</xdr:col>
      <xdr:colOff>161925</xdr:colOff>
      <xdr:row>39</xdr:row>
      <xdr:rowOff>2288</xdr:rowOff>
    </xdr:to>
    <xdr:cxnSp macro="">
      <xdr:nvCxnSpPr>
        <xdr:cNvPr id="521" name="直線コネクタ 520"/>
        <xdr:cNvCxnSpPr/>
      </xdr:nvCxnSpPr>
      <xdr:spPr>
        <a:xfrm>
          <a:off x="13703300" y="6323010"/>
          <a:ext cx="889000" cy="36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150810</xdr:rowOff>
    </xdr:from>
    <xdr:to>
      <xdr:col>19</xdr:col>
      <xdr:colOff>644525</xdr:colOff>
      <xdr:row>38</xdr:row>
      <xdr:rowOff>37104</xdr:rowOff>
    </xdr:to>
    <xdr:cxnSp macro="">
      <xdr:nvCxnSpPr>
        <xdr:cNvPr id="524" name="直線コネクタ 523"/>
        <xdr:cNvCxnSpPr/>
      </xdr:nvCxnSpPr>
      <xdr:spPr>
        <a:xfrm flipV="1">
          <a:off x="12814300" y="6323010"/>
          <a:ext cx="889000" cy="22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106159</xdr:rowOff>
    </xdr:from>
    <xdr:to>
      <xdr:col>23</xdr:col>
      <xdr:colOff>568325</xdr:colOff>
      <xdr:row>39</xdr:row>
      <xdr:rowOff>36309</xdr:rowOff>
    </xdr:to>
    <xdr:sp macro="" textlink="">
      <xdr:nvSpPr>
        <xdr:cNvPr id="534" name="円/楕円 533"/>
        <xdr:cNvSpPr/>
      </xdr:nvSpPr>
      <xdr:spPr>
        <a:xfrm>
          <a:off x="16268700" y="66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21086</xdr:rowOff>
    </xdr:from>
    <xdr:ext cx="534377" cy="259045"/>
    <xdr:sp macro="" textlink="">
      <xdr:nvSpPr>
        <xdr:cNvPr id="535" name="消防費該当値テキスト"/>
        <xdr:cNvSpPr txBox="1"/>
      </xdr:nvSpPr>
      <xdr:spPr>
        <a:xfrm>
          <a:off x="16370300" y="65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19,245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118046</xdr:rowOff>
    </xdr:from>
    <xdr:to>
      <xdr:col>22</xdr:col>
      <xdr:colOff>415925</xdr:colOff>
      <xdr:row>39</xdr:row>
      <xdr:rowOff>48196</xdr:rowOff>
    </xdr:to>
    <xdr:sp macro="" textlink="">
      <xdr:nvSpPr>
        <xdr:cNvPr id="536" name="円/楕円 535"/>
        <xdr:cNvSpPr/>
      </xdr:nvSpPr>
      <xdr:spPr>
        <a:xfrm>
          <a:off x="15430500" y="66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39323</xdr:rowOff>
    </xdr:from>
    <xdr:ext cx="534377" cy="259045"/>
    <xdr:sp macro="" textlink="">
      <xdr:nvSpPr>
        <xdr:cNvPr id="537" name="テキスト ボックス 536"/>
        <xdr:cNvSpPr txBox="1"/>
      </xdr:nvSpPr>
      <xdr:spPr>
        <a:xfrm>
          <a:off x="15214111" y="67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122938</xdr:rowOff>
    </xdr:from>
    <xdr:to>
      <xdr:col>21</xdr:col>
      <xdr:colOff>212725</xdr:colOff>
      <xdr:row>39</xdr:row>
      <xdr:rowOff>53088</xdr:rowOff>
    </xdr:to>
    <xdr:sp macro="" textlink="">
      <xdr:nvSpPr>
        <xdr:cNvPr id="538" name="円/楕円 537"/>
        <xdr:cNvSpPr/>
      </xdr:nvSpPr>
      <xdr:spPr>
        <a:xfrm>
          <a:off x="14541500" y="663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44215</xdr:rowOff>
    </xdr:from>
    <xdr:ext cx="534377" cy="259045"/>
    <xdr:sp macro="" textlink="">
      <xdr:nvSpPr>
        <xdr:cNvPr id="539" name="テキスト ボックス 538"/>
        <xdr:cNvSpPr txBox="1"/>
      </xdr:nvSpPr>
      <xdr:spPr>
        <a:xfrm>
          <a:off x="14325111" y="673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100010</xdr:rowOff>
    </xdr:from>
    <xdr:to>
      <xdr:col>20</xdr:col>
      <xdr:colOff>9525</xdr:colOff>
      <xdr:row>37</xdr:row>
      <xdr:rowOff>30160</xdr:rowOff>
    </xdr:to>
    <xdr:sp macro="" textlink="">
      <xdr:nvSpPr>
        <xdr:cNvPr id="540" name="円/楕円 539"/>
        <xdr:cNvSpPr/>
      </xdr:nvSpPr>
      <xdr:spPr>
        <a:xfrm>
          <a:off x="13652500" y="62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46687</xdr:rowOff>
    </xdr:from>
    <xdr:ext cx="534377" cy="259045"/>
    <xdr:sp macro="" textlink="">
      <xdr:nvSpPr>
        <xdr:cNvPr id="541" name="テキスト ボックス 540"/>
        <xdr:cNvSpPr txBox="1"/>
      </xdr:nvSpPr>
      <xdr:spPr>
        <a:xfrm>
          <a:off x="13436111" y="604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157754</xdr:rowOff>
    </xdr:from>
    <xdr:to>
      <xdr:col>18</xdr:col>
      <xdr:colOff>492125</xdr:colOff>
      <xdr:row>38</xdr:row>
      <xdr:rowOff>87905</xdr:rowOff>
    </xdr:to>
    <xdr:sp macro="" textlink="">
      <xdr:nvSpPr>
        <xdr:cNvPr id="542" name="円/楕円 541"/>
        <xdr:cNvSpPr/>
      </xdr:nvSpPr>
      <xdr:spPr>
        <a:xfrm>
          <a:off x="12763500" y="65014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79031</xdr:rowOff>
    </xdr:from>
    <xdr:ext cx="534377" cy="259045"/>
    <xdr:sp macro="" textlink="">
      <xdr:nvSpPr>
        <xdr:cNvPr id="543" name="テキスト ボックス 542"/>
        <xdr:cNvSpPr txBox="1"/>
      </xdr:nvSpPr>
      <xdr:spPr>
        <a:xfrm>
          <a:off x="12547111" y="659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33584</xdr:rowOff>
    </xdr:from>
    <xdr:to>
      <xdr:col>23</xdr:col>
      <xdr:colOff>517525</xdr:colOff>
      <xdr:row>57</xdr:row>
      <xdr:rowOff>61116</xdr:rowOff>
    </xdr:to>
    <xdr:cxnSp macro="">
      <xdr:nvCxnSpPr>
        <xdr:cNvPr id="570" name="直線コネクタ 569"/>
        <xdr:cNvCxnSpPr/>
      </xdr:nvCxnSpPr>
      <xdr:spPr>
        <a:xfrm>
          <a:off x="15481300" y="9806234"/>
          <a:ext cx="838200" cy="2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33584</xdr:rowOff>
    </xdr:from>
    <xdr:to>
      <xdr:col>22</xdr:col>
      <xdr:colOff>365125</xdr:colOff>
      <xdr:row>57</xdr:row>
      <xdr:rowOff>63833</xdr:rowOff>
    </xdr:to>
    <xdr:cxnSp macro="">
      <xdr:nvCxnSpPr>
        <xdr:cNvPr id="573" name="直線コネクタ 572"/>
        <xdr:cNvCxnSpPr/>
      </xdr:nvCxnSpPr>
      <xdr:spPr>
        <a:xfrm flipV="1">
          <a:off x="14592300" y="9806234"/>
          <a:ext cx="889000" cy="3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63833</xdr:rowOff>
    </xdr:from>
    <xdr:to>
      <xdr:col>21</xdr:col>
      <xdr:colOff>161925</xdr:colOff>
      <xdr:row>57</xdr:row>
      <xdr:rowOff>77379</xdr:rowOff>
    </xdr:to>
    <xdr:cxnSp macro="">
      <xdr:nvCxnSpPr>
        <xdr:cNvPr id="576" name="直線コネクタ 575"/>
        <xdr:cNvCxnSpPr/>
      </xdr:nvCxnSpPr>
      <xdr:spPr>
        <a:xfrm flipV="1">
          <a:off x="13703300" y="9836483"/>
          <a:ext cx="889000" cy="1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62063</xdr:rowOff>
    </xdr:from>
    <xdr:to>
      <xdr:col>19</xdr:col>
      <xdr:colOff>644525</xdr:colOff>
      <xdr:row>57</xdr:row>
      <xdr:rowOff>77379</xdr:rowOff>
    </xdr:to>
    <xdr:cxnSp macro="">
      <xdr:nvCxnSpPr>
        <xdr:cNvPr id="579" name="直線コネクタ 578"/>
        <xdr:cNvCxnSpPr/>
      </xdr:nvCxnSpPr>
      <xdr:spPr>
        <a:xfrm>
          <a:off x="12814300" y="9834713"/>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10316</xdr:rowOff>
    </xdr:from>
    <xdr:to>
      <xdr:col>23</xdr:col>
      <xdr:colOff>568325</xdr:colOff>
      <xdr:row>57</xdr:row>
      <xdr:rowOff>111916</xdr:rowOff>
    </xdr:to>
    <xdr:sp macro="" textlink="">
      <xdr:nvSpPr>
        <xdr:cNvPr id="589" name="円/楕円 588"/>
        <xdr:cNvSpPr/>
      </xdr:nvSpPr>
      <xdr:spPr>
        <a:xfrm>
          <a:off x="16268700" y="97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103299</xdr:rowOff>
    </xdr:from>
    <xdr:ext cx="534377" cy="259045"/>
    <xdr:sp macro="" textlink="">
      <xdr:nvSpPr>
        <xdr:cNvPr id="590" name="教育費該当値テキスト"/>
        <xdr:cNvSpPr txBox="1"/>
      </xdr:nvSpPr>
      <xdr:spPr>
        <a:xfrm>
          <a:off x="16370300" y="97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154234</xdr:rowOff>
    </xdr:from>
    <xdr:to>
      <xdr:col>22</xdr:col>
      <xdr:colOff>415925</xdr:colOff>
      <xdr:row>57</xdr:row>
      <xdr:rowOff>84384</xdr:rowOff>
    </xdr:to>
    <xdr:sp macro="" textlink="">
      <xdr:nvSpPr>
        <xdr:cNvPr id="591" name="円/楕円 590"/>
        <xdr:cNvSpPr/>
      </xdr:nvSpPr>
      <xdr:spPr>
        <a:xfrm>
          <a:off x="15430500" y="97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75511</xdr:rowOff>
    </xdr:from>
    <xdr:ext cx="534377" cy="259045"/>
    <xdr:sp macro="" textlink="">
      <xdr:nvSpPr>
        <xdr:cNvPr id="592" name="テキスト ボックス 591"/>
        <xdr:cNvSpPr txBox="1"/>
      </xdr:nvSpPr>
      <xdr:spPr>
        <a:xfrm>
          <a:off x="15214111" y="98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13033</xdr:rowOff>
    </xdr:from>
    <xdr:to>
      <xdr:col>21</xdr:col>
      <xdr:colOff>212725</xdr:colOff>
      <xdr:row>57</xdr:row>
      <xdr:rowOff>114633</xdr:rowOff>
    </xdr:to>
    <xdr:sp macro="" textlink="">
      <xdr:nvSpPr>
        <xdr:cNvPr id="593" name="円/楕円 592"/>
        <xdr:cNvSpPr/>
      </xdr:nvSpPr>
      <xdr:spPr>
        <a:xfrm>
          <a:off x="14541500" y="978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105760</xdr:rowOff>
    </xdr:from>
    <xdr:ext cx="534377" cy="259045"/>
    <xdr:sp macro="" textlink="">
      <xdr:nvSpPr>
        <xdr:cNvPr id="594" name="テキスト ボックス 593"/>
        <xdr:cNvSpPr txBox="1"/>
      </xdr:nvSpPr>
      <xdr:spPr>
        <a:xfrm>
          <a:off x="14325111" y="98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26579</xdr:rowOff>
    </xdr:from>
    <xdr:to>
      <xdr:col>20</xdr:col>
      <xdr:colOff>9525</xdr:colOff>
      <xdr:row>57</xdr:row>
      <xdr:rowOff>128179</xdr:rowOff>
    </xdr:to>
    <xdr:sp macro="" textlink="">
      <xdr:nvSpPr>
        <xdr:cNvPr id="595" name="円/楕円 594"/>
        <xdr:cNvSpPr/>
      </xdr:nvSpPr>
      <xdr:spPr>
        <a:xfrm>
          <a:off x="13652500" y="97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119306</xdr:rowOff>
    </xdr:from>
    <xdr:ext cx="534377" cy="259045"/>
    <xdr:sp macro="" textlink="">
      <xdr:nvSpPr>
        <xdr:cNvPr id="596" name="テキスト ボックス 595"/>
        <xdr:cNvSpPr txBox="1"/>
      </xdr:nvSpPr>
      <xdr:spPr>
        <a:xfrm>
          <a:off x="13436111" y="989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11263</xdr:rowOff>
    </xdr:from>
    <xdr:to>
      <xdr:col>18</xdr:col>
      <xdr:colOff>492125</xdr:colOff>
      <xdr:row>57</xdr:row>
      <xdr:rowOff>112863</xdr:rowOff>
    </xdr:to>
    <xdr:sp macro="" textlink="">
      <xdr:nvSpPr>
        <xdr:cNvPr id="597" name="円/楕円 596"/>
        <xdr:cNvSpPr/>
      </xdr:nvSpPr>
      <xdr:spPr>
        <a:xfrm>
          <a:off x="12763500" y="978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103990</xdr:rowOff>
    </xdr:from>
    <xdr:ext cx="534377" cy="259045"/>
    <xdr:sp macro="" textlink="">
      <xdr:nvSpPr>
        <xdr:cNvPr id="598" name="テキスト ボックス 597"/>
        <xdr:cNvSpPr txBox="1"/>
      </xdr:nvSpPr>
      <xdr:spPr>
        <a:xfrm>
          <a:off x="12547111" y="987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27496</xdr:rowOff>
    </xdr:from>
    <xdr:to>
      <xdr:col>23</xdr:col>
      <xdr:colOff>517525</xdr:colOff>
      <xdr:row>79</xdr:row>
      <xdr:rowOff>43726</xdr:rowOff>
    </xdr:to>
    <xdr:cxnSp macro="">
      <xdr:nvCxnSpPr>
        <xdr:cNvPr id="627" name="直線コネクタ 626"/>
        <xdr:cNvCxnSpPr/>
      </xdr:nvCxnSpPr>
      <xdr:spPr>
        <a:xfrm flipV="1">
          <a:off x="15481300" y="13572046"/>
          <a:ext cx="8382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161785</xdr:rowOff>
    </xdr:from>
    <xdr:to>
      <xdr:col>22</xdr:col>
      <xdr:colOff>365125</xdr:colOff>
      <xdr:row>79</xdr:row>
      <xdr:rowOff>43726</xdr:rowOff>
    </xdr:to>
    <xdr:cxnSp macro="">
      <xdr:nvCxnSpPr>
        <xdr:cNvPr id="630" name="直線コネクタ 629"/>
        <xdr:cNvCxnSpPr/>
      </xdr:nvCxnSpPr>
      <xdr:spPr>
        <a:xfrm>
          <a:off x="14592300" y="13534885"/>
          <a:ext cx="889000" cy="5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140233</xdr:rowOff>
    </xdr:from>
    <xdr:to>
      <xdr:col>21</xdr:col>
      <xdr:colOff>161925</xdr:colOff>
      <xdr:row>78</xdr:row>
      <xdr:rowOff>161785</xdr:rowOff>
    </xdr:to>
    <xdr:cxnSp macro="">
      <xdr:nvCxnSpPr>
        <xdr:cNvPr id="633" name="直線コネクタ 632"/>
        <xdr:cNvCxnSpPr/>
      </xdr:nvCxnSpPr>
      <xdr:spPr>
        <a:xfrm>
          <a:off x="13703300" y="13513333"/>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140233</xdr:rowOff>
    </xdr:from>
    <xdr:to>
      <xdr:col>19</xdr:col>
      <xdr:colOff>644525</xdr:colOff>
      <xdr:row>79</xdr:row>
      <xdr:rowOff>36055</xdr:rowOff>
    </xdr:to>
    <xdr:cxnSp macro="">
      <xdr:nvCxnSpPr>
        <xdr:cNvPr id="636" name="直線コネクタ 635"/>
        <xdr:cNvCxnSpPr/>
      </xdr:nvCxnSpPr>
      <xdr:spPr>
        <a:xfrm flipV="1">
          <a:off x="12814300" y="13513333"/>
          <a:ext cx="889000" cy="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148146</xdr:rowOff>
    </xdr:from>
    <xdr:to>
      <xdr:col>23</xdr:col>
      <xdr:colOff>568325</xdr:colOff>
      <xdr:row>79</xdr:row>
      <xdr:rowOff>78296</xdr:rowOff>
    </xdr:to>
    <xdr:sp macro="" textlink="">
      <xdr:nvSpPr>
        <xdr:cNvPr id="646" name="円/楕円 645"/>
        <xdr:cNvSpPr/>
      </xdr:nvSpPr>
      <xdr:spPr>
        <a:xfrm>
          <a:off x="162687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63073</xdr:rowOff>
    </xdr:from>
    <xdr:ext cx="469744" cy="259045"/>
    <xdr:sp macro="" textlink="">
      <xdr:nvSpPr>
        <xdr:cNvPr id="647" name="災害復旧費該当値テキスト"/>
        <xdr:cNvSpPr txBox="1"/>
      </xdr:nvSpPr>
      <xdr:spPr>
        <a:xfrm>
          <a:off x="16370300" y="1343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164376</xdr:rowOff>
    </xdr:from>
    <xdr:to>
      <xdr:col>22</xdr:col>
      <xdr:colOff>415925</xdr:colOff>
      <xdr:row>79</xdr:row>
      <xdr:rowOff>94526</xdr:rowOff>
    </xdr:to>
    <xdr:sp macro="" textlink="">
      <xdr:nvSpPr>
        <xdr:cNvPr id="648" name="円/楕円 647"/>
        <xdr:cNvSpPr/>
      </xdr:nvSpPr>
      <xdr:spPr>
        <a:xfrm>
          <a:off x="15430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85653</xdr:rowOff>
    </xdr:from>
    <xdr:ext cx="313932" cy="259045"/>
    <xdr:sp macro="" textlink="">
      <xdr:nvSpPr>
        <xdr:cNvPr id="649" name="テキスト ボックス 648"/>
        <xdr:cNvSpPr txBox="1"/>
      </xdr:nvSpPr>
      <xdr:spPr>
        <a:xfrm>
          <a:off x="15324333" y="13630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110985</xdr:rowOff>
    </xdr:from>
    <xdr:to>
      <xdr:col>21</xdr:col>
      <xdr:colOff>212725</xdr:colOff>
      <xdr:row>79</xdr:row>
      <xdr:rowOff>41135</xdr:rowOff>
    </xdr:to>
    <xdr:sp macro="" textlink="">
      <xdr:nvSpPr>
        <xdr:cNvPr id="650" name="円/楕円 649"/>
        <xdr:cNvSpPr/>
      </xdr:nvSpPr>
      <xdr:spPr>
        <a:xfrm>
          <a:off x="14541500" y="134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32262</xdr:rowOff>
    </xdr:from>
    <xdr:ext cx="469744" cy="259045"/>
    <xdr:sp macro="" textlink="">
      <xdr:nvSpPr>
        <xdr:cNvPr id="651" name="テキスト ボックス 650"/>
        <xdr:cNvSpPr txBox="1"/>
      </xdr:nvSpPr>
      <xdr:spPr>
        <a:xfrm>
          <a:off x="14357427" y="1357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89433</xdr:rowOff>
    </xdr:from>
    <xdr:to>
      <xdr:col>20</xdr:col>
      <xdr:colOff>9525</xdr:colOff>
      <xdr:row>79</xdr:row>
      <xdr:rowOff>19583</xdr:rowOff>
    </xdr:to>
    <xdr:sp macro="" textlink="">
      <xdr:nvSpPr>
        <xdr:cNvPr id="652" name="円/楕円 651"/>
        <xdr:cNvSpPr/>
      </xdr:nvSpPr>
      <xdr:spPr>
        <a:xfrm>
          <a:off x="13652500" y="134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10710</xdr:rowOff>
    </xdr:from>
    <xdr:ext cx="469744" cy="259045"/>
    <xdr:sp macro="" textlink="">
      <xdr:nvSpPr>
        <xdr:cNvPr id="653" name="テキスト ボックス 652"/>
        <xdr:cNvSpPr txBox="1"/>
      </xdr:nvSpPr>
      <xdr:spPr>
        <a:xfrm>
          <a:off x="13468427" y="1355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156705</xdr:rowOff>
    </xdr:from>
    <xdr:to>
      <xdr:col>18</xdr:col>
      <xdr:colOff>492125</xdr:colOff>
      <xdr:row>79</xdr:row>
      <xdr:rowOff>86855</xdr:rowOff>
    </xdr:to>
    <xdr:sp macro="" textlink="">
      <xdr:nvSpPr>
        <xdr:cNvPr id="654" name="円/楕円 653"/>
        <xdr:cNvSpPr/>
      </xdr:nvSpPr>
      <xdr:spPr>
        <a:xfrm>
          <a:off x="12763500" y="135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77982</xdr:rowOff>
    </xdr:from>
    <xdr:ext cx="378565" cy="259045"/>
    <xdr:sp macro="" textlink="">
      <xdr:nvSpPr>
        <xdr:cNvPr id="655" name="テキスト ボックス 654"/>
        <xdr:cNvSpPr txBox="1"/>
      </xdr:nvSpPr>
      <xdr:spPr>
        <a:xfrm>
          <a:off x="12625017" y="1362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136596</xdr:rowOff>
    </xdr:from>
    <xdr:to>
      <xdr:col>23</xdr:col>
      <xdr:colOff>517525</xdr:colOff>
      <xdr:row>96</xdr:row>
      <xdr:rowOff>143427</xdr:rowOff>
    </xdr:to>
    <xdr:cxnSp macro="">
      <xdr:nvCxnSpPr>
        <xdr:cNvPr id="680" name="直線コネクタ 679"/>
        <xdr:cNvCxnSpPr/>
      </xdr:nvCxnSpPr>
      <xdr:spPr>
        <a:xfrm flipV="1">
          <a:off x="15481300" y="16595796"/>
          <a:ext cx="838200" cy="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109057</xdr:rowOff>
    </xdr:from>
    <xdr:to>
      <xdr:col>22</xdr:col>
      <xdr:colOff>365125</xdr:colOff>
      <xdr:row>96</xdr:row>
      <xdr:rowOff>143427</xdr:rowOff>
    </xdr:to>
    <xdr:cxnSp macro="">
      <xdr:nvCxnSpPr>
        <xdr:cNvPr id="683" name="直線コネクタ 682"/>
        <xdr:cNvCxnSpPr/>
      </xdr:nvCxnSpPr>
      <xdr:spPr>
        <a:xfrm>
          <a:off x="14592300" y="16568257"/>
          <a:ext cx="889000" cy="3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106593</xdr:rowOff>
    </xdr:from>
    <xdr:to>
      <xdr:col>21</xdr:col>
      <xdr:colOff>161925</xdr:colOff>
      <xdr:row>96</xdr:row>
      <xdr:rowOff>109057</xdr:rowOff>
    </xdr:to>
    <xdr:cxnSp macro="">
      <xdr:nvCxnSpPr>
        <xdr:cNvPr id="686" name="直線コネクタ 685"/>
        <xdr:cNvCxnSpPr/>
      </xdr:nvCxnSpPr>
      <xdr:spPr>
        <a:xfrm>
          <a:off x="13703300" y="16565793"/>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102124</xdr:rowOff>
    </xdr:from>
    <xdr:to>
      <xdr:col>19</xdr:col>
      <xdr:colOff>644525</xdr:colOff>
      <xdr:row>96</xdr:row>
      <xdr:rowOff>106593</xdr:rowOff>
    </xdr:to>
    <xdr:cxnSp macro="">
      <xdr:nvCxnSpPr>
        <xdr:cNvPr id="689" name="直線コネクタ 688"/>
        <xdr:cNvCxnSpPr/>
      </xdr:nvCxnSpPr>
      <xdr:spPr>
        <a:xfrm>
          <a:off x="12814300" y="16561324"/>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85796</xdr:rowOff>
    </xdr:from>
    <xdr:to>
      <xdr:col>23</xdr:col>
      <xdr:colOff>568325</xdr:colOff>
      <xdr:row>97</xdr:row>
      <xdr:rowOff>15946</xdr:rowOff>
    </xdr:to>
    <xdr:sp macro="" textlink="">
      <xdr:nvSpPr>
        <xdr:cNvPr id="699" name="円/楕円 698"/>
        <xdr:cNvSpPr/>
      </xdr:nvSpPr>
      <xdr:spPr>
        <a:xfrm>
          <a:off x="16268700" y="165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723</xdr:rowOff>
    </xdr:from>
    <xdr:ext cx="534377" cy="259045"/>
    <xdr:sp macro="" textlink="">
      <xdr:nvSpPr>
        <xdr:cNvPr id="700" name="公債費該当値テキスト"/>
        <xdr:cNvSpPr txBox="1"/>
      </xdr:nvSpPr>
      <xdr:spPr>
        <a:xfrm>
          <a:off x="16370300" y="164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92627</xdr:rowOff>
    </xdr:from>
    <xdr:to>
      <xdr:col>22</xdr:col>
      <xdr:colOff>415925</xdr:colOff>
      <xdr:row>97</xdr:row>
      <xdr:rowOff>22777</xdr:rowOff>
    </xdr:to>
    <xdr:sp macro="" textlink="">
      <xdr:nvSpPr>
        <xdr:cNvPr id="701" name="円/楕円 700"/>
        <xdr:cNvSpPr/>
      </xdr:nvSpPr>
      <xdr:spPr>
        <a:xfrm>
          <a:off x="15430500" y="165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13904</xdr:rowOff>
    </xdr:from>
    <xdr:ext cx="534377" cy="259045"/>
    <xdr:sp macro="" textlink="">
      <xdr:nvSpPr>
        <xdr:cNvPr id="702" name="テキスト ボックス 701"/>
        <xdr:cNvSpPr txBox="1"/>
      </xdr:nvSpPr>
      <xdr:spPr>
        <a:xfrm>
          <a:off x="15214111" y="1664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39,348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58257</xdr:rowOff>
    </xdr:from>
    <xdr:to>
      <xdr:col>21</xdr:col>
      <xdr:colOff>212725</xdr:colOff>
      <xdr:row>96</xdr:row>
      <xdr:rowOff>159857</xdr:rowOff>
    </xdr:to>
    <xdr:sp macro="" textlink="">
      <xdr:nvSpPr>
        <xdr:cNvPr id="703" name="円/楕円 702"/>
        <xdr:cNvSpPr/>
      </xdr:nvSpPr>
      <xdr:spPr>
        <a:xfrm>
          <a:off x="14541500" y="165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150984</xdr:rowOff>
    </xdr:from>
    <xdr:ext cx="534377" cy="259045"/>
    <xdr:sp macro="" textlink="">
      <xdr:nvSpPr>
        <xdr:cNvPr id="704" name="テキスト ボックス 703"/>
        <xdr:cNvSpPr txBox="1"/>
      </xdr:nvSpPr>
      <xdr:spPr>
        <a:xfrm>
          <a:off x="14325111" y="1661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55793</xdr:rowOff>
    </xdr:from>
    <xdr:to>
      <xdr:col>20</xdr:col>
      <xdr:colOff>9525</xdr:colOff>
      <xdr:row>96</xdr:row>
      <xdr:rowOff>157393</xdr:rowOff>
    </xdr:to>
    <xdr:sp macro="" textlink="">
      <xdr:nvSpPr>
        <xdr:cNvPr id="705" name="円/楕円 704"/>
        <xdr:cNvSpPr/>
      </xdr:nvSpPr>
      <xdr:spPr>
        <a:xfrm>
          <a:off x="13652500" y="165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148520</xdr:rowOff>
    </xdr:from>
    <xdr:ext cx="534377" cy="259045"/>
    <xdr:sp macro="" textlink="">
      <xdr:nvSpPr>
        <xdr:cNvPr id="706" name="テキスト ボックス 705"/>
        <xdr:cNvSpPr txBox="1"/>
      </xdr:nvSpPr>
      <xdr:spPr>
        <a:xfrm>
          <a:off x="13436111" y="1660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45,793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51324</xdr:rowOff>
    </xdr:from>
    <xdr:to>
      <xdr:col>18</xdr:col>
      <xdr:colOff>492125</xdr:colOff>
      <xdr:row>96</xdr:row>
      <xdr:rowOff>152924</xdr:rowOff>
    </xdr:to>
    <xdr:sp macro="" textlink="">
      <xdr:nvSpPr>
        <xdr:cNvPr id="707" name="円/楕円 706"/>
        <xdr:cNvSpPr/>
      </xdr:nvSpPr>
      <xdr:spPr>
        <a:xfrm>
          <a:off x="12763500" y="1651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144051</xdr:rowOff>
    </xdr:from>
    <xdr:ext cx="534377" cy="259045"/>
    <xdr:sp macro="" textlink="">
      <xdr:nvSpPr>
        <xdr:cNvPr id="708" name="テキスト ボックス 707"/>
        <xdr:cNvSpPr txBox="1"/>
      </xdr:nvSpPr>
      <xdr:spPr>
        <a:xfrm>
          <a:off x="12547111" y="1660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人口一人当たりコストの上位５項目　①総務費：前年度に比べ</a:t>
          </a:r>
          <a:r>
            <a:rPr kumimoji="1" lang="en-US" altLang="ja-JP" sz="1300">
              <a:latin typeface="ＭＳ Ｐゴシック"/>
            </a:rPr>
            <a:t>24,087</a:t>
          </a:r>
          <a:r>
            <a:rPr kumimoji="1" lang="ja-JP" altLang="en-US" sz="1300">
              <a:latin typeface="ＭＳ Ｐゴシック"/>
            </a:rPr>
            <a:t>円の増額、類似団体と比較して</a:t>
          </a:r>
          <a:r>
            <a:rPr kumimoji="1" lang="en-US" altLang="ja-JP" sz="1300">
              <a:latin typeface="ＭＳ Ｐゴシック"/>
            </a:rPr>
            <a:t>33,165</a:t>
          </a:r>
          <a:r>
            <a:rPr kumimoji="1" lang="ja-JP" altLang="en-US" sz="1300">
              <a:latin typeface="ＭＳ Ｐゴシック"/>
            </a:rPr>
            <a:t>円下回っている。　②民生費：前年度に比べ</a:t>
          </a:r>
          <a:r>
            <a:rPr kumimoji="1" lang="en-US" altLang="ja-JP" sz="1300">
              <a:latin typeface="ＭＳ Ｐゴシック"/>
            </a:rPr>
            <a:t>7,949</a:t>
          </a:r>
          <a:r>
            <a:rPr kumimoji="1" lang="ja-JP" altLang="en-US" sz="1300">
              <a:latin typeface="ＭＳ Ｐゴシック"/>
            </a:rPr>
            <a:t>円の増額、類似団体と比較して</a:t>
          </a:r>
          <a:r>
            <a:rPr kumimoji="1" lang="en-US" altLang="ja-JP" sz="1300">
              <a:latin typeface="ＭＳ Ｐゴシック"/>
            </a:rPr>
            <a:t>50,640</a:t>
          </a:r>
          <a:r>
            <a:rPr kumimoji="1" lang="ja-JP" altLang="en-US" sz="1300">
              <a:latin typeface="ＭＳ Ｐゴシック"/>
            </a:rPr>
            <a:t>円下回っている。　③土木費：前年度に比べ</a:t>
          </a:r>
          <a:r>
            <a:rPr kumimoji="1" lang="en-US" altLang="ja-JP" sz="1300">
              <a:latin typeface="ＭＳ Ｐゴシック"/>
            </a:rPr>
            <a:t>16,994</a:t>
          </a:r>
          <a:r>
            <a:rPr kumimoji="1" lang="ja-JP" altLang="en-US" sz="1300">
              <a:latin typeface="ＭＳ Ｐゴシック"/>
            </a:rPr>
            <a:t>円の増額、類似団体と比較して</a:t>
          </a:r>
          <a:r>
            <a:rPr kumimoji="1" lang="en-US" altLang="ja-JP" sz="1300">
              <a:latin typeface="ＭＳ Ｐゴシック"/>
            </a:rPr>
            <a:t>12,669</a:t>
          </a:r>
          <a:r>
            <a:rPr kumimoji="1" lang="ja-JP" altLang="en-US" sz="1300">
              <a:latin typeface="ＭＳ Ｐゴシック"/>
            </a:rPr>
            <a:t>円下回って</a:t>
          </a:r>
          <a:endParaRPr kumimoji="1" lang="en-US" altLang="ja-JP" sz="1300">
            <a:latin typeface="ＭＳ Ｐゴシック"/>
          </a:endParaRPr>
        </a:p>
        <a:p>
          <a:r>
            <a:rPr kumimoji="1" lang="ja-JP" altLang="en-US" sz="1300">
              <a:latin typeface="ＭＳ Ｐゴシック"/>
            </a:rPr>
            <a:t>　　　　　　　　　　　　　　　　　　　　　　　いる。　④教育費：前年度に比べ</a:t>
          </a:r>
          <a:r>
            <a:rPr kumimoji="1" lang="en-US" altLang="ja-JP" sz="1300">
              <a:latin typeface="ＭＳ Ｐゴシック"/>
            </a:rPr>
            <a:t>6,022</a:t>
          </a:r>
          <a:r>
            <a:rPr kumimoji="1" lang="ja-JP" altLang="en-US" sz="1300">
              <a:latin typeface="ＭＳ Ｐゴシック"/>
            </a:rPr>
            <a:t>円の減額、類似団体と比較して</a:t>
          </a:r>
          <a:r>
            <a:rPr kumimoji="1" lang="en-US" altLang="ja-JP" sz="1300">
              <a:latin typeface="ＭＳ Ｐゴシック"/>
            </a:rPr>
            <a:t>12,444</a:t>
          </a:r>
          <a:r>
            <a:rPr kumimoji="1" lang="ja-JP" altLang="en-US" sz="1300">
              <a:latin typeface="ＭＳ Ｐゴシック"/>
            </a:rPr>
            <a:t>円下回っている。　⑤公債費：前年度に比べ</a:t>
          </a:r>
          <a:r>
            <a:rPr kumimoji="1" lang="en-US" altLang="ja-JP" sz="1300">
              <a:latin typeface="ＭＳ Ｐゴシック"/>
            </a:rPr>
            <a:t>1,195</a:t>
          </a:r>
          <a:r>
            <a:rPr kumimoji="1" lang="ja-JP" altLang="en-US" sz="1300">
              <a:latin typeface="ＭＳ Ｐゴシック"/>
            </a:rPr>
            <a:t>円の増額、類似団体と比較して</a:t>
          </a:r>
          <a:r>
            <a:rPr kumimoji="1" lang="en-US" altLang="ja-JP" sz="1300">
              <a:latin typeface="ＭＳ Ｐゴシック"/>
            </a:rPr>
            <a:t>31,394</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人口一人当たりコストの下位５項目　①商工費：前年度に比べて</a:t>
          </a:r>
          <a:r>
            <a:rPr kumimoji="1" lang="en-US" altLang="ja-JP" sz="1300">
              <a:latin typeface="ＭＳ Ｐゴシック"/>
            </a:rPr>
            <a:t>4,250</a:t>
          </a:r>
          <a:r>
            <a:rPr kumimoji="1" lang="ja-JP" altLang="en-US" sz="1300">
              <a:latin typeface="ＭＳ Ｐゴシック"/>
            </a:rPr>
            <a:t>円の減額、類似団体と比較して</a:t>
          </a:r>
          <a:r>
            <a:rPr kumimoji="1" lang="en-US" altLang="ja-JP" sz="1300">
              <a:latin typeface="ＭＳ Ｐゴシック"/>
            </a:rPr>
            <a:t>23,801</a:t>
          </a:r>
          <a:r>
            <a:rPr kumimoji="1" lang="ja-JP" altLang="en-US" sz="1300">
              <a:latin typeface="ＭＳ Ｐゴシック"/>
            </a:rPr>
            <a:t>円下回っている。　②災害復旧費：前年度に比べ</a:t>
          </a:r>
          <a:r>
            <a:rPr kumimoji="1" lang="en-US" altLang="ja-JP" sz="1300">
              <a:latin typeface="ＭＳ Ｐゴシック"/>
            </a:rPr>
            <a:t>1,278</a:t>
          </a:r>
          <a:r>
            <a:rPr kumimoji="1" lang="ja-JP" altLang="en-US" sz="1300">
              <a:latin typeface="ＭＳ Ｐゴシック"/>
            </a:rPr>
            <a:t>円の増額、類似団体と比較して</a:t>
          </a:r>
          <a:r>
            <a:rPr kumimoji="1" lang="en-US" altLang="ja-JP" sz="1300">
              <a:latin typeface="ＭＳ Ｐゴシック"/>
            </a:rPr>
            <a:t>11,552</a:t>
          </a:r>
          <a:r>
            <a:rPr kumimoji="1" lang="ja-JP" altLang="en-US" sz="1300">
              <a:latin typeface="ＭＳ Ｐゴシック"/>
            </a:rPr>
            <a:t>円下回っている。　③議会費：前年度に比べ</a:t>
          </a:r>
          <a:r>
            <a:rPr kumimoji="1" lang="en-US" altLang="ja-JP" sz="1300">
              <a:latin typeface="ＭＳ Ｐゴシック"/>
            </a:rPr>
            <a:t>249</a:t>
          </a:r>
          <a:r>
            <a:rPr kumimoji="1" lang="ja-JP" altLang="en-US" sz="1300">
              <a:latin typeface="ＭＳ Ｐゴシック"/>
            </a:rPr>
            <a:t>円の減額、類似団体と比較して</a:t>
          </a:r>
          <a:r>
            <a:rPr kumimoji="1" lang="en-US" altLang="ja-JP" sz="1300">
              <a:latin typeface="ＭＳ Ｐゴシック"/>
            </a:rPr>
            <a:t>2,691</a:t>
          </a:r>
          <a:r>
            <a:rPr kumimoji="1" lang="ja-JP" altLang="en-US" sz="1300">
              <a:latin typeface="ＭＳ Ｐゴシック"/>
            </a:rPr>
            <a:t>円</a:t>
          </a:r>
          <a:endParaRPr kumimoji="1" lang="en-US" altLang="ja-JP" sz="1300">
            <a:latin typeface="ＭＳ Ｐゴシック"/>
          </a:endParaRPr>
        </a:p>
        <a:p>
          <a:r>
            <a:rPr kumimoji="1" lang="ja-JP" altLang="en-US" sz="1300">
              <a:latin typeface="ＭＳ Ｐゴシック"/>
            </a:rPr>
            <a:t>　　　　　　　　　　　　　　　　　　　　　　　上回っている。　④消防費：前年度に比べて</a:t>
          </a:r>
          <a:r>
            <a:rPr kumimoji="1" lang="en-US" altLang="ja-JP" sz="1300">
              <a:latin typeface="ＭＳ Ｐゴシック"/>
            </a:rPr>
            <a:t>520</a:t>
          </a:r>
          <a:r>
            <a:rPr kumimoji="1" lang="ja-JP" altLang="en-US" sz="1300">
              <a:latin typeface="ＭＳ Ｐゴシック"/>
            </a:rPr>
            <a:t>円の増額、類似団体と比較して</a:t>
          </a:r>
          <a:r>
            <a:rPr kumimoji="1" lang="en-US" altLang="ja-JP" sz="1300">
              <a:latin typeface="ＭＳ Ｐゴシック"/>
            </a:rPr>
            <a:t>15,264</a:t>
          </a:r>
          <a:r>
            <a:rPr kumimoji="1" lang="ja-JP" altLang="en-US" sz="1300">
              <a:latin typeface="ＭＳ Ｐゴシック"/>
            </a:rPr>
            <a:t>円下回っている。　⑤農林水産業費：前年度に比べ</a:t>
          </a:r>
          <a:r>
            <a:rPr kumimoji="1" lang="en-US" altLang="ja-JP" sz="1300">
              <a:latin typeface="ＭＳ Ｐゴシック"/>
            </a:rPr>
            <a:t>1,413</a:t>
          </a:r>
          <a:r>
            <a:rPr kumimoji="1" lang="ja-JP" altLang="en-US" sz="1300">
              <a:latin typeface="ＭＳ Ｐゴシック"/>
            </a:rPr>
            <a:t>円の減額、類似団体と比較して</a:t>
          </a:r>
          <a:r>
            <a:rPr kumimoji="1" lang="en-US" altLang="ja-JP" sz="1300">
              <a:latin typeface="ＭＳ Ｐゴシック"/>
            </a:rPr>
            <a:t>6,890</a:t>
          </a:r>
          <a:r>
            <a:rPr kumimoji="1" lang="ja-JP" altLang="en-US" sz="1300">
              <a:latin typeface="ＭＳ Ｐゴシック"/>
            </a:rPr>
            <a:t>円下回っている。</a:t>
          </a:r>
          <a:endParaRPr kumimoji="1" lang="en-US" altLang="ja-JP" sz="1300">
            <a:latin typeface="ＭＳ Ｐゴシック"/>
          </a:endParaRPr>
        </a:p>
        <a:p>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全体的に前年度と比較して増加、類似団体と比較して下回っているが、引き続き歳出の抑制に努めより一層の財政健全化を図る。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財政調整基金残高については、取り崩しはなかったため、標準財政規模比</a:t>
          </a:r>
          <a:r>
            <a:rPr kumimoji="1" lang="en-US" altLang="ja-JP" sz="1400">
              <a:latin typeface="ＭＳ ゴシック" pitchFamily="49" charset="-128"/>
              <a:ea typeface="ＭＳ ゴシック" pitchFamily="49" charset="-128"/>
            </a:rPr>
            <a:t>5.66%</a:t>
          </a:r>
          <a:r>
            <a:rPr kumimoji="1" lang="ja-JP" altLang="en-US" sz="1400">
              <a:latin typeface="ＭＳ ゴシック" pitchFamily="49" charset="-128"/>
              <a:ea typeface="ＭＳ ゴシック" pitchFamily="49" charset="-128"/>
            </a:rPr>
            <a:t>の増となっている。実質収支は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が望ましいとされており、今後も歳出の抑制や起債の管理等を適正に行い、実質収支を保つように努める。また、実質単年度収支については、</a:t>
          </a:r>
          <a:r>
            <a:rPr kumimoji="1" lang="en-US" altLang="ja-JP" sz="1400">
              <a:latin typeface="ＭＳ ゴシック" pitchFamily="49" charset="-128"/>
              <a:ea typeface="ＭＳ ゴシック" pitchFamily="49" charset="-128"/>
            </a:rPr>
            <a:t>2.45%</a:t>
          </a:r>
          <a:r>
            <a:rPr kumimoji="1" lang="ja-JP" altLang="en-US" sz="1400">
              <a:latin typeface="ＭＳ ゴシック" pitchFamily="49" charset="-128"/>
              <a:ea typeface="ＭＳ ゴシック" pitchFamily="49" charset="-128"/>
            </a:rPr>
            <a:t>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全ての会計において、黒字を保っている。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引き続き各会計が健全な運用を行うよう努める。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3908812</v>
      </c>
      <c r="BO4" s="381"/>
      <c r="BP4" s="381"/>
      <c r="BQ4" s="381"/>
      <c r="BR4" s="381"/>
      <c r="BS4" s="381"/>
      <c r="BT4" s="381"/>
      <c r="BU4" s="382"/>
      <c r="BV4" s="380">
        <v>3721870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v>
      </c>
      <c r="CU4" s="387"/>
      <c r="CV4" s="387"/>
      <c r="CW4" s="387"/>
      <c r="CX4" s="387"/>
      <c r="CY4" s="387"/>
      <c r="CZ4" s="387"/>
      <c r="DA4" s="388"/>
      <c r="DB4" s="386">
        <v>7.3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3743069</v>
      </c>
      <c r="BO5" s="418"/>
      <c r="BP5" s="418"/>
      <c r="BQ5" s="418"/>
      <c r="BR5" s="418"/>
      <c r="BS5" s="418"/>
      <c r="BT5" s="418"/>
      <c r="BU5" s="419"/>
      <c r="BV5" s="417">
        <v>3504912</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84.6</v>
      </c>
      <c r="CU5" s="415"/>
      <c r="CV5" s="415"/>
      <c r="CW5" s="415"/>
      <c r="CX5" s="415"/>
      <c r="CY5" s="415"/>
      <c r="CZ5" s="415"/>
      <c r="DA5" s="416"/>
      <c r="DB5" s="414">
        <v>85.5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165743</v>
      </c>
      <c r="BO6" s="418"/>
      <c r="BP6" s="418"/>
      <c r="BQ6" s="418"/>
      <c r="BR6" s="418"/>
      <c r="BS6" s="418"/>
      <c r="BT6" s="418"/>
      <c r="BU6" s="419"/>
      <c r="BV6" s="417">
        <v>216958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89.1</v>
      </c>
      <c r="CU6" s="455"/>
      <c r="CV6" s="455"/>
      <c r="CW6" s="455"/>
      <c r="CX6" s="455"/>
      <c r="CY6" s="455"/>
      <c r="CZ6" s="455"/>
      <c r="DA6" s="456"/>
      <c r="DB6" s="454">
        <v>91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27405</v>
      </c>
      <c r="BO7" s="418"/>
      <c r="BP7" s="418"/>
      <c r="BQ7" s="418"/>
      <c r="BR7" s="418"/>
      <c r="BS7" s="418"/>
      <c r="BT7" s="418"/>
      <c r="BU7" s="419"/>
      <c r="BV7" s="417">
        <v>48100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2289586</v>
      </c>
      <c r="CU7" s="418"/>
      <c r="CV7" s="418"/>
      <c r="CW7" s="418"/>
      <c r="CX7" s="418"/>
      <c r="CY7" s="418"/>
      <c r="CZ7" s="418"/>
      <c r="DA7" s="419"/>
      <c r="DB7" s="417">
        <v>2308881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138338</v>
      </c>
      <c r="BO8" s="418"/>
      <c r="BP8" s="418"/>
      <c r="BQ8" s="418"/>
      <c r="BR8" s="418"/>
      <c r="BS8" s="418"/>
      <c r="BT8" s="418"/>
      <c r="BU8" s="419"/>
      <c r="BV8" s="417">
        <v>168858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7222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-30520</v>
      </c>
      <c r="BO9" s="418"/>
      <c r="BP9" s="418"/>
      <c r="BQ9" s="418"/>
      <c r="BR9" s="418"/>
      <c r="BS9" s="418"/>
      <c r="BT9" s="418"/>
      <c r="BU9" s="419"/>
      <c r="BV9" s="417">
        <v>69515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10.3</v>
      </c>
      <c r="CU9" s="415"/>
      <c r="CV9" s="415"/>
      <c r="CW9" s="415"/>
      <c r="CX9" s="415"/>
      <c r="CY9" s="415"/>
      <c r="CZ9" s="415"/>
      <c r="DA9" s="416"/>
      <c r="DB9" s="414">
        <v>10.199999999999999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7340</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121173</v>
      </c>
      <c r="BO10" s="418"/>
      <c r="BP10" s="418"/>
      <c r="BQ10" s="418"/>
      <c r="BR10" s="418"/>
      <c r="BS10" s="418"/>
      <c r="BT10" s="418"/>
      <c r="BU10" s="419"/>
      <c r="BV10" s="417">
        <v>78448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7245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7196</v>
      </c>
      <c r="S13" s="499"/>
      <c r="T13" s="499"/>
      <c r="U13" s="499"/>
      <c r="V13" s="500"/>
      <c r="W13" s="433" t="s">
        <v>124</v>
      </c>
      <c r="X13" s="434"/>
      <c r="Y13" s="434"/>
      <c r="Z13" s="434"/>
      <c r="AA13" s="434"/>
      <c r="AB13" s="424"/>
      <c r="AC13" s="468">
        <v>286</v>
      </c>
      <c r="AD13" s="469"/>
      <c r="AE13" s="469"/>
      <c r="AF13" s="469"/>
      <c r="AG13" s="508"/>
      <c r="AH13" s="468">
        <v>290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90653</v>
      </c>
      <c r="BO13" s="418"/>
      <c r="BP13" s="418"/>
      <c r="BQ13" s="418"/>
      <c r="BR13" s="418"/>
      <c r="BS13" s="418"/>
      <c r="BT13" s="418"/>
      <c r="BU13" s="419"/>
      <c r="BV13" s="417">
        <v>147963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5.7</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7365</v>
      </c>
      <c r="S14" s="499"/>
      <c r="T14" s="499"/>
      <c r="U14" s="499"/>
      <c r="V14" s="500"/>
      <c r="W14" s="407"/>
      <c r="X14" s="408"/>
      <c r="Y14" s="408"/>
      <c r="Z14" s="408"/>
      <c r="AA14" s="408"/>
      <c r="AB14" s="397"/>
      <c r="AC14" s="501">
        <v>8.9</v>
      </c>
      <c r="AD14" s="502"/>
      <c r="AE14" s="502"/>
      <c r="AF14" s="502"/>
      <c r="AG14" s="503"/>
      <c r="AH14" s="501">
        <v>8.6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4.5999999999999996</v>
      </c>
      <c r="CU14" s="513"/>
      <c r="CV14" s="513"/>
      <c r="CW14" s="513"/>
      <c r="CX14" s="513"/>
      <c r="CY14" s="513"/>
      <c r="CZ14" s="513"/>
      <c r="DA14" s="514"/>
      <c r="DB14" s="512">
        <v>17.2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7322</v>
      </c>
      <c r="S15" s="499"/>
      <c r="T15" s="499"/>
      <c r="U15" s="499"/>
      <c r="V15" s="500"/>
      <c r="W15" s="433" t="s">
        <v>131</v>
      </c>
      <c r="X15" s="434"/>
      <c r="Y15" s="434"/>
      <c r="Z15" s="434"/>
      <c r="AA15" s="434"/>
      <c r="AB15" s="424"/>
      <c r="AC15" s="468">
        <v>869</v>
      </c>
      <c r="AD15" s="469"/>
      <c r="AE15" s="469"/>
      <c r="AF15" s="469"/>
      <c r="AG15" s="508"/>
      <c r="AH15" s="468">
        <v>948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787416</v>
      </c>
      <c r="BO15" s="381"/>
      <c r="BP15" s="381"/>
      <c r="BQ15" s="381"/>
      <c r="BR15" s="381"/>
      <c r="BS15" s="381"/>
      <c r="BT15" s="381"/>
      <c r="BU15" s="382"/>
      <c r="BV15" s="380">
        <v>792798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27</v>
      </c>
      <c r="AD16" s="502"/>
      <c r="AE16" s="502"/>
      <c r="AF16" s="502"/>
      <c r="AG16" s="503"/>
      <c r="AH16" s="501">
        <v>28.3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1975055</v>
      </c>
      <c r="BO16" s="418"/>
      <c r="BP16" s="418"/>
      <c r="BQ16" s="418"/>
      <c r="BR16" s="418"/>
      <c r="BS16" s="418"/>
      <c r="BT16" s="418"/>
      <c r="BU16" s="419"/>
      <c r="BV16" s="417">
        <v>1967210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2067</v>
      </c>
      <c r="AD17" s="469"/>
      <c r="AE17" s="469"/>
      <c r="AF17" s="469"/>
      <c r="AG17" s="508"/>
      <c r="AH17" s="468">
        <v>2117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985488</v>
      </c>
      <c r="BO17" s="418"/>
      <c r="BP17" s="418"/>
      <c r="BQ17" s="418"/>
      <c r="BR17" s="418"/>
      <c r="BS17" s="418"/>
      <c r="BT17" s="418"/>
      <c r="BU17" s="419"/>
      <c r="BV17" s="417">
        <v>992628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35.590000000000003</v>
      </c>
      <c r="M18" s="530"/>
      <c r="N18" s="530"/>
      <c r="O18" s="530"/>
      <c r="P18" s="530"/>
      <c r="Q18" s="530"/>
      <c r="R18" s="531"/>
      <c r="S18" s="531"/>
      <c r="T18" s="531"/>
      <c r="U18" s="531"/>
      <c r="V18" s="532"/>
      <c r="W18" s="435"/>
      <c r="X18" s="436"/>
      <c r="Y18" s="436"/>
      <c r="Z18" s="436"/>
      <c r="AA18" s="436"/>
      <c r="AB18" s="427"/>
      <c r="AC18" s="533">
        <v>64.2</v>
      </c>
      <c r="AD18" s="534"/>
      <c r="AE18" s="534"/>
      <c r="AF18" s="534"/>
      <c r="AG18" s="535"/>
      <c r="AH18" s="533">
        <v>63.1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1994136</v>
      </c>
      <c r="BO18" s="418"/>
      <c r="BP18" s="418"/>
      <c r="BQ18" s="418"/>
      <c r="BR18" s="418"/>
      <c r="BS18" s="418"/>
      <c r="BT18" s="418"/>
      <c r="BU18" s="419"/>
      <c r="BV18" s="417">
        <v>2019592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203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2856593</v>
      </c>
      <c r="BO19" s="418"/>
      <c r="BP19" s="418"/>
      <c r="BQ19" s="418"/>
      <c r="BR19" s="418"/>
      <c r="BS19" s="418"/>
      <c r="BT19" s="418"/>
      <c r="BU19" s="419"/>
      <c r="BV19" s="417">
        <v>2828104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2434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2866806</v>
      </c>
      <c r="BO23" s="418"/>
      <c r="BP23" s="418"/>
      <c r="BQ23" s="418"/>
      <c r="BR23" s="418"/>
      <c r="BS23" s="418"/>
      <c r="BT23" s="418"/>
      <c r="BU23" s="419"/>
      <c r="BV23" s="417">
        <v>2887970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7880</v>
      </c>
      <c r="R24" s="469"/>
      <c r="S24" s="469"/>
      <c r="T24" s="469"/>
      <c r="U24" s="469"/>
      <c r="V24" s="508"/>
      <c r="W24" s="563"/>
      <c r="X24" s="551"/>
      <c r="Y24" s="552"/>
      <c r="Z24" s="467" t="s">
        <v>155</v>
      </c>
      <c r="AA24" s="447"/>
      <c r="AB24" s="447"/>
      <c r="AC24" s="447"/>
      <c r="AD24" s="447"/>
      <c r="AE24" s="447"/>
      <c r="AF24" s="447"/>
      <c r="AG24" s="448"/>
      <c r="AH24" s="468">
        <v>83</v>
      </c>
      <c r="AI24" s="469"/>
      <c r="AJ24" s="469"/>
      <c r="AK24" s="469"/>
      <c r="AL24" s="508"/>
      <c r="AM24" s="468">
        <v>236550</v>
      </c>
      <c r="AN24" s="469"/>
      <c r="AO24" s="469"/>
      <c r="AP24" s="469"/>
      <c r="AQ24" s="469"/>
      <c r="AR24" s="508"/>
      <c r="AS24" s="468">
        <v>2850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2866476</v>
      </c>
      <c r="BO24" s="418"/>
      <c r="BP24" s="418"/>
      <c r="BQ24" s="418"/>
      <c r="BR24" s="418"/>
      <c r="BS24" s="418"/>
      <c r="BT24" s="418"/>
      <c r="BU24" s="419"/>
      <c r="BV24" s="417">
        <v>2886986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6390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2963517</v>
      </c>
      <c r="BO25" s="381"/>
      <c r="BP25" s="381"/>
      <c r="BQ25" s="381"/>
      <c r="BR25" s="381"/>
      <c r="BS25" s="381"/>
      <c r="BT25" s="381"/>
      <c r="BU25" s="382"/>
      <c r="BV25" s="380">
        <v>170992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5770</v>
      </c>
      <c r="R26" s="469"/>
      <c r="S26" s="469"/>
      <c r="T26" s="469"/>
      <c r="U26" s="469"/>
      <c r="V26" s="508"/>
      <c r="W26" s="563"/>
      <c r="X26" s="551"/>
      <c r="Y26" s="552"/>
      <c r="Z26" s="467" t="s">
        <v>161</v>
      </c>
      <c r="AA26" s="573"/>
      <c r="AB26" s="573"/>
      <c r="AC26" s="573"/>
      <c r="AD26" s="573"/>
      <c r="AE26" s="573"/>
      <c r="AF26" s="573"/>
      <c r="AG26" s="574"/>
      <c r="AH26" s="468">
        <v>4</v>
      </c>
      <c r="AI26" s="469"/>
      <c r="AJ26" s="469"/>
      <c r="AK26" s="469"/>
      <c r="AL26" s="508"/>
      <c r="AM26" s="468">
        <v>9616</v>
      </c>
      <c r="AN26" s="469"/>
      <c r="AO26" s="469"/>
      <c r="AP26" s="469"/>
      <c r="AQ26" s="469"/>
      <c r="AR26" s="508"/>
      <c r="AS26" s="468">
        <v>2404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2840</v>
      </c>
      <c r="R27" s="469"/>
      <c r="S27" s="469"/>
      <c r="T27" s="469"/>
      <c r="U27" s="469"/>
      <c r="V27" s="508"/>
      <c r="W27" s="563"/>
      <c r="X27" s="551"/>
      <c r="Y27" s="552"/>
      <c r="Z27" s="467" t="s">
        <v>164</v>
      </c>
      <c r="AA27" s="447"/>
      <c r="AB27" s="447"/>
      <c r="AC27" s="447"/>
      <c r="AD27" s="447"/>
      <c r="AE27" s="447"/>
      <c r="AF27" s="447"/>
      <c r="AG27" s="448"/>
      <c r="AH27" s="468">
        <v>11</v>
      </c>
      <c r="AI27" s="469"/>
      <c r="AJ27" s="469"/>
      <c r="AK27" s="469"/>
      <c r="AL27" s="508"/>
      <c r="AM27" s="468">
        <v>27984</v>
      </c>
      <c r="AN27" s="469"/>
      <c r="AO27" s="469"/>
      <c r="AP27" s="469"/>
      <c r="AQ27" s="469"/>
      <c r="AR27" s="508"/>
      <c r="AS27" s="468">
        <v>2544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2370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1115902</v>
      </c>
      <c r="BO28" s="381"/>
      <c r="BP28" s="381"/>
      <c r="BQ28" s="381"/>
      <c r="BR28" s="381"/>
      <c r="BS28" s="381"/>
      <c r="BT28" s="381"/>
      <c r="BU28" s="382"/>
      <c r="BV28" s="380">
        <v>994729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2130</v>
      </c>
      <c r="R29" s="469"/>
      <c r="S29" s="469"/>
      <c r="T29" s="469"/>
      <c r="U29" s="469"/>
      <c r="V29" s="508"/>
      <c r="W29" s="564"/>
      <c r="X29" s="565"/>
      <c r="Y29" s="566"/>
      <c r="Z29" s="467" t="s">
        <v>171</v>
      </c>
      <c r="AA29" s="447"/>
      <c r="AB29" s="447"/>
      <c r="AC29" s="447"/>
      <c r="AD29" s="447"/>
      <c r="AE29" s="447"/>
      <c r="AF29" s="447"/>
      <c r="AG29" s="448"/>
      <c r="AH29" s="468">
        <v>94</v>
      </c>
      <c r="AI29" s="469"/>
      <c r="AJ29" s="469"/>
      <c r="AK29" s="469"/>
      <c r="AL29" s="508"/>
      <c r="AM29" s="468">
        <v>264534</v>
      </c>
      <c r="AN29" s="469"/>
      <c r="AO29" s="469"/>
      <c r="AP29" s="469"/>
      <c r="AQ29" s="469"/>
      <c r="AR29" s="508"/>
      <c r="AS29" s="468">
        <v>2814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60824</v>
      </c>
      <c r="BO29" s="418"/>
      <c r="BP29" s="418"/>
      <c r="BQ29" s="418"/>
      <c r="BR29" s="418"/>
      <c r="BS29" s="418"/>
      <c r="BT29" s="418"/>
      <c r="BU29" s="419"/>
      <c r="BV29" s="417">
        <v>69874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420347</v>
      </c>
      <c r="BO30" s="587"/>
      <c r="BP30" s="587"/>
      <c r="BQ30" s="587"/>
      <c r="BR30" s="587"/>
      <c r="BS30" s="587"/>
      <c r="BT30" s="587"/>
      <c r="BU30" s="588"/>
      <c r="BV30" s="586">
        <v>362546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睦沢町国民健康保険特別会計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IF('各会計、関係団体の財政状況及び健全化判断比率'!B31="","",'各会計、関係団体の財政状況及び健全化判断比率'!B31)</f>
        <v>睦沢町農業集落排水事業特別会計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長生郡市広域市町村圏組合（一般会計）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ＣＨＩＢＡむつざわエナジー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かずさ有機センター特別会計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睦沢町介護保険特別会計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長生郡市広域市町村圏組合（水道事業会計）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睦沢町後期高齢者医療特別会計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長生郡市広域市町村圏組合（病院事業会計）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九十九里地域水道企業団（水道用水供給事業会計）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千葉県後期高齢者医療広域連合（一般会計）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千葉県後期高齢者医療広域連合（後期高齢者医療特別会計）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一宮聖苑組合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千葉県市町村総合事務組合（一般会計）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千葉県市町村総合事務組合（千葉県自治会館管理運営特別会計）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千葉県市町村総合事務組合（千葉県自治研修センター特別会計）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523</v>
      </c>
      <c r="D34" s="1181"/>
      <c r="E34" s="1182"/>
      <c r="F34" s="32">
        <v>4.91</v>
      </c>
      <c r="G34" s="33">
        <v>5.0599999999999996</v>
      </c>
      <c r="H34" s="33">
        <v>4.3</v>
      </c>
      <c r="I34" s="33">
        <v>7.08</v>
      </c>
      <c r="J34" s="34">
        <v>5.83</v>
      </c>
      <c r="K34" s="22"/>
      <c r="L34" s="22"/>
      <c r="M34" s="22"/>
      <c r="N34" s="22"/>
      <c r="O34" s="22"/>
      <c r="P34" s="22"/>
    </row>
    <row r="35" spans="1:16" ht="39" customHeight="1">
      <c r="A35" s="22"/>
      <c r="B35" s="35"/>
      <c r="C35" s="1175" t="s">
        <v>524</v>
      </c>
      <c r="D35" s="1176"/>
      <c r="E35" s="1177"/>
      <c r="F35" s="36">
        <v>3.85</v>
      </c>
      <c r="G35" s="37">
        <v>1.98</v>
      </c>
      <c r="H35" s="37">
        <v>2.02</v>
      </c>
      <c r="I35" s="37">
        <v>2.52</v>
      </c>
      <c r="J35" s="38">
        <v>2.11</v>
      </c>
      <c r="K35" s="22"/>
      <c r="L35" s="22"/>
      <c r="M35" s="22"/>
      <c r="N35" s="22"/>
      <c r="O35" s="22"/>
      <c r="P35" s="22"/>
    </row>
    <row r="36" spans="1:16" ht="39" customHeight="1">
      <c r="A36" s="22"/>
      <c r="B36" s="35"/>
      <c r="C36" s="1175" t="s">
        <v>525</v>
      </c>
      <c r="D36" s="1176"/>
      <c r="E36" s="1177"/>
      <c r="F36" s="36">
        <v>0.62</v>
      </c>
      <c r="G36" s="37">
        <v>0.94</v>
      </c>
      <c r="H36" s="37">
        <v>0.6</v>
      </c>
      <c r="I36" s="37">
        <v>1.43</v>
      </c>
      <c r="J36" s="38">
        <v>1.82</v>
      </c>
      <c r="K36" s="22"/>
      <c r="L36" s="22"/>
      <c r="M36" s="22"/>
      <c r="N36" s="22"/>
      <c r="O36" s="22"/>
      <c r="P36" s="22"/>
    </row>
    <row r="37" spans="1:16" ht="39" customHeight="1">
      <c r="A37" s="22"/>
      <c r="B37" s="35"/>
      <c r="C37" s="1175" t="s">
        <v>526</v>
      </c>
      <c r="D37" s="1176"/>
      <c r="E37" s="1177"/>
      <c r="F37" s="36">
        <v>0.56999999999999995</v>
      </c>
      <c r="G37" s="37">
        <v>0</v>
      </c>
      <c r="H37" s="37">
        <v>0.1</v>
      </c>
      <c r="I37" s="37">
        <v>0.23</v>
      </c>
      <c r="J37" s="38">
        <v>0.2</v>
      </c>
      <c r="K37" s="22"/>
      <c r="L37" s="22"/>
      <c r="M37" s="22"/>
      <c r="N37" s="22"/>
      <c r="O37" s="22"/>
      <c r="P37" s="22"/>
    </row>
    <row r="38" spans="1:16" ht="39" customHeight="1">
      <c r="A38" s="22"/>
      <c r="B38" s="35"/>
      <c r="C38" s="1175" t="s">
        <v>527</v>
      </c>
      <c r="D38" s="1176"/>
      <c r="E38" s="1177"/>
      <c r="F38" s="36">
        <v>0.16</v>
      </c>
      <c r="G38" s="37">
        <v>0.15</v>
      </c>
      <c r="H38" s="37">
        <v>0.23</v>
      </c>
      <c r="I38" s="37">
        <v>0.1</v>
      </c>
      <c r="J38" s="38">
        <v>0.06</v>
      </c>
      <c r="K38" s="22"/>
      <c r="L38" s="22"/>
      <c r="M38" s="22"/>
      <c r="N38" s="22"/>
      <c r="O38" s="22"/>
      <c r="P38" s="22"/>
    </row>
    <row r="39" spans="1:16" ht="39" customHeight="1">
      <c r="A39" s="22"/>
      <c r="B39" s="35"/>
      <c r="C39" s="1175" t="s">
        <v>528</v>
      </c>
      <c r="D39" s="1176"/>
      <c r="E39" s="1177"/>
      <c r="F39" s="36">
        <v>0.01</v>
      </c>
      <c r="G39" s="37">
        <v>0.02</v>
      </c>
      <c r="H39" s="37">
        <v>0.01</v>
      </c>
      <c r="I39" s="37">
        <v>0.01</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530</v>
      </c>
      <c r="D43" s="1179"/>
      <c r="E43" s="1180"/>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11</v>
      </c>
      <c r="C45" s="1192"/>
      <c r="D45" s="58"/>
      <c r="E45" s="1197" t="s">
        <v>12</v>
      </c>
      <c r="F45" s="1197"/>
      <c r="G45" s="1197"/>
      <c r="H45" s="1197"/>
      <c r="I45" s="1197"/>
      <c r="J45" s="1198"/>
      <c r="K45" s="59">
        <v>347</v>
      </c>
      <c r="L45" s="60">
        <v>339</v>
      </c>
      <c r="M45" s="60">
        <v>336</v>
      </c>
      <c r="N45" s="60">
        <v>290</v>
      </c>
      <c r="O45" s="61">
        <v>294</v>
      </c>
      <c r="P45" s="48"/>
      <c r="Q45" s="48"/>
      <c r="R45" s="48"/>
      <c r="S45" s="48"/>
      <c r="T45" s="48"/>
      <c r="U45" s="48"/>
    </row>
    <row r="46" spans="1:21" ht="30.75" customHeight="1">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15</v>
      </c>
      <c r="F48" s="1185"/>
      <c r="G48" s="1185"/>
      <c r="H48" s="1185"/>
      <c r="I48" s="1185"/>
      <c r="J48" s="1186"/>
      <c r="K48" s="63">
        <v>17</v>
      </c>
      <c r="L48" s="64">
        <v>16</v>
      </c>
      <c r="M48" s="64">
        <v>16</v>
      </c>
      <c r="N48" s="64">
        <v>16</v>
      </c>
      <c r="O48" s="65">
        <v>15</v>
      </c>
      <c r="P48" s="48"/>
      <c r="Q48" s="48"/>
      <c r="R48" s="48"/>
      <c r="S48" s="48"/>
      <c r="T48" s="48"/>
      <c r="U48" s="48"/>
    </row>
    <row r="49" spans="1:21" ht="30.75" customHeight="1">
      <c r="A49" s="48"/>
      <c r="B49" s="1193"/>
      <c r="C49" s="1194"/>
      <c r="D49" s="62"/>
      <c r="E49" s="1185" t="s">
        <v>16</v>
      </c>
      <c r="F49" s="1185"/>
      <c r="G49" s="1185"/>
      <c r="H49" s="1185"/>
      <c r="I49" s="1185"/>
      <c r="J49" s="1186"/>
      <c r="K49" s="63">
        <v>49</v>
      </c>
      <c r="L49" s="64">
        <v>39</v>
      </c>
      <c r="M49" s="64">
        <v>27</v>
      </c>
      <c r="N49" s="64">
        <v>27</v>
      </c>
      <c r="O49" s="65">
        <v>27</v>
      </c>
      <c r="P49" s="48"/>
      <c r="Q49" s="48"/>
      <c r="R49" s="48"/>
      <c r="S49" s="48"/>
      <c r="T49" s="48"/>
      <c r="U49" s="48"/>
    </row>
    <row r="50" spans="1:21" ht="30.75" customHeight="1">
      <c r="A50" s="48"/>
      <c r="B50" s="1193"/>
      <c r="C50" s="1194"/>
      <c r="D50" s="62"/>
      <c r="E50" s="1185" t="s">
        <v>17</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c r="A51" s="48"/>
      <c r="B51" s="1195"/>
      <c r="C51" s="1196"/>
      <c r="D51" s="66"/>
      <c r="E51" s="1185" t="s">
        <v>18</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19</v>
      </c>
      <c r="C52" s="1184"/>
      <c r="D52" s="66"/>
      <c r="E52" s="1185" t="s">
        <v>20</v>
      </c>
      <c r="F52" s="1185"/>
      <c r="G52" s="1185"/>
      <c r="H52" s="1185"/>
      <c r="I52" s="1185"/>
      <c r="J52" s="1186"/>
      <c r="K52" s="63">
        <v>224</v>
      </c>
      <c r="L52" s="64">
        <v>223</v>
      </c>
      <c r="M52" s="64">
        <v>236</v>
      </c>
      <c r="N52" s="64">
        <v>228</v>
      </c>
      <c r="O52" s="65">
        <v>233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189</v>
      </c>
      <c r="L53" s="69">
        <v>171</v>
      </c>
      <c r="M53" s="69">
        <v>143</v>
      </c>
      <c r="N53" s="69">
        <v>105</v>
      </c>
      <c r="O53" s="70">
        <v>103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99" t="s">
        <v>24</v>
      </c>
      <c r="C41" s="1200"/>
      <c r="D41" s="81"/>
      <c r="E41" s="1205" t="s">
        <v>25</v>
      </c>
      <c r="F41" s="1205"/>
      <c r="G41" s="1205"/>
      <c r="H41" s="1206"/>
      <c r="I41" s="82">
        <v>2958</v>
      </c>
      <c r="J41" s="83">
        <v>2949</v>
      </c>
      <c r="K41" s="83">
        <v>2936</v>
      </c>
      <c r="L41" s="83">
        <v>2888</v>
      </c>
      <c r="M41" s="84">
        <v>2867</v>
      </c>
    </row>
    <row r="42" spans="2:13" ht="27.75" customHeight="1">
      <c r="B42" s="1201"/>
      <c r="C42" s="1202"/>
      <c r="D42" s="85"/>
      <c r="E42" s="1207" t="s">
        <v>26</v>
      </c>
      <c r="F42" s="1207"/>
      <c r="G42" s="1207"/>
      <c r="H42" s="1208"/>
      <c r="I42" s="86">
        <v>206</v>
      </c>
      <c r="J42" s="87">
        <v>191</v>
      </c>
      <c r="K42" s="87">
        <v>177</v>
      </c>
      <c r="L42" s="87">
        <v>162</v>
      </c>
      <c r="M42" s="88">
        <v>140</v>
      </c>
    </row>
    <row r="43" spans="2:13" ht="27.75" customHeight="1">
      <c r="B43" s="1201"/>
      <c r="C43" s="1202"/>
      <c r="D43" s="85"/>
      <c r="E43" s="1207" t="s">
        <v>27</v>
      </c>
      <c r="F43" s="1207"/>
      <c r="G43" s="1207"/>
      <c r="H43" s="1208"/>
      <c r="I43" s="86">
        <v>278</v>
      </c>
      <c r="J43" s="87">
        <v>280</v>
      </c>
      <c r="K43" s="87">
        <v>275</v>
      </c>
      <c r="L43" s="87">
        <v>258</v>
      </c>
      <c r="M43" s="88">
        <v>249</v>
      </c>
    </row>
    <row r="44" spans="2:13" ht="27.75" customHeight="1">
      <c r="B44" s="1201"/>
      <c r="C44" s="1202"/>
      <c r="D44" s="85"/>
      <c r="E44" s="1207" t="s">
        <v>28</v>
      </c>
      <c r="F44" s="1207"/>
      <c r="G44" s="1207"/>
      <c r="H44" s="1208"/>
      <c r="I44" s="86">
        <v>242</v>
      </c>
      <c r="J44" s="87">
        <v>223</v>
      </c>
      <c r="K44" s="87">
        <v>209</v>
      </c>
      <c r="L44" s="87">
        <v>207</v>
      </c>
      <c r="M44" s="88">
        <v>225</v>
      </c>
    </row>
    <row r="45" spans="2:13" ht="27.75" customHeight="1">
      <c r="B45" s="1201"/>
      <c r="C45" s="1202"/>
      <c r="D45" s="85"/>
      <c r="E45" s="1207" t="s">
        <v>29</v>
      </c>
      <c r="F45" s="1207"/>
      <c r="G45" s="1207"/>
      <c r="H45" s="1208"/>
      <c r="I45" s="86">
        <v>1232</v>
      </c>
      <c r="J45" s="87">
        <v>1210</v>
      </c>
      <c r="K45" s="87">
        <v>1217</v>
      </c>
      <c r="L45" s="87">
        <v>1057</v>
      </c>
      <c r="M45" s="88">
        <v>1012</v>
      </c>
    </row>
    <row r="46" spans="2:13" ht="27.75" customHeight="1">
      <c r="B46" s="1201"/>
      <c r="C46" s="1202"/>
      <c r="D46" s="89"/>
      <c r="E46" s="1207" t="s">
        <v>30</v>
      </c>
      <c r="F46" s="1207"/>
      <c r="G46" s="1207"/>
      <c r="H46" s="1208"/>
      <c r="I46" s="86" t="s">
        <v>477</v>
      </c>
      <c r="J46" s="87" t="s">
        <v>477</v>
      </c>
      <c r="K46" s="87" t="s">
        <v>477</v>
      </c>
      <c r="L46" s="87" t="s">
        <v>477</v>
      </c>
      <c r="M46" s="88" t="s">
        <v>477</v>
      </c>
    </row>
    <row r="47" spans="2:13" ht="27.75" customHeight="1">
      <c r="B47" s="1201"/>
      <c r="C47" s="1202"/>
      <c r="D47" s="90"/>
      <c r="E47" s="1209" t="s">
        <v>31</v>
      </c>
      <c r="F47" s="1210"/>
      <c r="G47" s="1210"/>
      <c r="H47" s="1211"/>
      <c r="I47" s="86" t="s">
        <v>477</v>
      </c>
      <c r="J47" s="87" t="s">
        <v>477</v>
      </c>
      <c r="K47" s="87" t="s">
        <v>477</v>
      </c>
      <c r="L47" s="87" t="s">
        <v>477</v>
      </c>
      <c r="M47" s="88" t="s">
        <v>477</v>
      </c>
    </row>
    <row r="48" spans="2:13" ht="27.75" customHeight="1">
      <c r="B48" s="1201"/>
      <c r="C48" s="1202"/>
      <c r="D48" s="85"/>
      <c r="E48" s="1207" t="s">
        <v>32</v>
      </c>
      <c r="F48" s="1207"/>
      <c r="G48" s="1207"/>
      <c r="H48" s="1208"/>
      <c r="I48" s="86" t="s">
        <v>477</v>
      </c>
      <c r="J48" s="87" t="s">
        <v>477</v>
      </c>
      <c r="K48" s="87" t="s">
        <v>477</v>
      </c>
      <c r="L48" s="87" t="s">
        <v>477</v>
      </c>
      <c r="M48" s="88" t="s">
        <v>477</v>
      </c>
    </row>
    <row r="49" spans="2:13" ht="27.75" customHeight="1">
      <c r="B49" s="1203"/>
      <c r="C49" s="1204"/>
      <c r="D49" s="85"/>
      <c r="E49" s="1207" t="s">
        <v>33</v>
      </c>
      <c r="F49" s="1207"/>
      <c r="G49" s="1207"/>
      <c r="H49" s="1208"/>
      <c r="I49" s="86" t="s">
        <v>477</v>
      </c>
      <c r="J49" s="87" t="s">
        <v>477</v>
      </c>
      <c r="K49" s="87" t="s">
        <v>477</v>
      </c>
      <c r="L49" s="87" t="s">
        <v>477</v>
      </c>
      <c r="M49" s="88" t="s">
        <v>477</v>
      </c>
    </row>
    <row r="50" spans="2:13" ht="27.75" customHeight="1">
      <c r="B50" s="1212" t="s">
        <v>34</v>
      </c>
      <c r="C50" s="1213"/>
      <c r="D50" s="91"/>
      <c r="E50" s="1207" t="s">
        <v>35</v>
      </c>
      <c r="F50" s="1207"/>
      <c r="G50" s="1207"/>
      <c r="H50" s="1208"/>
      <c r="I50" s="86">
        <v>1520</v>
      </c>
      <c r="J50" s="87">
        <v>1416</v>
      </c>
      <c r="K50" s="87">
        <v>1442</v>
      </c>
      <c r="L50" s="87">
        <v>1550</v>
      </c>
      <c r="M50" s="88">
        <v>1742</v>
      </c>
    </row>
    <row r="51" spans="2:13" ht="27.75" customHeight="1">
      <c r="B51" s="1201"/>
      <c r="C51" s="1202"/>
      <c r="D51" s="85"/>
      <c r="E51" s="1207" t="s">
        <v>36</v>
      </c>
      <c r="F51" s="1207"/>
      <c r="G51" s="1207"/>
      <c r="H51" s="1208"/>
      <c r="I51" s="86" t="s">
        <v>477</v>
      </c>
      <c r="J51" s="87" t="s">
        <v>477</v>
      </c>
      <c r="K51" s="87" t="s">
        <v>477</v>
      </c>
      <c r="L51" s="87" t="s">
        <v>477</v>
      </c>
      <c r="M51" s="88" t="s">
        <v>477</v>
      </c>
    </row>
    <row r="52" spans="2:13" ht="27.75" customHeight="1">
      <c r="B52" s="1203"/>
      <c r="C52" s="1204"/>
      <c r="D52" s="85"/>
      <c r="E52" s="1207" t="s">
        <v>37</v>
      </c>
      <c r="F52" s="1207"/>
      <c r="G52" s="1207"/>
      <c r="H52" s="1208"/>
      <c r="I52" s="86">
        <v>2608</v>
      </c>
      <c r="J52" s="87">
        <v>2712</v>
      </c>
      <c r="K52" s="87">
        <v>2691</v>
      </c>
      <c r="L52" s="87">
        <v>2662</v>
      </c>
      <c r="M52" s="88">
        <v>2655</v>
      </c>
    </row>
    <row r="53" spans="2:13" ht="27.75" customHeight="1" thickBot="1">
      <c r="B53" s="1214" t="s">
        <v>21</v>
      </c>
      <c r="C53" s="1215"/>
      <c r="D53" s="92"/>
      <c r="E53" s="1216" t="s">
        <v>38</v>
      </c>
      <c r="F53" s="1216"/>
      <c r="G53" s="1216"/>
      <c r="H53" s="1217"/>
      <c r="I53" s="93">
        <v>788</v>
      </c>
      <c r="J53" s="94">
        <v>726</v>
      </c>
      <c r="K53" s="94">
        <v>680</v>
      </c>
      <c r="L53" s="94">
        <v>360</v>
      </c>
      <c r="M53" s="95">
        <v>96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558</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558</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557</v>
      </c>
      <c r="C41" s="248"/>
      <c r="D41" s="248"/>
      <c r="E41" s="248"/>
      <c r="F41" s="248"/>
      <c r="G41" s="248"/>
      <c r="H41" s="248"/>
      <c r="I41" s="248"/>
      <c r="J41" s="248"/>
      <c r="K41" s="248"/>
      <c r="L41" s="248"/>
      <c r="M41" s="248"/>
      <c r="N41" s="248"/>
      <c r="O41" s="248"/>
      <c r="P41" s="249"/>
    </row>
    <row r="42" spans="2:17" ht="13.5">
      <c r="B42" s="250"/>
      <c r="C42" s="246"/>
      <c r="D42" s="246"/>
      <c r="E42" s="246"/>
      <c r="F42" s="246"/>
      <c r="G42" s="355" t="s">
        <v>553</v>
      </c>
      <c r="I42" s="354"/>
      <c r="J42" s="354"/>
      <c r="K42" s="354"/>
      <c r="L42" s="246"/>
      <c r="M42" s="246"/>
      <c r="N42" s="246"/>
      <c r="O42" s="246"/>
    </row>
    <row r="43" spans="2:17" ht="13.5">
      <c r="B43" s="250"/>
      <c r="C43" s="246"/>
      <c r="D43" s="246"/>
      <c r="E43" s="246"/>
      <c r="F43" s="246"/>
      <c r="G43" s="1230" t="s">
        <v>559</v>
      </c>
      <c r="H43" s="1231"/>
      <c r="I43" s="1231"/>
      <c r="J43" s="1231"/>
      <c r="K43" s="1231"/>
      <c r="L43" s="1231"/>
      <c r="M43" s="1231"/>
      <c r="N43" s="1231"/>
      <c r="O43" s="1232"/>
    </row>
    <row r="44" spans="2:17" ht="13.5">
      <c r="B44" s="250"/>
      <c r="C44" s="246"/>
      <c r="D44" s="246"/>
      <c r="E44" s="246"/>
      <c r="F44" s="246"/>
      <c r="G44" s="1233"/>
      <c r="H44" s="1234"/>
      <c r="I44" s="1234"/>
      <c r="J44" s="1234"/>
      <c r="K44" s="1234"/>
      <c r="L44" s="1234"/>
      <c r="M44" s="1234"/>
      <c r="N44" s="1234"/>
      <c r="O44" s="1235"/>
    </row>
    <row r="45" spans="2:17" ht="13.5">
      <c r="B45" s="250"/>
      <c r="C45" s="246"/>
      <c r="D45" s="246"/>
      <c r="E45" s="246"/>
      <c r="F45" s="246"/>
      <c r="G45" s="1233"/>
      <c r="H45" s="1234"/>
      <c r="I45" s="1234"/>
      <c r="J45" s="1234"/>
      <c r="K45" s="1234"/>
      <c r="L45" s="1234"/>
      <c r="M45" s="1234"/>
      <c r="N45" s="1234"/>
      <c r="O45" s="1235"/>
    </row>
    <row r="46" spans="2:17" ht="13.5">
      <c r="B46" s="250"/>
      <c r="C46" s="246"/>
      <c r="D46" s="246"/>
      <c r="E46" s="246"/>
      <c r="F46" s="246"/>
      <c r="G46" s="1233"/>
      <c r="H46" s="1234"/>
      <c r="I46" s="1234"/>
      <c r="J46" s="1234"/>
      <c r="K46" s="1234"/>
      <c r="L46" s="1234"/>
      <c r="M46" s="1234"/>
      <c r="N46" s="1234"/>
      <c r="O46" s="1235"/>
    </row>
    <row r="47" spans="2:17" ht="13.5">
      <c r="B47" s="250"/>
      <c r="C47" s="246"/>
      <c r="D47" s="246"/>
      <c r="E47" s="246"/>
      <c r="F47" s="246"/>
      <c r="G47" s="1236"/>
      <c r="H47" s="1237"/>
      <c r="I47" s="1237"/>
      <c r="J47" s="1237"/>
      <c r="K47" s="1237"/>
      <c r="L47" s="1237"/>
      <c r="M47" s="1237"/>
      <c r="N47" s="1237"/>
      <c r="O47" s="1238"/>
    </row>
    <row r="48" spans="2:17" ht="13.5">
      <c r="B48" s="250"/>
      <c r="C48" s="246"/>
      <c r="D48" s="246"/>
      <c r="E48" s="246"/>
      <c r="F48" s="246"/>
      <c r="G48" s="246"/>
      <c r="H48" s="365"/>
      <c r="I48" s="365"/>
      <c r="J48" s="365"/>
    </row>
    <row r="49" spans="1:17" ht="13.5">
      <c r="B49" s="250"/>
      <c r="C49" s="246"/>
      <c r="D49" s="246"/>
      <c r="E49" s="246"/>
      <c r="F49" s="246"/>
      <c r="G49" s="245" t="s">
        <v>556</v>
      </c>
    </row>
    <row r="50" spans="1:17" ht="13.5">
      <c r="B50" s="250"/>
      <c r="C50" s="246"/>
      <c r="D50" s="246"/>
      <c r="E50" s="246"/>
      <c r="F50" s="246"/>
      <c r="G50" s="1239"/>
      <c r="H50" s="1240"/>
      <c r="I50" s="1240"/>
      <c r="J50" s="1241"/>
      <c r="K50" s="347" t="s">
        <v>516</v>
      </c>
      <c r="L50" s="347" t="s">
        <v>517</v>
      </c>
      <c r="M50" s="347" t="s">
        <v>518</v>
      </c>
      <c r="N50" s="347" t="s">
        <v>519</v>
      </c>
      <c r="O50" s="347" t="s">
        <v>520</v>
      </c>
    </row>
    <row r="51" spans="1:17" ht="13.5">
      <c r="B51" s="250"/>
      <c r="C51" s="246"/>
      <c r="D51" s="246"/>
      <c r="E51" s="246"/>
      <c r="F51" s="246"/>
      <c r="G51" s="1242" t="s">
        <v>551</v>
      </c>
      <c r="H51" s="1243"/>
      <c r="I51" s="1248" t="s">
        <v>549</v>
      </c>
      <c r="J51" s="1248"/>
      <c r="K51" s="1252"/>
      <c r="L51" s="1252"/>
      <c r="M51" s="1252"/>
      <c r="N51" s="1218">
        <v>17.2</v>
      </c>
      <c r="O51" s="1252"/>
    </row>
    <row r="52" spans="1:17" ht="13.5">
      <c r="B52" s="250"/>
      <c r="C52" s="246"/>
      <c r="D52" s="246"/>
      <c r="E52" s="246"/>
      <c r="F52" s="246"/>
      <c r="G52" s="1244"/>
      <c r="H52" s="1245"/>
      <c r="I52" s="1249"/>
      <c r="J52" s="1249"/>
      <c r="K52" s="1218"/>
      <c r="L52" s="1218"/>
      <c r="M52" s="1218"/>
      <c r="N52" s="1218"/>
      <c r="O52" s="1218"/>
    </row>
    <row r="53" spans="1:17" ht="13.5">
      <c r="A53" s="357"/>
      <c r="B53" s="250"/>
      <c r="C53" s="246"/>
      <c r="D53" s="246"/>
      <c r="E53" s="246"/>
      <c r="F53" s="246"/>
      <c r="G53" s="1244"/>
      <c r="H53" s="1245"/>
      <c r="I53" s="1228" t="s">
        <v>555</v>
      </c>
      <c r="J53" s="1228"/>
      <c r="K53" s="1253"/>
      <c r="L53" s="1253"/>
      <c r="M53" s="1253"/>
      <c r="N53" s="1250">
        <v>51</v>
      </c>
      <c r="O53" s="1253"/>
    </row>
    <row r="54" spans="1:17" ht="13.5">
      <c r="A54" s="357"/>
      <c r="B54" s="250"/>
      <c r="C54" s="246"/>
      <c r="D54" s="246"/>
      <c r="E54" s="246"/>
      <c r="F54" s="246"/>
      <c r="G54" s="1246"/>
      <c r="H54" s="1247"/>
      <c r="I54" s="1228"/>
      <c r="J54" s="1228"/>
      <c r="K54" s="1251"/>
      <c r="L54" s="1251"/>
      <c r="M54" s="1251"/>
      <c r="N54" s="1251"/>
      <c r="O54" s="1251"/>
    </row>
    <row r="55" spans="1:17" ht="13.5">
      <c r="A55" s="357"/>
      <c r="B55" s="250"/>
      <c r="C55" s="246"/>
      <c r="D55" s="246"/>
      <c r="E55" s="246"/>
      <c r="F55" s="246"/>
      <c r="G55" s="1222" t="s">
        <v>550</v>
      </c>
      <c r="H55" s="1223"/>
      <c r="I55" s="1228" t="s">
        <v>549</v>
      </c>
      <c r="J55" s="1228"/>
      <c r="K55" s="1252"/>
      <c r="L55" s="1252"/>
      <c r="M55" s="1252"/>
      <c r="N55" s="1218">
        <v>27</v>
      </c>
      <c r="O55" s="1252"/>
    </row>
    <row r="56" spans="1:17" ht="13.5">
      <c r="A56" s="357"/>
      <c r="B56" s="250"/>
      <c r="C56" s="246"/>
      <c r="D56" s="246"/>
      <c r="E56" s="246"/>
      <c r="F56" s="246"/>
      <c r="G56" s="1224"/>
      <c r="H56" s="1225"/>
      <c r="I56" s="1228"/>
      <c r="J56" s="1228"/>
      <c r="K56" s="1218"/>
      <c r="L56" s="1218"/>
      <c r="M56" s="1218"/>
      <c r="N56" s="1218"/>
      <c r="O56" s="1218"/>
    </row>
    <row r="57" spans="1:17" s="357" customFormat="1" ht="13.5">
      <c r="B57" s="358"/>
      <c r="C57" s="354"/>
      <c r="D57" s="354"/>
      <c r="E57" s="354"/>
      <c r="F57" s="354"/>
      <c r="G57" s="1224"/>
      <c r="H57" s="1225"/>
      <c r="I57" s="1220" t="s">
        <v>555</v>
      </c>
      <c r="J57" s="1220"/>
      <c r="K57" s="1253"/>
      <c r="L57" s="1253"/>
      <c r="M57" s="1253"/>
      <c r="N57" s="1250">
        <v>57.2</v>
      </c>
      <c r="O57" s="1253"/>
      <c r="P57" s="363"/>
      <c r="Q57" s="358"/>
    </row>
    <row r="58" spans="1:17" s="357" customFormat="1" ht="13.5">
      <c r="A58" s="245"/>
      <c r="B58" s="358"/>
      <c r="C58" s="354"/>
      <c r="D58" s="354"/>
      <c r="E58" s="354"/>
      <c r="F58" s="354"/>
      <c r="G58" s="1226"/>
      <c r="H58" s="1227"/>
      <c r="I58" s="1220"/>
      <c r="J58" s="1220"/>
      <c r="K58" s="1251"/>
      <c r="L58" s="1251"/>
      <c r="M58" s="1251"/>
      <c r="N58" s="1251"/>
      <c r="O58" s="1251"/>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554</v>
      </c>
      <c r="C63" s="246"/>
      <c r="D63" s="246"/>
      <c r="E63" s="246"/>
      <c r="F63" s="246"/>
      <c r="G63" s="246"/>
      <c r="H63" s="246"/>
      <c r="I63" s="246"/>
      <c r="J63" s="246"/>
      <c r="K63" s="246"/>
      <c r="L63" s="246"/>
      <c r="M63" s="246"/>
      <c r="N63" s="246"/>
      <c r="O63" s="246"/>
    </row>
    <row r="64" spans="1:17" ht="13.5">
      <c r="B64" s="250"/>
      <c r="C64" s="246"/>
      <c r="D64" s="246"/>
      <c r="E64" s="246"/>
      <c r="F64" s="246"/>
      <c r="G64" s="355" t="s">
        <v>553</v>
      </c>
      <c r="I64" s="354"/>
      <c r="J64" s="354"/>
      <c r="K64" s="354"/>
      <c r="L64" s="246"/>
      <c r="M64" s="246"/>
      <c r="N64" s="246"/>
      <c r="O64" s="246"/>
    </row>
    <row r="65" spans="2:30" ht="13.5">
      <c r="B65" s="250"/>
      <c r="C65" s="246"/>
      <c r="D65" s="246"/>
      <c r="E65" s="246"/>
      <c r="F65" s="246"/>
      <c r="G65" s="1230" t="s">
        <v>560</v>
      </c>
      <c r="H65" s="1231"/>
      <c r="I65" s="1231"/>
      <c r="J65" s="1231"/>
      <c r="K65" s="1231"/>
      <c r="L65" s="1231"/>
      <c r="M65" s="1231"/>
      <c r="N65" s="1231"/>
      <c r="O65" s="1232"/>
    </row>
    <row r="66" spans="2:30" ht="13.5">
      <c r="B66" s="250"/>
      <c r="C66" s="246"/>
      <c r="D66" s="246"/>
      <c r="E66" s="246"/>
      <c r="F66" s="246"/>
      <c r="G66" s="1233"/>
      <c r="H66" s="1234"/>
      <c r="I66" s="1234"/>
      <c r="J66" s="1234"/>
      <c r="K66" s="1234"/>
      <c r="L66" s="1234"/>
      <c r="M66" s="1234"/>
      <c r="N66" s="1234"/>
      <c r="O66" s="1235"/>
    </row>
    <row r="67" spans="2:30" ht="13.5">
      <c r="B67" s="250"/>
      <c r="C67" s="246"/>
      <c r="D67" s="246"/>
      <c r="E67" s="246"/>
      <c r="F67" s="246"/>
      <c r="G67" s="1233"/>
      <c r="H67" s="1234"/>
      <c r="I67" s="1234"/>
      <c r="J67" s="1234"/>
      <c r="K67" s="1234"/>
      <c r="L67" s="1234"/>
      <c r="M67" s="1234"/>
      <c r="N67" s="1234"/>
      <c r="O67" s="1235"/>
    </row>
    <row r="68" spans="2:30" ht="13.5">
      <c r="B68" s="250"/>
      <c r="C68" s="246"/>
      <c r="D68" s="246"/>
      <c r="E68" s="246"/>
      <c r="F68" s="246"/>
      <c r="G68" s="1233"/>
      <c r="H68" s="1234"/>
      <c r="I68" s="1234"/>
      <c r="J68" s="1234"/>
      <c r="K68" s="1234"/>
      <c r="L68" s="1234"/>
      <c r="M68" s="1234"/>
      <c r="N68" s="1234"/>
      <c r="O68" s="1235"/>
    </row>
    <row r="69" spans="2:30" ht="13.5">
      <c r="B69" s="250"/>
      <c r="C69" s="246"/>
      <c r="D69" s="246"/>
      <c r="E69" s="246"/>
      <c r="F69" s="246"/>
      <c r="G69" s="1236"/>
      <c r="H69" s="1237"/>
      <c r="I69" s="1237"/>
      <c r="J69" s="1237"/>
      <c r="K69" s="1237"/>
      <c r="L69" s="1237"/>
      <c r="M69" s="1237"/>
      <c r="N69" s="1237"/>
      <c r="O69" s="1238"/>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552</v>
      </c>
      <c r="I71" s="351"/>
      <c r="J71" s="350"/>
      <c r="K71" s="350"/>
      <c r="L71" s="349"/>
      <c r="M71" s="350"/>
      <c r="N71" s="349"/>
      <c r="O71" s="348"/>
    </row>
    <row r="72" spans="2:30" ht="13.5">
      <c r="B72" s="250"/>
      <c r="C72" s="246"/>
      <c r="D72" s="246"/>
      <c r="E72" s="246"/>
      <c r="F72" s="246"/>
      <c r="G72" s="1239"/>
      <c r="H72" s="1240"/>
      <c r="I72" s="1240"/>
      <c r="J72" s="1241"/>
      <c r="K72" s="347" t="s">
        <v>516</v>
      </c>
      <c r="L72" s="347" t="s">
        <v>517</v>
      </c>
      <c r="M72" s="347" t="s">
        <v>518</v>
      </c>
      <c r="N72" s="347" t="s">
        <v>519</v>
      </c>
      <c r="O72" s="347" t="s">
        <v>520</v>
      </c>
    </row>
    <row r="73" spans="2:30" ht="13.5">
      <c r="B73" s="250"/>
      <c r="C73" s="246"/>
      <c r="D73" s="246"/>
      <c r="E73" s="246"/>
      <c r="F73" s="246"/>
      <c r="G73" s="1242" t="s">
        <v>551</v>
      </c>
      <c r="H73" s="1243"/>
      <c r="I73" s="1248" t="s">
        <v>549</v>
      </c>
      <c r="J73" s="1248"/>
      <c r="K73" s="1229">
        <v>39.200000000000003</v>
      </c>
      <c r="L73" s="1229">
        <v>35.700000000000003</v>
      </c>
      <c r="M73" s="1218">
        <v>33.700000000000003</v>
      </c>
      <c r="N73" s="1218">
        <v>17.2</v>
      </c>
      <c r="O73" s="1218">
        <v>4.5999999999999996</v>
      </c>
      <c r="S73" s="245">
        <v>9.9</v>
      </c>
    </row>
    <row r="74" spans="2:30" ht="13.5">
      <c r="B74" s="250"/>
      <c r="C74" s="246"/>
      <c r="D74" s="246"/>
      <c r="E74" s="246"/>
      <c r="F74" s="246"/>
      <c r="G74" s="1244"/>
      <c r="H74" s="1245"/>
      <c r="I74" s="1249"/>
      <c r="J74" s="1249"/>
      <c r="K74" s="1229"/>
      <c r="L74" s="1229"/>
      <c r="M74" s="1218"/>
      <c r="N74" s="1218"/>
      <c r="O74" s="1218"/>
    </row>
    <row r="75" spans="2:30" ht="13.5">
      <c r="B75" s="250"/>
      <c r="C75" s="246"/>
      <c r="D75" s="246"/>
      <c r="E75" s="246"/>
      <c r="F75" s="246"/>
      <c r="G75" s="1244"/>
      <c r="H75" s="1245"/>
      <c r="I75" s="1228" t="s">
        <v>548</v>
      </c>
      <c r="J75" s="1228"/>
      <c r="K75" s="1250">
        <v>9.5</v>
      </c>
      <c r="L75" s="1250">
        <v>9</v>
      </c>
      <c r="M75" s="1250">
        <v>8.1999999999999993</v>
      </c>
      <c r="N75" s="1250">
        <v>6.8</v>
      </c>
      <c r="O75" s="1250">
        <v>5.7</v>
      </c>
      <c r="U75" s="245">
        <v>81.2</v>
      </c>
      <c r="W75" s="245">
        <v>87.2</v>
      </c>
      <c r="Y75" s="245">
        <v>99.8</v>
      </c>
      <c r="AA75" s="245">
        <v>109.5</v>
      </c>
      <c r="AC75" s="245">
        <v>115.2</v>
      </c>
    </row>
    <row r="76" spans="2:30" ht="13.5">
      <c r="B76" s="250"/>
      <c r="C76" s="246"/>
      <c r="D76" s="246"/>
      <c r="E76" s="246"/>
      <c r="F76" s="246"/>
      <c r="G76" s="1246"/>
      <c r="H76" s="1247"/>
      <c r="I76" s="1228"/>
      <c r="J76" s="1228"/>
      <c r="K76" s="1251"/>
      <c r="L76" s="1251"/>
      <c r="M76" s="1251"/>
      <c r="N76" s="1251"/>
      <c r="O76" s="1251"/>
    </row>
    <row r="77" spans="2:30" ht="13.5">
      <c r="B77" s="250"/>
      <c r="C77" s="246"/>
      <c r="D77" s="246"/>
      <c r="E77" s="246"/>
      <c r="F77" s="246"/>
      <c r="G77" s="1222" t="s">
        <v>550</v>
      </c>
      <c r="H77" s="1223"/>
      <c r="I77" s="1228" t="s">
        <v>549</v>
      </c>
      <c r="J77" s="1228"/>
      <c r="K77" s="1229">
        <v>28.4</v>
      </c>
      <c r="L77" s="1229">
        <v>20.5</v>
      </c>
      <c r="M77" s="1218">
        <v>17.899999999999999</v>
      </c>
      <c r="N77" s="1218">
        <v>27</v>
      </c>
      <c r="O77" s="1218">
        <v>25.4</v>
      </c>
      <c r="R77" s="245">
        <v>12.3</v>
      </c>
      <c r="T77" s="245">
        <v>11.1</v>
      </c>
    </row>
    <row r="78" spans="2:30" ht="13.5">
      <c r="B78" s="250"/>
      <c r="C78" s="246"/>
      <c r="D78" s="246"/>
      <c r="E78" s="246"/>
      <c r="F78" s="246"/>
      <c r="G78" s="1224"/>
      <c r="H78" s="1225"/>
      <c r="I78" s="1228"/>
      <c r="J78" s="1228"/>
      <c r="K78" s="1229"/>
      <c r="L78" s="1229"/>
      <c r="M78" s="1218"/>
      <c r="N78" s="1218"/>
      <c r="O78" s="1218"/>
    </row>
    <row r="79" spans="2:30" ht="13.5">
      <c r="B79" s="250"/>
      <c r="C79" s="246"/>
      <c r="D79" s="246"/>
      <c r="E79" s="246"/>
      <c r="F79" s="246"/>
      <c r="G79" s="1224"/>
      <c r="H79" s="1225"/>
      <c r="I79" s="1219" t="s">
        <v>548</v>
      </c>
      <c r="J79" s="1220"/>
      <c r="K79" s="1221">
        <v>11.4</v>
      </c>
      <c r="L79" s="1221">
        <v>10.5</v>
      </c>
      <c r="M79" s="1221">
        <v>9.5</v>
      </c>
      <c r="N79" s="1221">
        <v>8.6999999999999993</v>
      </c>
      <c r="O79" s="1221">
        <v>8.6</v>
      </c>
      <c r="V79" s="245">
        <v>53.5</v>
      </c>
      <c r="X79" s="245">
        <v>48.2</v>
      </c>
      <c r="Z79" s="245">
        <v>34.200000000000003</v>
      </c>
      <c r="AB79" s="245">
        <v>30.3</v>
      </c>
      <c r="AD79" s="245">
        <v>28.9</v>
      </c>
    </row>
    <row r="80" spans="2:30" ht="13.5">
      <c r="B80" s="250"/>
      <c r="C80" s="246"/>
      <c r="D80" s="246"/>
      <c r="E80" s="246"/>
      <c r="F80" s="246"/>
      <c r="G80" s="1226"/>
      <c r="H80" s="1227"/>
      <c r="I80" s="1220"/>
      <c r="J80" s="1220"/>
      <c r="K80" s="1221"/>
      <c r="L80" s="1221"/>
      <c r="M80" s="1221"/>
      <c r="N80" s="1221"/>
      <c r="O80" s="1221"/>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42893</v>
      </c>
      <c r="E3" s="118"/>
      <c r="F3" s="119">
        <v>94828</v>
      </c>
      <c r="G3" s="120"/>
      <c r="H3" s="121"/>
    </row>
    <row r="4" spans="1:8">
      <c r="A4" s="122"/>
      <c r="B4" s="123"/>
      <c r="C4" s="124"/>
      <c r="D4" s="125">
        <v>25595</v>
      </c>
      <c r="E4" s="126"/>
      <c r="F4" s="127">
        <v>55133</v>
      </c>
      <c r="G4" s="128"/>
      <c r="H4" s="129"/>
    </row>
    <row r="5" spans="1:8">
      <c r="A5" s="110" t="s">
        <v>510</v>
      </c>
      <c r="B5" s="115"/>
      <c r="C5" s="116"/>
      <c r="D5" s="117">
        <v>82172</v>
      </c>
      <c r="E5" s="118"/>
      <c r="F5" s="119">
        <v>119674</v>
      </c>
      <c r="G5" s="120"/>
      <c r="H5" s="121"/>
    </row>
    <row r="6" spans="1:8">
      <c r="A6" s="122"/>
      <c r="B6" s="123"/>
      <c r="C6" s="124"/>
      <c r="D6" s="125">
        <v>65353</v>
      </c>
      <c r="E6" s="126"/>
      <c r="F6" s="127">
        <v>57803</v>
      </c>
      <c r="G6" s="128"/>
      <c r="H6" s="129"/>
    </row>
    <row r="7" spans="1:8">
      <c r="A7" s="110" t="s">
        <v>511</v>
      </c>
      <c r="B7" s="115"/>
      <c r="C7" s="116"/>
      <c r="D7" s="117">
        <v>88716</v>
      </c>
      <c r="E7" s="118"/>
      <c r="F7" s="119">
        <v>119685</v>
      </c>
      <c r="G7" s="120"/>
      <c r="H7" s="121"/>
    </row>
    <row r="8" spans="1:8">
      <c r="A8" s="122"/>
      <c r="B8" s="123"/>
      <c r="C8" s="124"/>
      <c r="D8" s="125">
        <v>23717</v>
      </c>
      <c r="E8" s="126"/>
      <c r="F8" s="127">
        <v>68464</v>
      </c>
      <c r="G8" s="128"/>
      <c r="H8" s="129"/>
    </row>
    <row r="9" spans="1:8">
      <c r="A9" s="110" t="s">
        <v>512</v>
      </c>
      <c r="B9" s="115"/>
      <c r="C9" s="116"/>
      <c r="D9" s="117">
        <v>66844</v>
      </c>
      <c r="E9" s="118"/>
      <c r="F9" s="119">
        <v>109920</v>
      </c>
      <c r="G9" s="120"/>
      <c r="H9" s="121"/>
    </row>
    <row r="10" spans="1:8">
      <c r="A10" s="122"/>
      <c r="B10" s="123"/>
      <c r="C10" s="124"/>
      <c r="D10" s="125">
        <v>32346</v>
      </c>
      <c r="E10" s="126"/>
      <c r="F10" s="127">
        <v>62739</v>
      </c>
      <c r="G10" s="128"/>
      <c r="H10" s="129"/>
    </row>
    <row r="11" spans="1:8">
      <c r="A11" s="110" t="s">
        <v>513</v>
      </c>
      <c r="B11" s="115"/>
      <c r="C11" s="116"/>
      <c r="D11" s="117">
        <v>86901</v>
      </c>
      <c r="E11" s="118"/>
      <c r="F11" s="119">
        <v>119882</v>
      </c>
      <c r="G11" s="120"/>
      <c r="H11" s="121"/>
    </row>
    <row r="12" spans="1:8">
      <c r="A12" s="122"/>
      <c r="B12" s="123"/>
      <c r="C12" s="130"/>
      <c r="D12" s="125">
        <v>24073</v>
      </c>
      <c r="E12" s="126"/>
      <c r="F12" s="127">
        <v>66481</v>
      </c>
      <c r="G12" s="128"/>
      <c r="H12" s="129"/>
    </row>
    <row r="13" spans="1:8">
      <c r="A13" s="110"/>
      <c r="B13" s="115"/>
      <c r="C13" s="131"/>
      <c r="D13" s="132">
        <v>73505</v>
      </c>
      <c r="E13" s="133"/>
      <c r="F13" s="134">
        <v>112798</v>
      </c>
      <c r="G13" s="135"/>
      <c r="H13" s="121"/>
    </row>
    <row r="14" spans="1:8">
      <c r="A14" s="122"/>
      <c r="B14" s="123"/>
      <c r="C14" s="124"/>
      <c r="D14" s="125">
        <v>34217</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5.5</v>
      </c>
      <c r="C19" s="136">
        <f>ROUND(VALUE(SUBSTITUTE(実質収支比率等に係る経年分析!G$48,"▲","-")),2)</f>
        <v>5.07</v>
      </c>
      <c r="D19" s="136">
        <f>ROUND(VALUE(SUBSTITUTE(実質収支比率等に係る経年分析!H$48,"▲","-")),2)</f>
        <v>4.41</v>
      </c>
      <c r="E19" s="136">
        <f>ROUND(VALUE(SUBSTITUTE(実質収支比率等に係る経年分析!I$48,"▲","-")),2)</f>
        <v>7.31</v>
      </c>
      <c r="F19" s="136">
        <f>ROUND(VALUE(SUBSTITUTE(実質収支比率等に係る経年分析!J$48,"▲","-")),2)</f>
        <v>6.04</v>
      </c>
    </row>
    <row r="20" spans="1:11">
      <c r="A20" s="136" t="s">
        <v>43</v>
      </c>
      <c r="B20" s="136">
        <f>ROUND(VALUE(SUBSTITUTE(実質収支比率等に係る経年分析!F$47,"▲","-")),2)</f>
        <v>41.54</v>
      </c>
      <c r="C20" s="136">
        <f>ROUND(VALUE(SUBSTITUTE(実質収支比率等に係る経年分析!G$47,"▲","-")),2)</f>
        <v>36.14</v>
      </c>
      <c r="D20" s="136">
        <f>ROUND(VALUE(SUBSTITUTE(実質収支比率等に係る経年分析!H$47,"▲","-")),2)</f>
        <v>40.700000000000003</v>
      </c>
      <c r="E20" s="136">
        <f>ROUND(VALUE(SUBSTITUTE(実質収支比率等に係る経年分析!I$47,"▲","-")),2)</f>
        <v>43.08</v>
      </c>
      <c r="F20" s="136">
        <f>ROUND(VALUE(SUBSTITUTE(実質収支比率等に係る経年分析!J$47,"▲","-")),2)</f>
        <v>48.74</v>
      </c>
    </row>
    <row r="21" spans="1:11">
      <c r="A21" s="136" t="s">
        <v>44</v>
      </c>
      <c r="B21" s="136">
        <f>IF(ISNUMBER(VALUE(SUBSTITUTE(実質収支比率等に係る経年分析!F$49,"▲","-"))),ROUND(VALUE(SUBSTITUTE(実質収支比率等に係る経年分析!F$49,"▲","-")),2),NA())</f>
        <v>-0.15</v>
      </c>
      <c r="C21" s="136">
        <f>IF(ISNUMBER(VALUE(SUBSTITUTE(実質収支比率等に係る経年分析!G$49,"▲","-"))),ROUND(VALUE(SUBSTITUTE(実質収支比率等に係る経年分析!G$49,"▲","-")),2),NA())</f>
        <v>-5.37</v>
      </c>
      <c r="D21" s="136">
        <f>IF(ISNUMBER(VALUE(SUBSTITUTE(実質収支比率等に係る経年分析!H$49,"▲","-"))),ROUND(VALUE(SUBSTITUTE(実質収支比率等に係る経年分析!H$49,"▲","-")),2),NA())</f>
        <v>3.83</v>
      </c>
      <c r="E21" s="136">
        <f>IF(ISNUMBER(VALUE(SUBSTITUTE(実質収支比率等に係る経年分析!I$49,"▲","-"))),ROUND(VALUE(SUBSTITUTE(実質収支比率等に係る経年分析!I$49,"▲","-")),2),NA())</f>
        <v>6.41</v>
      </c>
      <c r="F21" s="136">
        <f>IF(ISNUMBER(VALUE(SUBSTITUTE(実質収支比率等に係る経年分析!J$49,"▲","-"))),ROUND(VALUE(SUBSTITUTE(実質収支比率等に係る経年分析!J$49,"▲","-")),2),NA())</f>
        <v>3.96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睦沢町後期高齢者医療特別会計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睦沢町農業集落排水事業特別会計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c r="A33" s="137" t="str">
        <f>IF(連結実質赤字比率に係る赤字・黒字の構成分析!C$37="",NA(),連結実質赤字比率に係る赤字・黒字の構成分析!C$37)</f>
        <v>かずさ有機センター特別会計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0.56999999999999995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c r="A34" s="137" t="str">
        <f>IF(連結実質赤字比率に係る赤字・黒字の構成分析!C$36="",NA(),連結実質赤字比率に係る赤字・黒字の構成分析!C$36)</f>
        <v>睦沢町介護保険特別会計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1.82</v>
      </c>
    </row>
    <row r="35" spans="1:16">
      <c r="A35" s="137" t="str">
        <f>IF(連結実質赤字比率に係る赤字・黒字の構成分析!C$35="",NA(),連結実質赤字比率に係る赤字・黒字の構成分析!C$35)</f>
        <v>睦沢町国民健康保険特別会計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2.11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5.0599999999999996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224</v>
      </c>
      <c r="E42" s="138"/>
      <c r="F42" s="138"/>
      <c r="G42" s="138">
        <f>'実質公債費比率（分子）の構造'!L$52</f>
        <v>223</v>
      </c>
      <c r="H42" s="138"/>
      <c r="I42" s="138"/>
      <c r="J42" s="138">
        <f>'実質公債費比率（分子）の構造'!M$52</f>
        <v>236</v>
      </c>
      <c r="K42" s="138"/>
      <c r="L42" s="138"/>
      <c r="M42" s="138">
        <f>'実質公債費比率（分子）の構造'!N$52</f>
        <v>228</v>
      </c>
      <c r="N42" s="138"/>
      <c r="O42" s="138"/>
      <c r="P42" s="138">
        <f>'実質公債費比率（分子）の構造'!O$52</f>
        <v>233</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49</v>
      </c>
      <c r="C45" s="138"/>
      <c r="D45" s="138"/>
      <c r="E45" s="138">
        <f>'実質公債費比率（分子）の構造'!L$49</f>
        <v>39</v>
      </c>
      <c r="F45" s="138"/>
      <c r="G45" s="138"/>
      <c r="H45" s="138">
        <f>'実質公債費比率（分子）の構造'!M$49</f>
        <v>27</v>
      </c>
      <c r="I45" s="138"/>
      <c r="J45" s="138"/>
      <c r="K45" s="138">
        <f>'実質公債費比率（分子）の構造'!N$49</f>
        <v>27</v>
      </c>
      <c r="L45" s="138"/>
      <c r="M45" s="138"/>
      <c r="N45" s="138">
        <f>'実質公債費比率（分子）の構造'!O$49</f>
        <v>27</v>
      </c>
      <c r="O45" s="138"/>
      <c r="P45" s="138"/>
    </row>
    <row r="46" spans="1:16">
      <c r="A46" s="138" t="s">
        <v>55</v>
      </c>
      <c r="B46" s="138">
        <f>'実質公債費比率（分子）の構造'!K$48</f>
        <v>17</v>
      </c>
      <c r="C46" s="138"/>
      <c r="D46" s="138"/>
      <c r="E46" s="138">
        <f>'実質公債費比率（分子）の構造'!L$48</f>
        <v>16</v>
      </c>
      <c r="F46" s="138"/>
      <c r="G46" s="138"/>
      <c r="H46" s="138">
        <f>'実質公債費比率（分子）の構造'!M$48</f>
        <v>16</v>
      </c>
      <c r="I46" s="138"/>
      <c r="J46" s="138"/>
      <c r="K46" s="138">
        <f>'実質公債費比率（分子）の構造'!N$48</f>
        <v>16</v>
      </c>
      <c r="L46" s="138"/>
      <c r="M46" s="138"/>
      <c r="N46" s="138">
        <f>'実質公債費比率（分子）の構造'!O$48</f>
        <v>15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347</v>
      </c>
      <c r="C49" s="138"/>
      <c r="D49" s="138"/>
      <c r="E49" s="138">
        <f>'実質公債費比率（分子）の構造'!L$45</f>
        <v>339</v>
      </c>
      <c r="F49" s="138"/>
      <c r="G49" s="138"/>
      <c r="H49" s="138">
        <f>'実質公債費比率（分子）の構造'!M$45</f>
        <v>336</v>
      </c>
      <c r="I49" s="138"/>
      <c r="J49" s="138"/>
      <c r="K49" s="138">
        <f>'実質公債費比率（分子）の構造'!N$45</f>
        <v>290</v>
      </c>
      <c r="L49" s="138"/>
      <c r="M49" s="138"/>
      <c r="N49" s="138">
        <f>'実質公債費比率（分子）の構造'!O$45</f>
        <v>294</v>
      </c>
      <c r="O49" s="138"/>
      <c r="P49" s="138"/>
    </row>
    <row r="50" spans="1:16">
      <c r="A50" s="138" t="s">
        <v>59</v>
      </c>
      <c r="B50" s="138" t="e">
        <f>NA()</f>
        <v>#N/A</v>
      </c>
      <c r="C50" s="138">
        <f>IF(ISNUMBER('実質公債費比率（分子）の構造'!K$53),'実質公債費比率（分子）の構造'!K$53,NA())</f>
        <v>189</v>
      </c>
      <c r="D50" s="138" t="e">
        <f>NA()</f>
        <v>#N/A</v>
      </c>
      <c r="E50" s="138" t="e">
        <f>NA()</f>
        <v>#N/A</v>
      </c>
      <c r="F50" s="138">
        <f>IF(ISNUMBER('実質公債費比率（分子）の構造'!L$53),'実質公債費比率（分子）の構造'!L$53,NA())</f>
        <v>171</v>
      </c>
      <c r="G50" s="138" t="e">
        <f>NA()</f>
        <v>#N/A</v>
      </c>
      <c r="H50" s="138" t="e">
        <f>NA()</f>
        <v>#N/A</v>
      </c>
      <c r="I50" s="138">
        <f>IF(ISNUMBER('実質公債費比率（分子）の構造'!M$53),'実質公債費比率（分子）の構造'!M$53,NA())</f>
        <v>143</v>
      </c>
      <c r="J50" s="138" t="e">
        <f>NA()</f>
        <v>#N/A</v>
      </c>
      <c r="K50" s="138" t="e">
        <f>NA()</f>
        <v>#N/A</v>
      </c>
      <c r="L50" s="138">
        <f>IF(ISNUMBER('実質公債費比率（分子）の構造'!N$53),'実質公債費比率（分子）の構造'!N$53,NA())</f>
        <v>105</v>
      </c>
      <c r="M50" s="138" t="e">
        <f>NA()</f>
        <v>#N/A</v>
      </c>
      <c r="N50" s="138" t="e">
        <f>NA()</f>
        <v>#N/A</v>
      </c>
      <c r="O50" s="138">
        <f>IF(ISNUMBER('実質公債費比率（分子）の構造'!O$53),'実質公債費比率（分子）の構造'!O$53,NA())</f>
        <v>103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2608</v>
      </c>
      <c r="E56" s="137"/>
      <c r="F56" s="137"/>
      <c r="G56" s="137">
        <f>'将来負担比率（分子）の構造'!J$52</f>
        <v>2712</v>
      </c>
      <c r="H56" s="137"/>
      <c r="I56" s="137"/>
      <c r="J56" s="137">
        <f>'将来負担比率（分子）の構造'!K$52</f>
        <v>2691</v>
      </c>
      <c r="K56" s="137"/>
      <c r="L56" s="137"/>
      <c r="M56" s="137">
        <f>'将来負担比率（分子）の構造'!L$52</f>
        <v>2662</v>
      </c>
      <c r="N56" s="137"/>
      <c r="O56" s="137"/>
      <c r="P56" s="137">
        <f>'将来負担比率（分子）の構造'!M$52</f>
        <v>2655</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1520</v>
      </c>
      <c r="E58" s="137"/>
      <c r="F58" s="137"/>
      <c r="G58" s="137">
        <f>'将来負担比率（分子）の構造'!J$50</f>
        <v>1416</v>
      </c>
      <c r="H58" s="137"/>
      <c r="I58" s="137"/>
      <c r="J58" s="137">
        <f>'将来負担比率（分子）の構造'!K$50</f>
        <v>1442</v>
      </c>
      <c r="K58" s="137"/>
      <c r="L58" s="137"/>
      <c r="M58" s="137">
        <f>'将来負担比率（分子）の構造'!L$50</f>
        <v>1550</v>
      </c>
      <c r="N58" s="137"/>
      <c r="O58" s="137"/>
      <c r="P58" s="137">
        <f>'将来負担比率（分子）の構造'!M$50</f>
        <v>1742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1232</v>
      </c>
      <c r="C62" s="137"/>
      <c r="D62" s="137"/>
      <c r="E62" s="137">
        <f>'将来負担比率（分子）の構造'!J$45</f>
        <v>1210</v>
      </c>
      <c r="F62" s="137"/>
      <c r="G62" s="137"/>
      <c r="H62" s="137">
        <f>'将来負担比率（分子）の構造'!K$45</f>
        <v>1217</v>
      </c>
      <c r="I62" s="137"/>
      <c r="J62" s="137"/>
      <c r="K62" s="137">
        <f>'将来負担比率（分子）の構造'!L$45</f>
        <v>1057</v>
      </c>
      <c r="L62" s="137"/>
      <c r="M62" s="137"/>
      <c r="N62" s="137">
        <f>'将来負担比率（分子）の構造'!M$45</f>
        <v>1012</v>
      </c>
      <c r="O62" s="137"/>
      <c r="P62" s="137"/>
    </row>
    <row r="63" spans="1:16">
      <c r="A63" s="137" t="s">
        <v>28</v>
      </c>
      <c r="B63" s="137">
        <f>'将来負担比率（分子）の構造'!I$44</f>
        <v>242</v>
      </c>
      <c r="C63" s="137"/>
      <c r="D63" s="137"/>
      <c r="E63" s="137">
        <f>'将来負担比率（分子）の構造'!J$44</f>
        <v>223</v>
      </c>
      <c r="F63" s="137"/>
      <c r="G63" s="137"/>
      <c r="H63" s="137">
        <f>'将来負担比率（分子）の構造'!K$44</f>
        <v>209</v>
      </c>
      <c r="I63" s="137"/>
      <c r="J63" s="137"/>
      <c r="K63" s="137">
        <f>'将来負担比率（分子）の構造'!L$44</f>
        <v>207</v>
      </c>
      <c r="L63" s="137"/>
      <c r="M63" s="137"/>
      <c r="N63" s="137">
        <f>'将来負担比率（分子）の構造'!M$44</f>
        <v>225</v>
      </c>
      <c r="O63" s="137"/>
      <c r="P63" s="137"/>
    </row>
    <row r="64" spans="1:16">
      <c r="A64" s="137" t="s">
        <v>27</v>
      </c>
      <c r="B64" s="137">
        <f>'将来負担比率（分子）の構造'!I$43</f>
        <v>278</v>
      </c>
      <c r="C64" s="137"/>
      <c r="D64" s="137"/>
      <c r="E64" s="137">
        <f>'将来負担比率（分子）の構造'!J$43</f>
        <v>280</v>
      </c>
      <c r="F64" s="137"/>
      <c r="G64" s="137"/>
      <c r="H64" s="137">
        <f>'将来負担比率（分子）の構造'!K$43</f>
        <v>275</v>
      </c>
      <c r="I64" s="137"/>
      <c r="J64" s="137"/>
      <c r="K64" s="137">
        <f>'将来負担比率（分子）の構造'!L$43</f>
        <v>258</v>
      </c>
      <c r="L64" s="137"/>
      <c r="M64" s="137"/>
      <c r="N64" s="137">
        <f>'将来負担比率（分子）の構造'!M$43</f>
        <v>249</v>
      </c>
      <c r="O64" s="137"/>
      <c r="P64" s="137"/>
    </row>
    <row r="65" spans="1:16">
      <c r="A65" s="137" t="s">
        <v>26</v>
      </c>
      <c r="B65" s="137">
        <f>'将来負担比率（分子）の構造'!I$42</f>
        <v>206</v>
      </c>
      <c r="C65" s="137"/>
      <c r="D65" s="137"/>
      <c r="E65" s="137">
        <f>'将来負担比率（分子）の構造'!J$42</f>
        <v>191</v>
      </c>
      <c r="F65" s="137"/>
      <c r="G65" s="137"/>
      <c r="H65" s="137">
        <f>'将来負担比率（分子）の構造'!K$42</f>
        <v>177</v>
      </c>
      <c r="I65" s="137"/>
      <c r="J65" s="137"/>
      <c r="K65" s="137">
        <f>'将来負担比率（分子）の構造'!L$42</f>
        <v>162</v>
      </c>
      <c r="L65" s="137"/>
      <c r="M65" s="137"/>
      <c r="N65" s="137">
        <f>'将来負担比率（分子）の構造'!M$42</f>
        <v>140</v>
      </c>
      <c r="O65" s="137"/>
      <c r="P65" s="137"/>
    </row>
    <row r="66" spans="1:16">
      <c r="A66" s="137" t="s">
        <v>25</v>
      </c>
      <c r="B66" s="137">
        <f>'将来負担比率（分子）の構造'!I$41</f>
        <v>2958</v>
      </c>
      <c r="C66" s="137"/>
      <c r="D66" s="137"/>
      <c r="E66" s="137">
        <f>'将来負担比率（分子）の構造'!J$41</f>
        <v>2949</v>
      </c>
      <c r="F66" s="137"/>
      <c r="G66" s="137"/>
      <c r="H66" s="137">
        <f>'将来負担比率（分子）の構造'!K$41</f>
        <v>2936</v>
      </c>
      <c r="I66" s="137"/>
      <c r="J66" s="137"/>
      <c r="K66" s="137">
        <f>'将来負担比率（分子）の構造'!L$41</f>
        <v>2888</v>
      </c>
      <c r="L66" s="137"/>
      <c r="M66" s="137"/>
      <c r="N66" s="137">
        <f>'将来負担比率（分子）の構造'!M$41</f>
        <v>2867</v>
      </c>
      <c r="O66" s="137"/>
      <c r="P66" s="137"/>
    </row>
    <row r="67" spans="1:16">
      <c r="A67" s="137" t="s">
        <v>63</v>
      </c>
      <c r="B67" s="137" t="e">
        <f>NA()</f>
        <v>#N/A</v>
      </c>
      <c r="C67" s="137">
        <f>IF(ISNUMBER('将来負担比率（分子）の構造'!I$53), IF('将来負担比率（分子）の構造'!I$53 &lt; 0, 0, '将来負担比率（分子）の構造'!I$53), NA())</f>
        <v>788</v>
      </c>
      <c r="D67" s="137" t="e">
        <f>NA()</f>
        <v>#N/A</v>
      </c>
      <c r="E67" s="137" t="e">
        <f>NA()</f>
        <v>#N/A</v>
      </c>
      <c r="F67" s="137">
        <f>IF(ISNUMBER('将来負担比率（分子）の構造'!J$53), IF('将来負担比率（分子）の構造'!J$53 &lt; 0, 0, '将来負担比率（分子）の構造'!J$53), NA())</f>
        <v>726</v>
      </c>
      <c r="G67" s="137" t="e">
        <f>NA()</f>
        <v>#N/A</v>
      </c>
      <c r="H67" s="137" t="e">
        <f>NA()</f>
        <v>#N/A</v>
      </c>
      <c r="I67" s="137">
        <f>IF(ISNUMBER('将来負担比率（分子）の構造'!K$53), IF('将来負担比率（分子）の構造'!K$53 &lt; 0, 0, '将来負担比率（分子）の構造'!K$53), NA())</f>
        <v>680</v>
      </c>
      <c r="J67" s="137" t="e">
        <f>NA()</f>
        <v>#N/A</v>
      </c>
      <c r="K67" s="137" t="e">
        <f>NA()</f>
        <v>#N/A</v>
      </c>
      <c r="L67" s="137">
        <f>IF(ISNUMBER('将来負担比率（分子）の構造'!L$53), IF('将来負担比率（分子）の構造'!L$53 &lt; 0, 0, '将来負担比率（分子）の構造'!L$53), NA())</f>
        <v>360</v>
      </c>
      <c r="M67" s="137" t="e">
        <f>NA()</f>
        <v>#N/A</v>
      </c>
      <c r="N67" s="137" t="e">
        <f>NA()</f>
        <v>#N/A</v>
      </c>
      <c r="O67" s="137">
        <f>IF(ISNUMBER('将来負担比率（分子）の構造'!M$53), IF('将来負担比率（分子）の構造'!M$53 &lt; 0, 0, '将来負担比率（分子）の構造'!M$53), NA())</f>
        <v>96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732380</v>
      </c>
      <c r="S5" s="615"/>
      <c r="T5" s="615"/>
      <c r="U5" s="615"/>
      <c r="V5" s="615"/>
      <c r="W5" s="615"/>
      <c r="X5" s="615"/>
      <c r="Y5" s="616"/>
      <c r="Z5" s="617">
        <v>18.7</v>
      </c>
      <c r="AA5" s="617"/>
      <c r="AB5" s="617"/>
      <c r="AC5" s="617"/>
      <c r="AD5" s="618">
        <v>732380</v>
      </c>
      <c r="AE5" s="618"/>
      <c r="AF5" s="618"/>
      <c r="AG5" s="618"/>
      <c r="AH5" s="618"/>
      <c r="AI5" s="618"/>
      <c r="AJ5" s="618"/>
      <c r="AK5" s="618"/>
      <c r="AL5" s="619">
        <v>32.700000000000003</v>
      </c>
      <c r="AM5" s="620"/>
      <c r="AN5" s="620"/>
      <c r="AO5" s="621"/>
      <c r="AP5" s="611" t="s">
        <v>210</v>
      </c>
      <c r="AQ5" s="612"/>
      <c r="AR5" s="612"/>
      <c r="AS5" s="612"/>
      <c r="AT5" s="612"/>
      <c r="AU5" s="612"/>
      <c r="AV5" s="612"/>
      <c r="AW5" s="612"/>
      <c r="AX5" s="612"/>
      <c r="AY5" s="612"/>
      <c r="AZ5" s="612"/>
      <c r="BA5" s="612"/>
      <c r="BB5" s="612"/>
      <c r="BC5" s="612"/>
      <c r="BD5" s="612"/>
      <c r="BE5" s="612"/>
      <c r="BF5" s="613"/>
      <c r="BG5" s="625">
        <v>732380</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59947</v>
      </c>
      <c r="S6" s="626"/>
      <c r="T6" s="626"/>
      <c r="U6" s="626"/>
      <c r="V6" s="626"/>
      <c r="W6" s="626"/>
      <c r="X6" s="626"/>
      <c r="Y6" s="627"/>
      <c r="Z6" s="628">
        <v>1.5</v>
      </c>
      <c r="AA6" s="628"/>
      <c r="AB6" s="628"/>
      <c r="AC6" s="628"/>
      <c r="AD6" s="629">
        <v>59947</v>
      </c>
      <c r="AE6" s="629"/>
      <c r="AF6" s="629"/>
      <c r="AG6" s="629"/>
      <c r="AH6" s="629"/>
      <c r="AI6" s="629"/>
      <c r="AJ6" s="629"/>
      <c r="AK6" s="629"/>
      <c r="AL6" s="630">
        <v>2.7</v>
      </c>
      <c r="AM6" s="631"/>
      <c r="AN6" s="631"/>
      <c r="AO6" s="632"/>
      <c r="AP6" s="622" t="s">
        <v>216</v>
      </c>
      <c r="AQ6" s="623"/>
      <c r="AR6" s="623"/>
      <c r="AS6" s="623"/>
      <c r="AT6" s="623"/>
      <c r="AU6" s="623"/>
      <c r="AV6" s="623"/>
      <c r="AW6" s="623"/>
      <c r="AX6" s="623"/>
      <c r="AY6" s="623"/>
      <c r="AZ6" s="623"/>
      <c r="BA6" s="623"/>
      <c r="BB6" s="623"/>
      <c r="BC6" s="623"/>
      <c r="BD6" s="623"/>
      <c r="BE6" s="623"/>
      <c r="BF6" s="624"/>
      <c r="BG6" s="625">
        <v>732380</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86831</v>
      </c>
      <c r="CS6" s="626"/>
      <c r="CT6" s="626"/>
      <c r="CU6" s="626"/>
      <c r="CV6" s="626"/>
      <c r="CW6" s="626"/>
      <c r="CX6" s="626"/>
      <c r="CY6" s="627"/>
      <c r="CZ6" s="628">
        <v>2.2999999999999998</v>
      </c>
      <c r="DA6" s="628"/>
      <c r="DB6" s="628"/>
      <c r="DC6" s="628"/>
      <c r="DD6" s="634" t="s">
        <v>211</v>
      </c>
      <c r="DE6" s="626"/>
      <c r="DF6" s="626"/>
      <c r="DG6" s="626"/>
      <c r="DH6" s="626"/>
      <c r="DI6" s="626"/>
      <c r="DJ6" s="626"/>
      <c r="DK6" s="626"/>
      <c r="DL6" s="626"/>
      <c r="DM6" s="626"/>
      <c r="DN6" s="626"/>
      <c r="DO6" s="626"/>
      <c r="DP6" s="627"/>
      <c r="DQ6" s="634">
        <v>86831</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645</v>
      </c>
      <c r="S7" s="626"/>
      <c r="T7" s="626"/>
      <c r="U7" s="626"/>
      <c r="V7" s="626"/>
      <c r="W7" s="626"/>
      <c r="X7" s="626"/>
      <c r="Y7" s="627"/>
      <c r="Z7" s="628">
        <v>0</v>
      </c>
      <c r="AA7" s="628"/>
      <c r="AB7" s="628"/>
      <c r="AC7" s="628"/>
      <c r="AD7" s="629">
        <v>645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309533</v>
      </c>
      <c r="BH7" s="626"/>
      <c r="BI7" s="626"/>
      <c r="BJ7" s="626"/>
      <c r="BK7" s="626"/>
      <c r="BL7" s="626"/>
      <c r="BM7" s="626"/>
      <c r="BN7" s="627"/>
      <c r="BO7" s="628">
        <v>42.3</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998353</v>
      </c>
      <c r="CS7" s="626"/>
      <c r="CT7" s="626"/>
      <c r="CU7" s="626"/>
      <c r="CV7" s="626"/>
      <c r="CW7" s="626"/>
      <c r="CX7" s="626"/>
      <c r="CY7" s="627"/>
      <c r="CZ7" s="628">
        <v>26.7</v>
      </c>
      <c r="DA7" s="628"/>
      <c r="DB7" s="628"/>
      <c r="DC7" s="628"/>
      <c r="DD7" s="634">
        <v>105329</v>
      </c>
      <c r="DE7" s="626"/>
      <c r="DF7" s="626"/>
      <c r="DG7" s="626"/>
      <c r="DH7" s="626"/>
      <c r="DI7" s="626"/>
      <c r="DJ7" s="626"/>
      <c r="DK7" s="626"/>
      <c r="DL7" s="626"/>
      <c r="DM7" s="626"/>
      <c r="DN7" s="626"/>
      <c r="DO7" s="626"/>
      <c r="DP7" s="627"/>
      <c r="DQ7" s="634">
        <v>770452</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2828</v>
      </c>
      <c r="S8" s="626"/>
      <c r="T8" s="626"/>
      <c r="U8" s="626"/>
      <c r="V8" s="626"/>
      <c r="W8" s="626"/>
      <c r="X8" s="626"/>
      <c r="Y8" s="627"/>
      <c r="Z8" s="628">
        <v>0.1</v>
      </c>
      <c r="AA8" s="628"/>
      <c r="AB8" s="628"/>
      <c r="AC8" s="628"/>
      <c r="AD8" s="629">
        <v>2828</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12875</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814077</v>
      </c>
      <c r="CS8" s="626"/>
      <c r="CT8" s="626"/>
      <c r="CU8" s="626"/>
      <c r="CV8" s="626"/>
      <c r="CW8" s="626"/>
      <c r="CX8" s="626"/>
      <c r="CY8" s="627"/>
      <c r="CZ8" s="628">
        <v>21.7</v>
      </c>
      <c r="DA8" s="628"/>
      <c r="DB8" s="628"/>
      <c r="DC8" s="628"/>
      <c r="DD8" s="634">
        <v>4398</v>
      </c>
      <c r="DE8" s="626"/>
      <c r="DF8" s="626"/>
      <c r="DG8" s="626"/>
      <c r="DH8" s="626"/>
      <c r="DI8" s="626"/>
      <c r="DJ8" s="626"/>
      <c r="DK8" s="626"/>
      <c r="DL8" s="626"/>
      <c r="DM8" s="626"/>
      <c r="DN8" s="626"/>
      <c r="DO8" s="626"/>
      <c r="DP8" s="627"/>
      <c r="DQ8" s="634">
        <v>497005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2064</v>
      </c>
      <c r="S9" s="626"/>
      <c r="T9" s="626"/>
      <c r="U9" s="626"/>
      <c r="V9" s="626"/>
      <c r="W9" s="626"/>
      <c r="X9" s="626"/>
      <c r="Y9" s="627"/>
      <c r="Z9" s="628">
        <v>0.1</v>
      </c>
      <c r="AA9" s="628"/>
      <c r="AB9" s="628"/>
      <c r="AC9" s="628"/>
      <c r="AD9" s="629">
        <v>2064</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258762</v>
      </c>
      <c r="BH9" s="626"/>
      <c r="BI9" s="626"/>
      <c r="BJ9" s="626"/>
      <c r="BK9" s="626"/>
      <c r="BL9" s="626"/>
      <c r="BM9" s="626"/>
      <c r="BN9" s="627"/>
      <c r="BO9" s="628">
        <v>35.299999999999997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289707</v>
      </c>
      <c r="CS9" s="626"/>
      <c r="CT9" s="626"/>
      <c r="CU9" s="626"/>
      <c r="CV9" s="626"/>
      <c r="CW9" s="626"/>
      <c r="CX9" s="626"/>
      <c r="CY9" s="627"/>
      <c r="CZ9" s="628">
        <v>7.7</v>
      </c>
      <c r="DA9" s="628"/>
      <c r="DB9" s="628"/>
      <c r="DC9" s="628"/>
      <c r="DD9" s="634">
        <v>9460</v>
      </c>
      <c r="DE9" s="626"/>
      <c r="DF9" s="626"/>
      <c r="DG9" s="626"/>
      <c r="DH9" s="626"/>
      <c r="DI9" s="626"/>
      <c r="DJ9" s="626"/>
      <c r="DK9" s="626"/>
      <c r="DL9" s="626"/>
      <c r="DM9" s="626"/>
      <c r="DN9" s="626"/>
      <c r="DO9" s="626"/>
      <c r="DP9" s="627"/>
      <c r="DQ9" s="634">
        <v>249608</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105506</v>
      </c>
      <c r="S10" s="626"/>
      <c r="T10" s="626"/>
      <c r="U10" s="626"/>
      <c r="V10" s="626"/>
      <c r="W10" s="626"/>
      <c r="X10" s="626"/>
      <c r="Y10" s="627"/>
      <c r="Z10" s="628">
        <v>2.7</v>
      </c>
      <c r="AA10" s="628"/>
      <c r="AB10" s="628"/>
      <c r="AC10" s="628"/>
      <c r="AD10" s="629">
        <v>105506</v>
      </c>
      <c r="AE10" s="629"/>
      <c r="AF10" s="629"/>
      <c r="AG10" s="629"/>
      <c r="AH10" s="629"/>
      <c r="AI10" s="629"/>
      <c r="AJ10" s="629"/>
      <c r="AK10" s="629"/>
      <c r="AL10" s="630">
        <v>4.7</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13083</v>
      </c>
      <c r="BH10" s="626"/>
      <c r="BI10" s="626"/>
      <c r="BJ10" s="626"/>
      <c r="BK10" s="626"/>
      <c r="BL10" s="626"/>
      <c r="BM10" s="626"/>
      <c r="BN10" s="627"/>
      <c r="BO10" s="628">
        <v>1.8</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75458</v>
      </c>
      <c r="S11" s="626"/>
      <c r="T11" s="626"/>
      <c r="U11" s="626"/>
      <c r="V11" s="626"/>
      <c r="W11" s="626"/>
      <c r="X11" s="626"/>
      <c r="Y11" s="627"/>
      <c r="Z11" s="628">
        <v>1.9</v>
      </c>
      <c r="AA11" s="628"/>
      <c r="AB11" s="628"/>
      <c r="AC11" s="628"/>
      <c r="AD11" s="629">
        <v>75458</v>
      </c>
      <c r="AE11" s="629"/>
      <c r="AF11" s="629"/>
      <c r="AG11" s="629"/>
      <c r="AH11" s="629"/>
      <c r="AI11" s="629"/>
      <c r="AJ11" s="629"/>
      <c r="AK11" s="629"/>
      <c r="AL11" s="630">
        <v>3.4</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24813</v>
      </c>
      <c r="BH11" s="626"/>
      <c r="BI11" s="626"/>
      <c r="BJ11" s="626"/>
      <c r="BK11" s="626"/>
      <c r="BL11" s="626"/>
      <c r="BM11" s="626"/>
      <c r="BN11" s="627"/>
      <c r="BO11" s="628">
        <v>3.4</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236715</v>
      </c>
      <c r="CS11" s="626"/>
      <c r="CT11" s="626"/>
      <c r="CU11" s="626"/>
      <c r="CV11" s="626"/>
      <c r="CW11" s="626"/>
      <c r="CX11" s="626"/>
      <c r="CY11" s="627"/>
      <c r="CZ11" s="628">
        <v>6.3</v>
      </c>
      <c r="DA11" s="628"/>
      <c r="DB11" s="628"/>
      <c r="DC11" s="628"/>
      <c r="DD11" s="634">
        <v>48561</v>
      </c>
      <c r="DE11" s="626"/>
      <c r="DF11" s="626"/>
      <c r="DG11" s="626"/>
      <c r="DH11" s="626"/>
      <c r="DI11" s="626"/>
      <c r="DJ11" s="626"/>
      <c r="DK11" s="626"/>
      <c r="DL11" s="626"/>
      <c r="DM11" s="626"/>
      <c r="DN11" s="626"/>
      <c r="DO11" s="626"/>
      <c r="DP11" s="627"/>
      <c r="DQ11" s="634">
        <v>129635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357699</v>
      </c>
      <c r="BH12" s="626"/>
      <c r="BI12" s="626"/>
      <c r="BJ12" s="626"/>
      <c r="BK12" s="626"/>
      <c r="BL12" s="626"/>
      <c r="BM12" s="626"/>
      <c r="BN12" s="627"/>
      <c r="BO12" s="628">
        <v>48.8</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4414</v>
      </c>
      <c r="CS12" s="626"/>
      <c r="CT12" s="626"/>
      <c r="CU12" s="626"/>
      <c r="CV12" s="626"/>
      <c r="CW12" s="626"/>
      <c r="CX12" s="626"/>
      <c r="CY12" s="627"/>
      <c r="CZ12" s="628">
        <v>0.1</v>
      </c>
      <c r="DA12" s="628"/>
      <c r="DB12" s="628"/>
      <c r="DC12" s="628"/>
      <c r="DD12" s="634" t="s">
        <v>112</v>
      </c>
      <c r="DE12" s="626"/>
      <c r="DF12" s="626"/>
      <c r="DG12" s="626"/>
      <c r="DH12" s="626"/>
      <c r="DI12" s="626"/>
      <c r="DJ12" s="626"/>
      <c r="DK12" s="626"/>
      <c r="DL12" s="626"/>
      <c r="DM12" s="626"/>
      <c r="DN12" s="626"/>
      <c r="DO12" s="626"/>
      <c r="DP12" s="627"/>
      <c r="DQ12" s="634">
        <v>3568</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16049</v>
      </c>
      <c r="S13" s="626"/>
      <c r="T13" s="626"/>
      <c r="U13" s="626"/>
      <c r="V13" s="626"/>
      <c r="W13" s="626"/>
      <c r="X13" s="626"/>
      <c r="Y13" s="627"/>
      <c r="Z13" s="628">
        <v>0.4</v>
      </c>
      <c r="AA13" s="628"/>
      <c r="AB13" s="628"/>
      <c r="AC13" s="628"/>
      <c r="AD13" s="629">
        <v>16049</v>
      </c>
      <c r="AE13" s="629"/>
      <c r="AF13" s="629"/>
      <c r="AG13" s="629"/>
      <c r="AH13" s="629"/>
      <c r="AI13" s="629"/>
      <c r="AJ13" s="629"/>
      <c r="AK13" s="629"/>
      <c r="AL13" s="630">
        <v>0.7</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357699</v>
      </c>
      <c r="BH13" s="626"/>
      <c r="BI13" s="626"/>
      <c r="BJ13" s="626"/>
      <c r="BK13" s="626"/>
      <c r="BL13" s="626"/>
      <c r="BM13" s="626"/>
      <c r="BN13" s="627"/>
      <c r="BO13" s="628">
        <v>48.8</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473921</v>
      </c>
      <c r="CS13" s="626"/>
      <c r="CT13" s="626"/>
      <c r="CU13" s="626"/>
      <c r="CV13" s="626"/>
      <c r="CW13" s="626"/>
      <c r="CX13" s="626"/>
      <c r="CY13" s="627"/>
      <c r="CZ13" s="628">
        <v>12.7</v>
      </c>
      <c r="DA13" s="628"/>
      <c r="DB13" s="628"/>
      <c r="DC13" s="628"/>
      <c r="DD13" s="634">
        <v>446543</v>
      </c>
      <c r="DE13" s="626"/>
      <c r="DF13" s="626"/>
      <c r="DG13" s="626"/>
      <c r="DH13" s="626"/>
      <c r="DI13" s="626"/>
      <c r="DJ13" s="626"/>
      <c r="DK13" s="626"/>
      <c r="DL13" s="626"/>
      <c r="DM13" s="626"/>
      <c r="DN13" s="626"/>
      <c r="DO13" s="626"/>
      <c r="DP13" s="627"/>
      <c r="DQ13" s="634">
        <v>142697</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23150</v>
      </c>
      <c r="BH14" s="626"/>
      <c r="BI14" s="626"/>
      <c r="BJ14" s="626"/>
      <c r="BK14" s="626"/>
      <c r="BL14" s="626"/>
      <c r="BM14" s="626"/>
      <c r="BN14" s="627"/>
      <c r="BO14" s="628">
        <v>3.2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139429</v>
      </c>
      <c r="CS14" s="626"/>
      <c r="CT14" s="626"/>
      <c r="CU14" s="626"/>
      <c r="CV14" s="626"/>
      <c r="CW14" s="626"/>
      <c r="CX14" s="626"/>
      <c r="CY14" s="627"/>
      <c r="CZ14" s="628">
        <v>3.7</v>
      </c>
      <c r="DA14" s="628"/>
      <c r="DB14" s="628"/>
      <c r="DC14" s="628"/>
      <c r="DD14" s="634" t="s">
        <v>112</v>
      </c>
      <c r="DE14" s="626"/>
      <c r="DF14" s="626"/>
      <c r="DG14" s="626"/>
      <c r="DH14" s="626"/>
      <c r="DI14" s="626"/>
      <c r="DJ14" s="626"/>
      <c r="DK14" s="626"/>
      <c r="DL14" s="626"/>
      <c r="DM14" s="626"/>
      <c r="DN14" s="626"/>
      <c r="DO14" s="626"/>
      <c r="DP14" s="627"/>
      <c r="DQ14" s="634">
        <v>134429</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3006</v>
      </c>
      <c r="S15" s="626"/>
      <c r="T15" s="626"/>
      <c r="U15" s="626"/>
      <c r="V15" s="626"/>
      <c r="W15" s="626"/>
      <c r="X15" s="626"/>
      <c r="Y15" s="627"/>
      <c r="Z15" s="628">
        <v>0.1</v>
      </c>
      <c r="AA15" s="628"/>
      <c r="AB15" s="628"/>
      <c r="AC15" s="628"/>
      <c r="AD15" s="629">
        <v>3006</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35208</v>
      </c>
      <c r="BH15" s="626"/>
      <c r="BI15" s="626"/>
      <c r="BJ15" s="626"/>
      <c r="BK15" s="626"/>
      <c r="BL15" s="626"/>
      <c r="BM15" s="626"/>
      <c r="BN15" s="627"/>
      <c r="BO15" s="628">
        <v>4.8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396215</v>
      </c>
      <c r="CS15" s="626"/>
      <c r="CT15" s="626"/>
      <c r="CU15" s="626"/>
      <c r="CV15" s="626"/>
      <c r="CW15" s="626"/>
      <c r="CX15" s="626"/>
      <c r="CY15" s="627"/>
      <c r="CZ15" s="628">
        <v>10.6</v>
      </c>
      <c r="DA15" s="628"/>
      <c r="DB15" s="628"/>
      <c r="DC15" s="628"/>
      <c r="DD15" s="634">
        <v>15305</v>
      </c>
      <c r="DE15" s="626"/>
      <c r="DF15" s="626"/>
      <c r="DG15" s="626"/>
      <c r="DH15" s="626"/>
      <c r="DI15" s="626"/>
      <c r="DJ15" s="626"/>
      <c r="DK15" s="626"/>
      <c r="DL15" s="626"/>
      <c r="DM15" s="626"/>
      <c r="DN15" s="626"/>
      <c r="DO15" s="626"/>
      <c r="DP15" s="627"/>
      <c r="DQ15" s="634">
        <v>373218</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1283418</v>
      </c>
      <c r="S16" s="626"/>
      <c r="T16" s="626"/>
      <c r="U16" s="626"/>
      <c r="V16" s="626"/>
      <c r="W16" s="626"/>
      <c r="X16" s="626"/>
      <c r="Y16" s="627"/>
      <c r="Z16" s="628">
        <v>32.799999999999997</v>
      </c>
      <c r="AA16" s="628"/>
      <c r="AB16" s="628"/>
      <c r="AC16" s="628"/>
      <c r="AD16" s="629">
        <v>1186014</v>
      </c>
      <c r="AE16" s="629"/>
      <c r="AF16" s="629"/>
      <c r="AG16" s="629"/>
      <c r="AH16" s="629"/>
      <c r="AI16" s="629"/>
      <c r="AJ16" s="629"/>
      <c r="AK16" s="629"/>
      <c r="AL16" s="630">
        <v>53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6790</v>
      </c>
      <c r="BH16" s="626"/>
      <c r="BI16" s="626"/>
      <c r="BJ16" s="626"/>
      <c r="BK16" s="626"/>
      <c r="BL16" s="626"/>
      <c r="BM16" s="626"/>
      <c r="BN16" s="627"/>
      <c r="BO16" s="628">
        <v>0.9</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9671</v>
      </c>
      <c r="CS16" s="626"/>
      <c r="CT16" s="626"/>
      <c r="CU16" s="626"/>
      <c r="CV16" s="626"/>
      <c r="CW16" s="626"/>
      <c r="CX16" s="626"/>
      <c r="CY16" s="627"/>
      <c r="CZ16" s="628">
        <v>0.3</v>
      </c>
      <c r="DA16" s="628"/>
      <c r="DB16" s="628"/>
      <c r="DC16" s="628"/>
      <c r="DD16" s="634" t="s">
        <v>112</v>
      </c>
      <c r="DE16" s="626"/>
      <c r="DF16" s="626"/>
      <c r="DG16" s="626"/>
      <c r="DH16" s="626"/>
      <c r="DI16" s="626"/>
      <c r="DJ16" s="626"/>
      <c r="DK16" s="626"/>
      <c r="DL16" s="626"/>
      <c r="DM16" s="626"/>
      <c r="DN16" s="626"/>
      <c r="DO16" s="626"/>
      <c r="DP16" s="627"/>
      <c r="DQ16" s="634">
        <v>9671</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1186014</v>
      </c>
      <c r="S17" s="626"/>
      <c r="T17" s="626"/>
      <c r="U17" s="626"/>
      <c r="V17" s="626"/>
      <c r="W17" s="626"/>
      <c r="X17" s="626"/>
      <c r="Y17" s="627"/>
      <c r="Z17" s="628">
        <v>30.3</v>
      </c>
      <c r="AA17" s="628"/>
      <c r="AB17" s="628"/>
      <c r="AC17" s="628"/>
      <c r="AD17" s="629">
        <v>1186014</v>
      </c>
      <c r="AE17" s="629"/>
      <c r="AF17" s="629"/>
      <c r="AG17" s="629"/>
      <c r="AH17" s="629"/>
      <c r="AI17" s="629"/>
      <c r="AJ17" s="629"/>
      <c r="AK17" s="629"/>
      <c r="AL17" s="630">
        <v>53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293736</v>
      </c>
      <c r="CS17" s="626"/>
      <c r="CT17" s="626"/>
      <c r="CU17" s="626"/>
      <c r="CV17" s="626"/>
      <c r="CW17" s="626"/>
      <c r="CX17" s="626"/>
      <c r="CY17" s="627"/>
      <c r="CZ17" s="628">
        <v>7.8</v>
      </c>
      <c r="DA17" s="628"/>
      <c r="DB17" s="628"/>
      <c r="DC17" s="628"/>
      <c r="DD17" s="634" t="s">
        <v>112</v>
      </c>
      <c r="DE17" s="626"/>
      <c r="DF17" s="626"/>
      <c r="DG17" s="626"/>
      <c r="DH17" s="626"/>
      <c r="DI17" s="626"/>
      <c r="DJ17" s="626"/>
      <c r="DK17" s="626"/>
      <c r="DL17" s="626"/>
      <c r="DM17" s="626"/>
      <c r="DN17" s="626"/>
      <c r="DO17" s="626"/>
      <c r="DP17" s="627"/>
      <c r="DQ17" s="634">
        <v>293736</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97398</v>
      </c>
      <c r="S18" s="626"/>
      <c r="T18" s="626"/>
      <c r="U18" s="626"/>
      <c r="V18" s="626"/>
      <c r="W18" s="626"/>
      <c r="X18" s="626"/>
      <c r="Y18" s="627"/>
      <c r="Z18" s="628">
        <v>2.5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6</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2281301</v>
      </c>
      <c r="S20" s="626"/>
      <c r="T20" s="626"/>
      <c r="U20" s="626"/>
      <c r="V20" s="626"/>
      <c r="W20" s="626"/>
      <c r="X20" s="626"/>
      <c r="Y20" s="627"/>
      <c r="Z20" s="628">
        <v>58.4</v>
      </c>
      <c r="AA20" s="628"/>
      <c r="AB20" s="628"/>
      <c r="AC20" s="628"/>
      <c r="AD20" s="629">
        <v>2183897</v>
      </c>
      <c r="AE20" s="629"/>
      <c r="AF20" s="629"/>
      <c r="AG20" s="629"/>
      <c r="AH20" s="629"/>
      <c r="AI20" s="629"/>
      <c r="AJ20" s="629"/>
      <c r="AK20" s="629"/>
      <c r="AL20" s="630">
        <v>97.5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3743069</v>
      </c>
      <c r="CS20" s="626"/>
      <c r="CT20" s="626"/>
      <c r="CU20" s="626"/>
      <c r="CV20" s="626"/>
      <c r="CW20" s="626"/>
      <c r="CX20" s="626"/>
      <c r="CY20" s="627"/>
      <c r="CZ20" s="628">
        <v>100</v>
      </c>
      <c r="DA20" s="628"/>
      <c r="DB20" s="628"/>
      <c r="DC20" s="628"/>
      <c r="DD20" s="634">
        <v>629596</v>
      </c>
      <c r="DE20" s="626"/>
      <c r="DF20" s="626"/>
      <c r="DG20" s="626"/>
      <c r="DH20" s="626"/>
      <c r="DI20" s="626"/>
      <c r="DJ20" s="626"/>
      <c r="DK20" s="626"/>
      <c r="DL20" s="626"/>
      <c r="DM20" s="626"/>
      <c r="DN20" s="626"/>
      <c r="DO20" s="626"/>
      <c r="DP20" s="627"/>
      <c r="DQ20" s="634">
        <v>2690850</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1676</v>
      </c>
      <c r="S21" s="626"/>
      <c r="T21" s="626"/>
      <c r="U21" s="626"/>
      <c r="V21" s="626"/>
      <c r="W21" s="626"/>
      <c r="X21" s="626"/>
      <c r="Y21" s="627"/>
      <c r="Z21" s="628">
        <v>0</v>
      </c>
      <c r="AA21" s="628"/>
      <c r="AB21" s="628"/>
      <c r="AC21" s="628"/>
      <c r="AD21" s="629">
        <v>1676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26449</v>
      </c>
      <c r="S22" s="626"/>
      <c r="T22" s="626"/>
      <c r="U22" s="626"/>
      <c r="V22" s="626"/>
      <c r="W22" s="626"/>
      <c r="X22" s="626"/>
      <c r="Y22" s="627"/>
      <c r="Z22" s="628">
        <v>0.7</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109629</v>
      </c>
      <c r="S23" s="626"/>
      <c r="T23" s="626"/>
      <c r="U23" s="626"/>
      <c r="V23" s="626"/>
      <c r="W23" s="626"/>
      <c r="X23" s="626"/>
      <c r="Y23" s="627"/>
      <c r="Z23" s="628">
        <v>2.8</v>
      </c>
      <c r="AA23" s="628"/>
      <c r="AB23" s="628"/>
      <c r="AC23" s="628"/>
      <c r="AD23" s="629">
        <v>52376</v>
      </c>
      <c r="AE23" s="629"/>
      <c r="AF23" s="629"/>
      <c r="AG23" s="629"/>
      <c r="AH23" s="629"/>
      <c r="AI23" s="629"/>
      <c r="AJ23" s="629"/>
      <c r="AK23" s="629"/>
      <c r="AL23" s="630">
        <v>2.2999999999999998</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4149</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1378082</v>
      </c>
      <c r="CS24" s="615"/>
      <c r="CT24" s="615"/>
      <c r="CU24" s="615"/>
      <c r="CV24" s="615"/>
      <c r="CW24" s="615"/>
      <c r="CX24" s="615"/>
      <c r="CY24" s="616"/>
      <c r="CZ24" s="652">
        <v>36.799999999999997</v>
      </c>
      <c r="DA24" s="653"/>
      <c r="DB24" s="653"/>
      <c r="DC24" s="654"/>
      <c r="DD24" s="651">
        <v>1116243</v>
      </c>
      <c r="DE24" s="615"/>
      <c r="DF24" s="615"/>
      <c r="DG24" s="615"/>
      <c r="DH24" s="615"/>
      <c r="DI24" s="615"/>
      <c r="DJ24" s="615"/>
      <c r="DK24" s="616"/>
      <c r="DL24" s="651">
        <v>1089113</v>
      </c>
      <c r="DM24" s="615"/>
      <c r="DN24" s="615"/>
      <c r="DO24" s="615"/>
      <c r="DP24" s="615"/>
      <c r="DQ24" s="615"/>
      <c r="DR24" s="615"/>
      <c r="DS24" s="615"/>
      <c r="DT24" s="615"/>
      <c r="DU24" s="615"/>
      <c r="DV24" s="616"/>
      <c r="DW24" s="619">
        <v>46.2</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470387</v>
      </c>
      <c r="S25" s="626"/>
      <c r="T25" s="626"/>
      <c r="U25" s="626"/>
      <c r="V25" s="626"/>
      <c r="W25" s="626"/>
      <c r="X25" s="626"/>
      <c r="Y25" s="627"/>
      <c r="Z25" s="628">
        <v>12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732483</v>
      </c>
      <c r="CS25" s="657"/>
      <c r="CT25" s="657"/>
      <c r="CU25" s="657"/>
      <c r="CV25" s="657"/>
      <c r="CW25" s="657"/>
      <c r="CX25" s="657"/>
      <c r="CY25" s="658"/>
      <c r="CZ25" s="659">
        <v>19.600000000000001</v>
      </c>
      <c r="DA25" s="660"/>
      <c r="DB25" s="660"/>
      <c r="DC25" s="661"/>
      <c r="DD25" s="634">
        <v>702465</v>
      </c>
      <c r="DE25" s="657"/>
      <c r="DF25" s="657"/>
      <c r="DG25" s="657"/>
      <c r="DH25" s="657"/>
      <c r="DI25" s="657"/>
      <c r="DJ25" s="657"/>
      <c r="DK25" s="658"/>
      <c r="DL25" s="634">
        <v>699779</v>
      </c>
      <c r="DM25" s="657"/>
      <c r="DN25" s="657"/>
      <c r="DO25" s="657"/>
      <c r="DP25" s="657"/>
      <c r="DQ25" s="657"/>
      <c r="DR25" s="657"/>
      <c r="DS25" s="657"/>
      <c r="DT25" s="657"/>
      <c r="DU25" s="657"/>
      <c r="DV25" s="658"/>
      <c r="DW25" s="630">
        <v>29.7</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429297</v>
      </c>
      <c r="CS26" s="626"/>
      <c r="CT26" s="626"/>
      <c r="CU26" s="626"/>
      <c r="CV26" s="626"/>
      <c r="CW26" s="626"/>
      <c r="CX26" s="626"/>
      <c r="CY26" s="627"/>
      <c r="CZ26" s="659">
        <v>11.5</v>
      </c>
      <c r="DA26" s="660"/>
      <c r="DB26" s="660"/>
      <c r="DC26" s="661"/>
      <c r="DD26" s="634">
        <v>399468</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294504</v>
      </c>
      <c r="S27" s="626"/>
      <c r="T27" s="626"/>
      <c r="U27" s="626"/>
      <c r="V27" s="626"/>
      <c r="W27" s="626"/>
      <c r="X27" s="626"/>
      <c r="Y27" s="627"/>
      <c r="Z27" s="628">
        <v>7.5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732380</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351863</v>
      </c>
      <c r="CS27" s="657"/>
      <c r="CT27" s="657"/>
      <c r="CU27" s="657"/>
      <c r="CV27" s="657"/>
      <c r="CW27" s="657"/>
      <c r="CX27" s="657"/>
      <c r="CY27" s="658"/>
      <c r="CZ27" s="659">
        <v>9.4</v>
      </c>
      <c r="DA27" s="660"/>
      <c r="DB27" s="660"/>
      <c r="DC27" s="661"/>
      <c r="DD27" s="634">
        <v>120042</v>
      </c>
      <c r="DE27" s="657"/>
      <c r="DF27" s="657"/>
      <c r="DG27" s="657"/>
      <c r="DH27" s="657"/>
      <c r="DI27" s="657"/>
      <c r="DJ27" s="657"/>
      <c r="DK27" s="658"/>
      <c r="DL27" s="634">
        <v>95598</v>
      </c>
      <c r="DM27" s="657"/>
      <c r="DN27" s="657"/>
      <c r="DO27" s="657"/>
      <c r="DP27" s="657"/>
      <c r="DQ27" s="657"/>
      <c r="DR27" s="657"/>
      <c r="DS27" s="657"/>
      <c r="DT27" s="657"/>
      <c r="DU27" s="657"/>
      <c r="DV27" s="658"/>
      <c r="DW27" s="630">
        <v>4.0999999999999996</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73727</v>
      </c>
      <c r="S28" s="626"/>
      <c r="T28" s="626"/>
      <c r="U28" s="626"/>
      <c r="V28" s="626"/>
      <c r="W28" s="626"/>
      <c r="X28" s="626"/>
      <c r="Y28" s="627"/>
      <c r="Z28" s="628">
        <v>1.9</v>
      </c>
      <c r="AA28" s="628"/>
      <c r="AB28" s="628"/>
      <c r="AC28" s="628"/>
      <c r="AD28" s="629">
        <v>922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293736</v>
      </c>
      <c r="CS28" s="626"/>
      <c r="CT28" s="626"/>
      <c r="CU28" s="626"/>
      <c r="CV28" s="626"/>
      <c r="CW28" s="626"/>
      <c r="CX28" s="626"/>
      <c r="CY28" s="627"/>
      <c r="CZ28" s="659">
        <v>7.8</v>
      </c>
      <c r="DA28" s="660"/>
      <c r="DB28" s="660"/>
      <c r="DC28" s="661"/>
      <c r="DD28" s="634">
        <v>293736</v>
      </c>
      <c r="DE28" s="626"/>
      <c r="DF28" s="626"/>
      <c r="DG28" s="626"/>
      <c r="DH28" s="626"/>
      <c r="DI28" s="626"/>
      <c r="DJ28" s="626"/>
      <c r="DK28" s="627"/>
      <c r="DL28" s="634">
        <v>293736</v>
      </c>
      <c r="DM28" s="626"/>
      <c r="DN28" s="626"/>
      <c r="DO28" s="626"/>
      <c r="DP28" s="626"/>
      <c r="DQ28" s="626"/>
      <c r="DR28" s="626"/>
      <c r="DS28" s="626"/>
      <c r="DT28" s="626"/>
      <c r="DU28" s="626"/>
      <c r="DV28" s="627"/>
      <c r="DW28" s="630">
        <v>12.5</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75104</v>
      </c>
      <c r="S29" s="626"/>
      <c r="T29" s="626"/>
      <c r="U29" s="626"/>
      <c r="V29" s="626"/>
      <c r="W29" s="626"/>
      <c r="X29" s="626"/>
      <c r="Y29" s="627"/>
      <c r="Z29" s="628">
        <v>1.9</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293736</v>
      </c>
      <c r="CS29" s="657"/>
      <c r="CT29" s="657"/>
      <c r="CU29" s="657"/>
      <c r="CV29" s="657"/>
      <c r="CW29" s="657"/>
      <c r="CX29" s="657"/>
      <c r="CY29" s="658"/>
      <c r="CZ29" s="659">
        <v>7.8</v>
      </c>
      <c r="DA29" s="660"/>
      <c r="DB29" s="660"/>
      <c r="DC29" s="661"/>
      <c r="DD29" s="634">
        <v>293736</v>
      </c>
      <c r="DE29" s="657"/>
      <c r="DF29" s="657"/>
      <c r="DG29" s="657"/>
      <c r="DH29" s="657"/>
      <c r="DI29" s="657"/>
      <c r="DJ29" s="657"/>
      <c r="DK29" s="658"/>
      <c r="DL29" s="634">
        <v>293736</v>
      </c>
      <c r="DM29" s="657"/>
      <c r="DN29" s="657"/>
      <c r="DO29" s="657"/>
      <c r="DP29" s="657"/>
      <c r="DQ29" s="657"/>
      <c r="DR29" s="657"/>
      <c r="DS29" s="657"/>
      <c r="DT29" s="657"/>
      <c r="DU29" s="657"/>
      <c r="DV29" s="658"/>
      <c r="DW29" s="630">
        <v>12.5</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61774</v>
      </c>
      <c r="S30" s="626"/>
      <c r="T30" s="626"/>
      <c r="U30" s="626"/>
      <c r="V30" s="626"/>
      <c r="W30" s="626"/>
      <c r="X30" s="626"/>
      <c r="Y30" s="627"/>
      <c r="Z30" s="628">
        <v>1.6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98.6</v>
      </c>
      <c r="BH30" s="684"/>
      <c r="BI30" s="684"/>
      <c r="BJ30" s="684"/>
      <c r="BK30" s="684"/>
      <c r="BL30" s="684"/>
      <c r="BM30" s="620">
        <v>93.8</v>
      </c>
      <c r="BN30" s="684"/>
      <c r="BO30" s="684"/>
      <c r="BP30" s="684"/>
      <c r="BQ30" s="685"/>
      <c r="BR30" s="683">
        <v>98.6</v>
      </c>
      <c r="BS30" s="684"/>
      <c r="BT30" s="684"/>
      <c r="BU30" s="684"/>
      <c r="BV30" s="684"/>
      <c r="BW30" s="684"/>
      <c r="BX30" s="620">
        <v>93.2</v>
      </c>
      <c r="BY30" s="684"/>
      <c r="BZ30" s="684"/>
      <c r="CA30" s="684"/>
      <c r="CB30" s="685"/>
      <c r="CD30" s="688"/>
      <c r="CE30" s="689"/>
      <c r="CF30" s="639" t="s">
        <v>293</v>
      </c>
      <c r="CG30" s="640"/>
      <c r="CH30" s="640"/>
      <c r="CI30" s="640"/>
      <c r="CJ30" s="640"/>
      <c r="CK30" s="640"/>
      <c r="CL30" s="640"/>
      <c r="CM30" s="640"/>
      <c r="CN30" s="640"/>
      <c r="CO30" s="640"/>
      <c r="CP30" s="640"/>
      <c r="CQ30" s="641"/>
      <c r="CR30" s="625">
        <v>264864</v>
      </c>
      <c r="CS30" s="626"/>
      <c r="CT30" s="626"/>
      <c r="CU30" s="626"/>
      <c r="CV30" s="626"/>
      <c r="CW30" s="626"/>
      <c r="CX30" s="626"/>
      <c r="CY30" s="627"/>
      <c r="CZ30" s="659">
        <v>7.1</v>
      </c>
      <c r="DA30" s="660"/>
      <c r="DB30" s="660"/>
      <c r="DC30" s="661"/>
      <c r="DD30" s="634">
        <v>264864</v>
      </c>
      <c r="DE30" s="626"/>
      <c r="DF30" s="626"/>
      <c r="DG30" s="626"/>
      <c r="DH30" s="626"/>
      <c r="DI30" s="626"/>
      <c r="DJ30" s="626"/>
      <c r="DK30" s="627"/>
      <c r="DL30" s="634">
        <v>264864</v>
      </c>
      <c r="DM30" s="626"/>
      <c r="DN30" s="626"/>
      <c r="DO30" s="626"/>
      <c r="DP30" s="626"/>
      <c r="DQ30" s="626"/>
      <c r="DR30" s="626"/>
      <c r="DS30" s="626"/>
      <c r="DT30" s="626"/>
      <c r="DU30" s="626"/>
      <c r="DV30" s="627"/>
      <c r="DW30" s="630">
        <v>11.2</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216958</v>
      </c>
      <c r="S31" s="626"/>
      <c r="T31" s="626"/>
      <c r="U31" s="626"/>
      <c r="V31" s="626"/>
      <c r="W31" s="626"/>
      <c r="X31" s="626"/>
      <c r="Y31" s="627"/>
      <c r="Z31" s="628">
        <v>5.6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94.5</v>
      </c>
      <c r="BN31" s="681"/>
      <c r="BO31" s="681"/>
      <c r="BP31" s="681"/>
      <c r="BQ31" s="682"/>
      <c r="BR31" s="680">
        <v>98.7</v>
      </c>
      <c r="BS31" s="657"/>
      <c r="BT31" s="657"/>
      <c r="BU31" s="657"/>
      <c r="BV31" s="657"/>
      <c r="BW31" s="657"/>
      <c r="BX31" s="631">
        <v>94.3</v>
      </c>
      <c r="BY31" s="681"/>
      <c r="BZ31" s="681"/>
      <c r="CA31" s="681"/>
      <c r="CB31" s="682"/>
      <c r="CD31" s="688"/>
      <c r="CE31" s="689"/>
      <c r="CF31" s="639" t="s">
        <v>297</v>
      </c>
      <c r="CG31" s="640"/>
      <c r="CH31" s="640"/>
      <c r="CI31" s="640"/>
      <c r="CJ31" s="640"/>
      <c r="CK31" s="640"/>
      <c r="CL31" s="640"/>
      <c r="CM31" s="640"/>
      <c r="CN31" s="640"/>
      <c r="CO31" s="640"/>
      <c r="CP31" s="640"/>
      <c r="CQ31" s="641"/>
      <c r="CR31" s="625">
        <v>28872</v>
      </c>
      <c r="CS31" s="657"/>
      <c r="CT31" s="657"/>
      <c r="CU31" s="657"/>
      <c r="CV31" s="657"/>
      <c r="CW31" s="657"/>
      <c r="CX31" s="657"/>
      <c r="CY31" s="658"/>
      <c r="CZ31" s="659">
        <v>0.8</v>
      </c>
      <c r="DA31" s="660"/>
      <c r="DB31" s="660"/>
      <c r="DC31" s="661"/>
      <c r="DD31" s="634">
        <v>28872</v>
      </c>
      <c r="DE31" s="657"/>
      <c r="DF31" s="657"/>
      <c r="DG31" s="657"/>
      <c r="DH31" s="657"/>
      <c r="DI31" s="657"/>
      <c r="DJ31" s="657"/>
      <c r="DK31" s="658"/>
      <c r="DL31" s="634">
        <v>28872</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49454</v>
      </c>
      <c r="S32" s="626"/>
      <c r="T32" s="626"/>
      <c r="U32" s="626"/>
      <c r="V32" s="626"/>
      <c r="W32" s="626"/>
      <c r="X32" s="626"/>
      <c r="Y32" s="627"/>
      <c r="Z32" s="628">
        <v>1.3</v>
      </c>
      <c r="AA32" s="628"/>
      <c r="AB32" s="628"/>
      <c r="AC32" s="628"/>
      <c r="AD32" s="629">
        <v>17</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98.5</v>
      </c>
      <c r="BH32" s="693"/>
      <c r="BI32" s="693"/>
      <c r="BJ32" s="693"/>
      <c r="BK32" s="693"/>
      <c r="BL32" s="693"/>
      <c r="BM32" s="694">
        <v>92.5</v>
      </c>
      <c r="BN32" s="693"/>
      <c r="BO32" s="693"/>
      <c r="BP32" s="693"/>
      <c r="BQ32" s="695"/>
      <c r="BR32" s="692">
        <v>98.3</v>
      </c>
      <c r="BS32" s="693"/>
      <c r="BT32" s="693"/>
      <c r="BU32" s="693"/>
      <c r="BV32" s="693"/>
      <c r="BW32" s="693"/>
      <c r="BX32" s="694">
        <v>91.6</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243700</v>
      </c>
      <c r="S33" s="626"/>
      <c r="T33" s="626"/>
      <c r="U33" s="626"/>
      <c r="V33" s="626"/>
      <c r="W33" s="626"/>
      <c r="X33" s="626"/>
      <c r="Y33" s="627"/>
      <c r="Z33" s="628">
        <v>6.2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1725720</v>
      </c>
      <c r="CS33" s="657"/>
      <c r="CT33" s="657"/>
      <c r="CU33" s="657"/>
      <c r="CV33" s="657"/>
      <c r="CW33" s="657"/>
      <c r="CX33" s="657"/>
      <c r="CY33" s="658"/>
      <c r="CZ33" s="659">
        <v>46.1</v>
      </c>
      <c r="DA33" s="660"/>
      <c r="DB33" s="660"/>
      <c r="DC33" s="661"/>
      <c r="DD33" s="634">
        <v>1367313</v>
      </c>
      <c r="DE33" s="657"/>
      <c r="DF33" s="657"/>
      <c r="DG33" s="657"/>
      <c r="DH33" s="657"/>
      <c r="DI33" s="657"/>
      <c r="DJ33" s="657"/>
      <c r="DK33" s="658"/>
      <c r="DL33" s="634">
        <v>905023</v>
      </c>
      <c r="DM33" s="657"/>
      <c r="DN33" s="657"/>
      <c r="DO33" s="657"/>
      <c r="DP33" s="657"/>
      <c r="DQ33" s="657"/>
      <c r="DR33" s="657"/>
      <c r="DS33" s="657"/>
      <c r="DT33" s="657"/>
      <c r="DU33" s="657"/>
      <c r="DV33" s="658"/>
      <c r="DW33" s="630">
        <v>38.4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650360</v>
      </c>
      <c r="CS34" s="626"/>
      <c r="CT34" s="626"/>
      <c r="CU34" s="626"/>
      <c r="CV34" s="626"/>
      <c r="CW34" s="626"/>
      <c r="CX34" s="626"/>
      <c r="CY34" s="627"/>
      <c r="CZ34" s="659">
        <v>17.399999999999999</v>
      </c>
      <c r="DA34" s="660"/>
      <c r="DB34" s="660"/>
      <c r="DC34" s="661"/>
      <c r="DD34" s="634">
        <v>468715</v>
      </c>
      <c r="DE34" s="626"/>
      <c r="DF34" s="626"/>
      <c r="DG34" s="626"/>
      <c r="DH34" s="626"/>
      <c r="DI34" s="626"/>
      <c r="DJ34" s="626"/>
      <c r="DK34" s="627"/>
      <c r="DL34" s="634">
        <v>323971</v>
      </c>
      <c r="DM34" s="626"/>
      <c r="DN34" s="626"/>
      <c r="DO34" s="626"/>
      <c r="DP34" s="626"/>
      <c r="DQ34" s="626"/>
      <c r="DR34" s="626"/>
      <c r="DS34" s="626"/>
      <c r="DT34" s="626"/>
      <c r="DU34" s="626"/>
      <c r="DV34" s="627"/>
      <c r="DW34" s="630">
        <v>13.7</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118000</v>
      </c>
      <c r="S35" s="626"/>
      <c r="T35" s="626"/>
      <c r="U35" s="626"/>
      <c r="V35" s="626"/>
      <c r="W35" s="626"/>
      <c r="X35" s="626"/>
      <c r="Y35" s="627"/>
      <c r="Z35" s="628">
        <v>3</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398011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48509</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6227</v>
      </c>
      <c r="CS35" s="657"/>
      <c r="CT35" s="657"/>
      <c r="CU35" s="657"/>
      <c r="CV35" s="657"/>
      <c r="CW35" s="657"/>
      <c r="CX35" s="657"/>
      <c r="CY35" s="658"/>
      <c r="CZ35" s="659">
        <v>0.2</v>
      </c>
      <c r="DA35" s="660"/>
      <c r="DB35" s="660"/>
      <c r="DC35" s="661"/>
      <c r="DD35" s="634">
        <v>6227</v>
      </c>
      <c r="DE35" s="657"/>
      <c r="DF35" s="657"/>
      <c r="DG35" s="657"/>
      <c r="DH35" s="657"/>
      <c r="DI35" s="657"/>
      <c r="DJ35" s="657"/>
      <c r="DK35" s="658"/>
      <c r="DL35" s="634">
        <v>6227</v>
      </c>
      <c r="DM35" s="657"/>
      <c r="DN35" s="657"/>
      <c r="DO35" s="657"/>
      <c r="DP35" s="657"/>
      <c r="DQ35" s="657"/>
      <c r="DR35" s="657"/>
      <c r="DS35" s="657"/>
      <c r="DT35" s="657"/>
      <c r="DU35" s="657"/>
      <c r="DV35" s="658"/>
      <c r="DW35" s="630">
        <v>0.3</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3908812</v>
      </c>
      <c r="S36" s="698"/>
      <c r="T36" s="698"/>
      <c r="U36" s="698"/>
      <c r="V36" s="698"/>
      <c r="W36" s="698"/>
      <c r="X36" s="698"/>
      <c r="Y36" s="699"/>
      <c r="Z36" s="700">
        <v>100</v>
      </c>
      <c r="AA36" s="700"/>
      <c r="AB36" s="700"/>
      <c r="AC36" s="700"/>
      <c r="AD36" s="701">
        <v>2238888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35188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44238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501292</v>
      </c>
      <c r="CS36" s="626"/>
      <c r="CT36" s="626"/>
      <c r="CU36" s="626"/>
      <c r="CV36" s="626"/>
      <c r="CW36" s="626"/>
      <c r="CX36" s="626"/>
      <c r="CY36" s="627"/>
      <c r="CZ36" s="659">
        <v>13.4</v>
      </c>
      <c r="DA36" s="660"/>
      <c r="DB36" s="660"/>
      <c r="DC36" s="661"/>
      <c r="DD36" s="634">
        <v>436323</v>
      </c>
      <c r="DE36" s="626"/>
      <c r="DF36" s="626"/>
      <c r="DG36" s="626"/>
      <c r="DH36" s="626"/>
      <c r="DI36" s="626"/>
      <c r="DJ36" s="626"/>
      <c r="DK36" s="627"/>
      <c r="DL36" s="634">
        <v>324836</v>
      </c>
      <c r="DM36" s="626"/>
      <c r="DN36" s="626"/>
      <c r="DO36" s="626"/>
      <c r="DP36" s="626"/>
      <c r="DQ36" s="626"/>
      <c r="DR36" s="626"/>
      <c r="DS36" s="626"/>
      <c r="DT36" s="626"/>
      <c r="DU36" s="626"/>
      <c r="DV36" s="627"/>
      <c r="DW36" s="630">
        <v>13.8</v>
      </c>
      <c r="DX36" s="655"/>
      <c r="DY36" s="655"/>
      <c r="DZ36" s="655"/>
      <c r="EA36" s="655"/>
      <c r="EB36" s="655"/>
      <c r="EC36" s="656"/>
    </row>
    <row r="37" spans="2:133" ht="11.25" customHeight="1">
      <c r="AQ37" s="704" t="s">
        <v>315</v>
      </c>
      <c r="AR37" s="705"/>
      <c r="AS37" s="705"/>
      <c r="AT37" s="705"/>
      <c r="AU37" s="705"/>
      <c r="AV37" s="705"/>
      <c r="AW37" s="705"/>
      <c r="AX37" s="705"/>
      <c r="AY37" s="706"/>
      <c r="AZ37" s="625">
        <v>27000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1310</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218388</v>
      </c>
      <c r="CS37" s="657"/>
      <c r="CT37" s="657"/>
      <c r="CU37" s="657"/>
      <c r="CV37" s="657"/>
      <c r="CW37" s="657"/>
      <c r="CX37" s="657"/>
      <c r="CY37" s="658"/>
      <c r="CZ37" s="659">
        <v>5.8</v>
      </c>
      <c r="DA37" s="660"/>
      <c r="DB37" s="660"/>
      <c r="DC37" s="661"/>
      <c r="DD37" s="634">
        <v>218388</v>
      </c>
      <c r="DE37" s="657"/>
      <c r="DF37" s="657"/>
      <c r="DG37" s="657"/>
      <c r="DH37" s="657"/>
      <c r="DI37" s="657"/>
      <c r="DJ37" s="657"/>
      <c r="DK37" s="658"/>
      <c r="DL37" s="634">
        <v>215740</v>
      </c>
      <c r="DM37" s="657"/>
      <c r="DN37" s="657"/>
      <c r="DO37" s="657"/>
      <c r="DP37" s="657"/>
      <c r="DQ37" s="657"/>
      <c r="DR37" s="657"/>
      <c r="DS37" s="657"/>
      <c r="DT37" s="657"/>
      <c r="DU37" s="657"/>
      <c r="DV37" s="658"/>
      <c r="DW37" s="630">
        <v>9.1999999999999993</v>
      </c>
      <c r="DX37" s="655"/>
      <c r="DY37" s="655"/>
      <c r="DZ37" s="655"/>
      <c r="EA37" s="655"/>
      <c r="EB37" s="655"/>
      <c r="EC37" s="656"/>
    </row>
    <row r="38" spans="2:133" ht="11.25" customHeight="1">
      <c r="AQ38" s="704" t="s">
        <v>318</v>
      </c>
      <c r="AR38" s="705"/>
      <c r="AS38" s="705"/>
      <c r="AT38" s="705"/>
      <c r="AU38" s="705"/>
      <c r="AV38" s="705"/>
      <c r="AW38" s="705"/>
      <c r="AX38" s="705"/>
      <c r="AY38" s="706"/>
      <c r="AZ38" s="625">
        <v>26692</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2237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336131</v>
      </c>
      <c r="CS38" s="626"/>
      <c r="CT38" s="626"/>
      <c r="CU38" s="626"/>
      <c r="CV38" s="626"/>
      <c r="CW38" s="626"/>
      <c r="CX38" s="626"/>
      <c r="CY38" s="627"/>
      <c r="CZ38" s="659">
        <v>9</v>
      </c>
      <c r="DA38" s="660"/>
      <c r="DB38" s="660"/>
      <c r="DC38" s="661"/>
      <c r="DD38" s="634">
        <v>279539</v>
      </c>
      <c r="DE38" s="626"/>
      <c r="DF38" s="626"/>
      <c r="DG38" s="626"/>
      <c r="DH38" s="626"/>
      <c r="DI38" s="626"/>
      <c r="DJ38" s="626"/>
      <c r="DK38" s="627"/>
      <c r="DL38" s="634">
        <v>249989</v>
      </c>
      <c r="DM38" s="626"/>
      <c r="DN38" s="626"/>
      <c r="DO38" s="626"/>
      <c r="DP38" s="626"/>
      <c r="DQ38" s="626"/>
      <c r="DR38" s="626"/>
      <c r="DS38" s="626"/>
      <c r="DT38" s="626"/>
      <c r="DU38" s="626"/>
      <c r="DV38" s="627"/>
      <c r="DW38" s="630">
        <v>10.6</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100</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225576</v>
      </c>
      <c r="CS39" s="657"/>
      <c r="CT39" s="657"/>
      <c r="CU39" s="657"/>
      <c r="CV39" s="657"/>
      <c r="CW39" s="657"/>
      <c r="CX39" s="657"/>
      <c r="CY39" s="658"/>
      <c r="CZ39" s="659">
        <v>6</v>
      </c>
      <c r="DA39" s="660"/>
      <c r="DB39" s="660"/>
      <c r="DC39" s="661"/>
      <c r="DD39" s="634">
        <v>170375</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79032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6134</v>
      </c>
      <c r="CS40" s="626"/>
      <c r="CT40" s="626"/>
      <c r="CU40" s="626"/>
      <c r="CV40" s="626"/>
      <c r="CW40" s="626"/>
      <c r="CX40" s="626"/>
      <c r="CY40" s="627"/>
      <c r="CZ40" s="659">
        <v>0.2</v>
      </c>
      <c r="DA40" s="660"/>
      <c r="DB40" s="660"/>
      <c r="DC40" s="661"/>
      <c r="DD40" s="634">
        <v>6134</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230099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639267</v>
      </c>
      <c r="CS42" s="626"/>
      <c r="CT42" s="626"/>
      <c r="CU42" s="626"/>
      <c r="CV42" s="626"/>
      <c r="CW42" s="626"/>
      <c r="CX42" s="626"/>
      <c r="CY42" s="627"/>
      <c r="CZ42" s="659">
        <v>17.100000000000001</v>
      </c>
      <c r="DA42" s="708"/>
      <c r="DB42" s="708"/>
      <c r="DC42" s="709"/>
      <c r="DD42" s="634">
        <v>207294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32116</v>
      </c>
      <c r="CS43" s="657"/>
      <c r="CT43" s="657"/>
      <c r="CU43" s="657"/>
      <c r="CV43" s="657"/>
      <c r="CW43" s="657"/>
      <c r="CX43" s="657"/>
      <c r="CY43" s="658"/>
      <c r="CZ43" s="659">
        <v>0.9</v>
      </c>
      <c r="DA43" s="660"/>
      <c r="DB43" s="660"/>
      <c r="DC43" s="661"/>
      <c r="DD43" s="634">
        <v>32116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629596</v>
      </c>
      <c r="CS44" s="626"/>
      <c r="CT44" s="626"/>
      <c r="CU44" s="626"/>
      <c r="CV44" s="626"/>
      <c r="CW44" s="626"/>
      <c r="CX44" s="626"/>
      <c r="CY44" s="627"/>
      <c r="CZ44" s="659">
        <v>16.8</v>
      </c>
      <c r="DA44" s="708"/>
      <c r="DB44" s="708"/>
      <c r="DC44" s="709"/>
      <c r="DD44" s="634">
        <v>197623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455185</v>
      </c>
      <c r="CS45" s="657"/>
      <c r="CT45" s="657"/>
      <c r="CU45" s="657"/>
      <c r="CV45" s="657"/>
      <c r="CW45" s="657"/>
      <c r="CX45" s="657"/>
      <c r="CY45" s="658"/>
      <c r="CZ45" s="659">
        <v>12.2</v>
      </c>
      <c r="DA45" s="660"/>
      <c r="DB45" s="660"/>
      <c r="DC45" s="661"/>
      <c r="DD45" s="634">
        <v>88165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174411</v>
      </c>
      <c r="CS46" s="626"/>
      <c r="CT46" s="626"/>
      <c r="CU46" s="626"/>
      <c r="CV46" s="626"/>
      <c r="CW46" s="626"/>
      <c r="CX46" s="626"/>
      <c r="CY46" s="627"/>
      <c r="CZ46" s="659">
        <v>4.7</v>
      </c>
      <c r="DA46" s="708"/>
      <c r="DB46" s="708"/>
      <c r="DC46" s="709"/>
      <c r="DD46" s="634">
        <v>109458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9671</v>
      </c>
      <c r="CS47" s="657"/>
      <c r="CT47" s="657"/>
      <c r="CU47" s="657"/>
      <c r="CV47" s="657"/>
      <c r="CW47" s="657"/>
      <c r="CX47" s="657"/>
      <c r="CY47" s="658"/>
      <c r="CZ47" s="659">
        <v>0.3</v>
      </c>
      <c r="DA47" s="660"/>
      <c r="DB47" s="660"/>
      <c r="DC47" s="661"/>
      <c r="DD47" s="634">
        <v>9671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3743069</v>
      </c>
      <c r="CS49" s="693"/>
      <c r="CT49" s="693"/>
      <c r="CU49" s="693"/>
      <c r="CV49" s="693"/>
      <c r="CW49" s="693"/>
      <c r="CX49" s="693"/>
      <c r="CY49" s="720"/>
      <c r="CZ49" s="721">
        <v>100</v>
      </c>
      <c r="DA49" s="722"/>
      <c r="DB49" s="722"/>
      <c r="DC49" s="723"/>
      <c r="DD49" s="724">
        <v>2690850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3873</v>
      </c>
      <c r="R7" s="755"/>
      <c r="S7" s="755"/>
      <c r="T7" s="755"/>
      <c r="U7" s="755"/>
      <c r="V7" s="755">
        <v>3712</v>
      </c>
      <c r="W7" s="755"/>
      <c r="X7" s="755"/>
      <c r="Y7" s="755"/>
      <c r="Z7" s="755"/>
      <c r="AA7" s="755">
        <v>161</v>
      </c>
      <c r="AB7" s="755"/>
      <c r="AC7" s="755"/>
      <c r="AD7" s="755"/>
      <c r="AE7" s="756"/>
      <c r="AF7" s="757">
        <v>134</v>
      </c>
      <c r="AG7" s="758"/>
      <c r="AH7" s="758"/>
      <c r="AI7" s="758"/>
      <c r="AJ7" s="759"/>
      <c r="AK7" s="794" t="s">
        <v>531</v>
      </c>
      <c r="AL7" s="795"/>
      <c r="AM7" s="795"/>
      <c r="AN7" s="795"/>
      <c r="AO7" s="795"/>
      <c r="AP7" s="795">
        <v>2867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0</v>
      </c>
      <c r="CI7" s="792"/>
      <c r="CJ7" s="792"/>
      <c r="CK7" s="792"/>
      <c r="CL7" s="793"/>
      <c r="CM7" s="791">
        <v>9</v>
      </c>
      <c r="CN7" s="792"/>
      <c r="CO7" s="792"/>
      <c r="CP7" s="792"/>
      <c r="CQ7" s="793"/>
      <c r="CR7" s="791">
        <v>5</v>
      </c>
      <c r="CS7" s="792"/>
      <c r="CT7" s="792"/>
      <c r="CU7" s="792"/>
      <c r="CV7" s="793"/>
      <c r="CW7" s="791" t="s">
        <v>544</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49</v>
      </c>
      <c r="R8" s="779"/>
      <c r="S8" s="779"/>
      <c r="T8" s="779"/>
      <c r="U8" s="779"/>
      <c r="V8" s="779">
        <v>44</v>
      </c>
      <c r="W8" s="779"/>
      <c r="X8" s="779"/>
      <c r="Y8" s="779"/>
      <c r="Z8" s="779"/>
      <c r="AA8" s="779">
        <v>5</v>
      </c>
      <c r="AB8" s="779"/>
      <c r="AC8" s="779"/>
      <c r="AD8" s="779"/>
      <c r="AE8" s="780"/>
      <c r="AF8" s="781">
        <v>5</v>
      </c>
      <c r="AG8" s="782"/>
      <c r="AH8" s="782"/>
      <c r="AI8" s="782"/>
      <c r="AJ8" s="783"/>
      <c r="AK8" s="784" t="s">
        <v>531</v>
      </c>
      <c r="AL8" s="785"/>
      <c r="AM8" s="785"/>
      <c r="AN8" s="785"/>
      <c r="AO8" s="785"/>
      <c r="AP8" s="785" t="s">
        <v>531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3921</v>
      </c>
      <c r="R23" s="814"/>
      <c r="S23" s="814"/>
      <c r="T23" s="814"/>
      <c r="U23" s="814"/>
      <c r="V23" s="814">
        <v>3755</v>
      </c>
      <c r="W23" s="814"/>
      <c r="X23" s="814"/>
      <c r="Y23" s="814"/>
      <c r="Z23" s="814"/>
      <c r="AA23" s="814">
        <v>166</v>
      </c>
      <c r="AB23" s="814"/>
      <c r="AC23" s="814"/>
      <c r="AD23" s="814"/>
      <c r="AE23" s="815"/>
      <c r="AF23" s="816">
        <v>138</v>
      </c>
      <c r="AG23" s="814"/>
      <c r="AH23" s="814"/>
      <c r="AI23" s="814"/>
      <c r="AJ23" s="817"/>
      <c r="AK23" s="818"/>
      <c r="AL23" s="819"/>
      <c r="AM23" s="819"/>
      <c r="AN23" s="819"/>
      <c r="AO23" s="819"/>
      <c r="AP23" s="814">
        <v>2867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1293</v>
      </c>
      <c r="R28" s="843"/>
      <c r="S28" s="843"/>
      <c r="T28" s="843"/>
      <c r="U28" s="843"/>
      <c r="V28" s="843">
        <v>1245</v>
      </c>
      <c r="W28" s="843"/>
      <c r="X28" s="843"/>
      <c r="Y28" s="843"/>
      <c r="Z28" s="843"/>
      <c r="AA28" s="843">
        <v>49</v>
      </c>
      <c r="AB28" s="843"/>
      <c r="AC28" s="843"/>
      <c r="AD28" s="843"/>
      <c r="AE28" s="844"/>
      <c r="AF28" s="845">
        <v>49</v>
      </c>
      <c r="AG28" s="843"/>
      <c r="AH28" s="843"/>
      <c r="AI28" s="843"/>
      <c r="AJ28" s="846"/>
      <c r="AK28" s="847">
        <v>79</v>
      </c>
      <c r="AL28" s="838"/>
      <c r="AM28" s="838"/>
      <c r="AN28" s="838"/>
      <c r="AO28" s="838"/>
      <c r="AP28" s="838" t="s">
        <v>531</v>
      </c>
      <c r="AQ28" s="838"/>
      <c r="AR28" s="838"/>
      <c r="AS28" s="838"/>
      <c r="AT28" s="838"/>
      <c r="AU28" s="838" t="s">
        <v>531</v>
      </c>
      <c r="AV28" s="838"/>
      <c r="AW28" s="838"/>
      <c r="AX28" s="838"/>
      <c r="AY28" s="838"/>
      <c r="AZ28" s="839" t="s">
        <v>531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767</v>
      </c>
      <c r="R29" s="779"/>
      <c r="S29" s="779"/>
      <c r="T29" s="779"/>
      <c r="U29" s="779"/>
      <c r="V29" s="779">
        <v>725</v>
      </c>
      <c r="W29" s="779"/>
      <c r="X29" s="779"/>
      <c r="Y29" s="779"/>
      <c r="Z29" s="779"/>
      <c r="AA29" s="779">
        <v>42</v>
      </c>
      <c r="AB29" s="779"/>
      <c r="AC29" s="779"/>
      <c r="AD29" s="779"/>
      <c r="AE29" s="780"/>
      <c r="AF29" s="781">
        <v>42</v>
      </c>
      <c r="AG29" s="782"/>
      <c r="AH29" s="782"/>
      <c r="AI29" s="782"/>
      <c r="AJ29" s="783"/>
      <c r="AK29" s="850">
        <v>123</v>
      </c>
      <c r="AL29" s="851"/>
      <c r="AM29" s="851"/>
      <c r="AN29" s="851"/>
      <c r="AO29" s="851"/>
      <c r="AP29" s="851" t="s">
        <v>531</v>
      </c>
      <c r="AQ29" s="851"/>
      <c r="AR29" s="851"/>
      <c r="AS29" s="851"/>
      <c r="AT29" s="851"/>
      <c r="AU29" s="851" t="s">
        <v>531</v>
      </c>
      <c r="AV29" s="851"/>
      <c r="AW29" s="851"/>
      <c r="AX29" s="851"/>
      <c r="AY29" s="851"/>
      <c r="AZ29" s="852" t="s">
        <v>532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84</v>
      </c>
      <c r="R30" s="779"/>
      <c r="S30" s="779"/>
      <c r="T30" s="779"/>
      <c r="U30" s="779"/>
      <c r="V30" s="779">
        <v>84</v>
      </c>
      <c r="W30" s="779"/>
      <c r="X30" s="779"/>
      <c r="Y30" s="779"/>
      <c r="Z30" s="779"/>
      <c r="AA30" s="779">
        <v>0</v>
      </c>
      <c r="AB30" s="779"/>
      <c r="AC30" s="779"/>
      <c r="AD30" s="779"/>
      <c r="AE30" s="780"/>
      <c r="AF30" s="781">
        <v>0</v>
      </c>
      <c r="AG30" s="782"/>
      <c r="AH30" s="782"/>
      <c r="AI30" s="782"/>
      <c r="AJ30" s="783"/>
      <c r="AK30" s="850">
        <v>30</v>
      </c>
      <c r="AL30" s="851"/>
      <c r="AM30" s="851"/>
      <c r="AN30" s="851"/>
      <c r="AO30" s="851"/>
      <c r="AP30" s="851" t="s">
        <v>531</v>
      </c>
      <c r="AQ30" s="851"/>
      <c r="AR30" s="851"/>
      <c r="AS30" s="851"/>
      <c r="AT30" s="851"/>
      <c r="AU30" s="851" t="s">
        <v>531</v>
      </c>
      <c r="AV30" s="851"/>
      <c r="AW30" s="851"/>
      <c r="AX30" s="851"/>
      <c r="AY30" s="851"/>
      <c r="AZ30" s="852" t="s">
        <v>531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65</v>
      </c>
      <c r="R31" s="779"/>
      <c r="S31" s="779"/>
      <c r="T31" s="779"/>
      <c r="U31" s="779"/>
      <c r="V31" s="779">
        <v>63</v>
      </c>
      <c r="W31" s="779"/>
      <c r="X31" s="779"/>
      <c r="Y31" s="779"/>
      <c r="Z31" s="779"/>
      <c r="AA31" s="779">
        <v>1</v>
      </c>
      <c r="AB31" s="779"/>
      <c r="AC31" s="779"/>
      <c r="AD31" s="779"/>
      <c r="AE31" s="780"/>
      <c r="AF31" s="781">
        <v>1</v>
      </c>
      <c r="AG31" s="782"/>
      <c r="AH31" s="782"/>
      <c r="AI31" s="782"/>
      <c r="AJ31" s="783"/>
      <c r="AK31" s="850">
        <v>27</v>
      </c>
      <c r="AL31" s="851"/>
      <c r="AM31" s="851"/>
      <c r="AN31" s="851"/>
      <c r="AO31" s="851"/>
      <c r="AP31" s="851">
        <v>324</v>
      </c>
      <c r="AQ31" s="851"/>
      <c r="AR31" s="851"/>
      <c r="AS31" s="851"/>
      <c r="AT31" s="851"/>
      <c r="AU31" s="851">
        <v>249</v>
      </c>
      <c r="AV31" s="851"/>
      <c r="AW31" s="851"/>
      <c r="AX31" s="851"/>
      <c r="AY31" s="851"/>
      <c r="AZ31" s="852" t="s">
        <v>531</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92</v>
      </c>
      <c r="AG63" s="862"/>
      <c r="AH63" s="862"/>
      <c r="AI63" s="862"/>
      <c r="AJ63" s="863"/>
      <c r="AK63" s="864"/>
      <c r="AL63" s="859"/>
      <c r="AM63" s="859"/>
      <c r="AN63" s="859"/>
      <c r="AO63" s="859"/>
      <c r="AP63" s="862">
        <v>324</v>
      </c>
      <c r="AQ63" s="862"/>
      <c r="AR63" s="862"/>
      <c r="AS63" s="862"/>
      <c r="AT63" s="862"/>
      <c r="AU63" s="862">
        <v>249</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6531</v>
      </c>
      <c r="R68" s="886"/>
      <c r="S68" s="886"/>
      <c r="T68" s="886"/>
      <c r="U68" s="886"/>
      <c r="V68" s="886">
        <v>6382</v>
      </c>
      <c r="W68" s="886"/>
      <c r="X68" s="886"/>
      <c r="Y68" s="886"/>
      <c r="Z68" s="886"/>
      <c r="AA68" s="886">
        <v>150</v>
      </c>
      <c r="AB68" s="886"/>
      <c r="AC68" s="886"/>
      <c r="AD68" s="886"/>
      <c r="AE68" s="886"/>
      <c r="AF68" s="886">
        <v>150</v>
      </c>
      <c r="AG68" s="886"/>
      <c r="AH68" s="886"/>
      <c r="AI68" s="886"/>
      <c r="AJ68" s="886"/>
      <c r="AK68" s="886" t="s">
        <v>531</v>
      </c>
      <c r="AL68" s="886"/>
      <c r="AM68" s="886"/>
      <c r="AN68" s="886"/>
      <c r="AO68" s="886"/>
      <c r="AP68" s="886">
        <v>3094</v>
      </c>
      <c r="AQ68" s="886"/>
      <c r="AR68" s="886"/>
      <c r="AS68" s="886"/>
      <c r="AT68" s="886"/>
      <c r="AU68" s="886">
        <v>118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89" t="s">
        <v>539</v>
      </c>
      <c r="C69" s="890"/>
      <c r="D69" s="890"/>
      <c r="E69" s="890"/>
      <c r="F69" s="890"/>
      <c r="G69" s="890"/>
      <c r="H69" s="890"/>
      <c r="I69" s="890"/>
      <c r="J69" s="890"/>
      <c r="K69" s="890"/>
      <c r="L69" s="890"/>
      <c r="M69" s="890"/>
      <c r="N69" s="890"/>
      <c r="O69" s="890"/>
      <c r="P69" s="891"/>
      <c r="Q69" s="893">
        <v>4830</v>
      </c>
      <c r="R69" s="851"/>
      <c r="S69" s="851"/>
      <c r="T69" s="851"/>
      <c r="U69" s="851"/>
      <c r="V69" s="851">
        <v>4809</v>
      </c>
      <c r="W69" s="851"/>
      <c r="X69" s="851"/>
      <c r="Y69" s="851"/>
      <c r="Z69" s="851"/>
      <c r="AA69" s="851">
        <v>21</v>
      </c>
      <c r="AB69" s="851"/>
      <c r="AC69" s="851"/>
      <c r="AD69" s="851"/>
      <c r="AE69" s="851"/>
      <c r="AF69" s="851">
        <v>2039</v>
      </c>
      <c r="AG69" s="851"/>
      <c r="AH69" s="851"/>
      <c r="AI69" s="851"/>
      <c r="AJ69" s="851"/>
      <c r="AK69" s="851" t="s">
        <v>531</v>
      </c>
      <c r="AL69" s="851"/>
      <c r="AM69" s="851"/>
      <c r="AN69" s="851"/>
      <c r="AO69" s="851"/>
      <c r="AP69" s="851">
        <v>12076</v>
      </c>
      <c r="AQ69" s="851"/>
      <c r="AR69" s="851"/>
      <c r="AS69" s="851"/>
      <c r="AT69" s="851"/>
      <c r="AU69" s="851">
        <v>60</v>
      </c>
      <c r="AV69" s="851"/>
      <c r="AW69" s="851"/>
      <c r="AX69" s="851"/>
      <c r="AY69" s="851"/>
      <c r="AZ69" s="894" t="s">
        <v>542</v>
      </c>
      <c r="BA69" s="894"/>
      <c r="BB69" s="894"/>
      <c r="BC69" s="894"/>
      <c r="BD69" s="895"/>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89" t="s">
        <v>540</v>
      </c>
      <c r="C70" s="890"/>
      <c r="D70" s="890"/>
      <c r="E70" s="890"/>
      <c r="F70" s="890"/>
      <c r="G70" s="890"/>
      <c r="H70" s="890"/>
      <c r="I70" s="890"/>
      <c r="J70" s="890"/>
      <c r="K70" s="890"/>
      <c r="L70" s="890"/>
      <c r="M70" s="890"/>
      <c r="N70" s="890"/>
      <c r="O70" s="890"/>
      <c r="P70" s="891"/>
      <c r="Q70" s="893">
        <v>3393</v>
      </c>
      <c r="R70" s="851"/>
      <c r="S70" s="851"/>
      <c r="T70" s="851"/>
      <c r="U70" s="851"/>
      <c r="V70" s="851">
        <v>3515</v>
      </c>
      <c r="W70" s="851"/>
      <c r="X70" s="851"/>
      <c r="Y70" s="851"/>
      <c r="Z70" s="851"/>
      <c r="AA70" s="851">
        <v>-122</v>
      </c>
      <c r="AB70" s="851"/>
      <c r="AC70" s="851"/>
      <c r="AD70" s="851"/>
      <c r="AE70" s="851"/>
      <c r="AF70" s="851">
        <v>555</v>
      </c>
      <c r="AG70" s="851"/>
      <c r="AH70" s="851"/>
      <c r="AI70" s="851"/>
      <c r="AJ70" s="851"/>
      <c r="AK70" s="851" t="s">
        <v>531</v>
      </c>
      <c r="AL70" s="851"/>
      <c r="AM70" s="851"/>
      <c r="AN70" s="851"/>
      <c r="AO70" s="851"/>
      <c r="AP70" s="851">
        <v>1427</v>
      </c>
      <c r="AQ70" s="851"/>
      <c r="AR70" s="851"/>
      <c r="AS70" s="851"/>
      <c r="AT70" s="851"/>
      <c r="AU70" s="851">
        <v>47</v>
      </c>
      <c r="AV70" s="851"/>
      <c r="AW70" s="851"/>
      <c r="AX70" s="851"/>
      <c r="AY70" s="851"/>
      <c r="AZ70" s="894" t="s">
        <v>542</v>
      </c>
      <c r="BA70" s="894"/>
      <c r="BB70" s="894"/>
      <c r="BC70" s="894"/>
      <c r="BD70" s="895"/>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89" t="s">
        <v>541</v>
      </c>
      <c r="C71" s="890"/>
      <c r="D71" s="890"/>
      <c r="E71" s="890"/>
      <c r="F71" s="890"/>
      <c r="G71" s="890"/>
      <c r="H71" s="890"/>
      <c r="I71" s="890"/>
      <c r="J71" s="890"/>
      <c r="K71" s="890"/>
      <c r="L71" s="890"/>
      <c r="M71" s="890"/>
      <c r="N71" s="890"/>
      <c r="O71" s="890"/>
      <c r="P71" s="891"/>
      <c r="Q71" s="893">
        <v>6714</v>
      </c>
      <c r="R71" s="851"/>
      <c r="S71" s="851"/>
      <c r="T71" s="851"/>
      <c r="U71" s="851"/>
      <c r="V71" s="851">
        <v>5593</v>
      </c>
      <c r="W71" s="851"/>
      <c r="X71" s="851"/>
      <c r="Y71" s="851"/>
      <c r="Z71" s="851"/>
      <c r="AA71" s="851">
        <v>1121</v>
      </c>
      <c r="AB71" s="851"/>
      <c r="AC71" s="851"/>
      <c r="AD71" s="851"/>
      <c r="AE71" s="851"/>
      <c r="AF71" s="851">
        <v>6573</v>
      </c>
      <c r="AG71" s="851"/>
      <c r="AH71" s="851"/>
      <c r="AI71" s="851"/>
      <c r="AJ71" s="851"/>
      <c r="AK71" s="851" t="s">
        <v>531</v>
      </c>
      <c r="AL71" s="851"/>
      <c r="AM71" s="851"/>
      <c r="AN71" s="851"/>
      <c r="AO71" s="851"/>
      <c r="AP71" s="851">
        <v>6957</v>
      </c>
      <c r="AQ71" s="851"/>
      <c r="AR71" s="851"/>
      <c r="AS71" s="851"/>
      <c r="AT71" s="851"/>
      <c r="AU71" s="851">
        <v>0</v>
      </c>
      <c r="AV71" s="851"/>
      <c r="AW71" s="851"/>
      <c r="AX71" s="851"/>
      <c r="AY71" s="851"/>
      <c r="AZ71" s="894" t="s">
        <v>542</v>
      </c>
      <c r="BA71" s="894"/>
      <c r="BB71" s="894"/>
      <c r="BC71" s="894"/>
      <c r="BD71" s="895"/>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89" t="s">
        <v>537</v>
      </c>
      <c r="C72" s="890"/>
      <c r="D72" s="890"/>
      <c r="E72" s="890"/>
      <c r="F72" s="890"/>
      <c r="G72" s="890"/>
      <c r="H72" s="890"/>
      <c r="I72" s="890"/>
      <c r="J72" s="890"/>
      <c r="K72" s="890"/>
      <c r="L72" s="890"/>
      <c r="M72" s="890"/>
      <c r="N72" s="890"/>
      <c r="O72" s="890"/>
      <c r="P72" s="891"/>
      <c r="Q72" s="893">
        <v>2076</v>
      </c>
      <c r="R72" s="851"/>
      <c r="S72" s="851"/>
      <c r="T72" s="851"/>
      <c r="U72" s="851"/>
      <c r="V72" s="851">
        <v>1822</v>
      </c>
      <c r="W72" s="851"/>
      <c r="X72" s="851"/>
      <c r="Y72" s="851"/>
      <c r="Z72" s="851"/>
      <c r="AA72" s="851">
        <v>254</v>
      </c>
      <c r="AB72" s="851"/>
      <c r="AC72" s="851"/>
      <c r="AD72" s="851"/>
      <c r="AE72" s="851"/>
      <c r="AF72" s="851">
        <v>254</v>
      </c>
      <c r="AG72" s="851"/>
      <c r="AH72" s="851"/>
      <c r="AI72" s="851"/>
      <c r="AJ72" s="851"/>
      <c r="AK72" s="851">
        <v>73</v>
      </c>
      <c r="AL72" s="851"/>
      <c r="AM72" s="851"/>
      <c r="AN72" s="851"/>
      <c r="AO72" s="851"/>
      <c r="AP72" s="851" t="s">
        <v>531</v>
      </c>
      <c r="AQ72" s="851"/>
      <c r="AR72" s="851"/>
      <c r="AS72" s="851"/>
      <c r="AT72" s="851"/>
      <c r="AU72" s="851" t="s">
        <v>531</v>
      </c>
      <c r="AV72" s="851"/>
      <c r="AW72" s="851"/>
      <c r="AX72" s="851"/>
      <c r="AY72" s="851"/>
      <c r="AZ72" s="894"/>
      <c r="BA72" s="894"/>
      <c r="BB72" s="894"/>
      <c r="BC72" s="894"/>
      <c r="BD72" s="895"/>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89" t="s">
        <v>546</v>
      </c>
      <c r="C73" s="890"/>
      <c r="D73" s="890"/>
      <c r="E73" s="890"/>
      <c r="F73" s="890"/>
      <c r="G73" s="890"/>
      <c r="H73" s="890"/>
      <c r="I73" s="890"/>
      <c r="J73" s="890"/>
      <c r="K73" s="890"/>
      <c r="L73" s="890"/>
      <c r="M73" s="890"/>
      <c r="N73" s="890"/>
      <c r="O73" s="890"/>
      <c r="P73" s="891"/>
      <c r="Q73" s="893">
        <v>565538</v>
      </c>
      <c r="R73" s="851"/>
      <c r="S73" s="851"/>
      <c r="T73" s="851"/>
      <c r="U73" s="851"/>
      <c r="V73" s="851">
        <v>552543</v>
      </c>
      <c r="W73" s="851"/>
      <c r="X73" s="851"/>
      <c r="Y73" s="851"/>
      <c r="Z73" s="851"/>
      <c r="AA73" s="851">
        <v>12995</v>
      </c>
      <c r="AB73" s="851"/>
      <c r="AC73" s="851"/>
      <c r="AD73" s="851"/>
      <c r="AE73" s="851"/>
      <c r="AF73" s="851">
        <v>12995</v>
      </c>
      <c r="AG73" s="851"/>
      <c r="AH73" s="851"/>
      <c r="AI73" s="851"/>
      <c r="AJ73" s="851"/>
      <c r="AK73" s="851">
        <v>3497</v>
      </c>
      <c r="AL73" s="851"/>
      <c r="AM73" s="851"/>
      <c r="AN73" s="851"/>
      <c r="AO73" s="851"/>
      <c r="AP73" s="851" t="s">
        <v>531</v>
      </c>
      <c r="AQ73" s="851"/>
      <c r="AR73" s="851"/>
      <c r="AS73" s="851"/>
      <c r="AT73" s="851"/>
      <c r="AU73" s="851" t="s">
        <v>531</v>
      </c>
      <c r="AV73" s="851"/>
      <c r="AW73" s="851"/>
      <c r="AX73" s="851"/>
      <c r="AY73" s="851"/>
      <c r="AZ73" s="894"/>
      <c r="BA73" s="894"/>
      <c r="BB73" s="894"/>
      <c r="BC73" s="894"/>
      <c r="BD73" s="895"/>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89" t="s">
        <v>545</v>
      </c>
      <c r="C74" s="890"/>
      <c r="D74" s="890"/>
      <c r="E74" s="890"/>
      <c r="F74" s="890"/>
      <c r="G74" s="890"/>
      <c r="H74" s="890"/>
      <c r="I74" s="890"/>
      <c r="J74" s="890"/>
      <c r="K74" s="890"/>
      <c r="L74" s="890"/>
      <c r="M74" s="890"/>
      <c r="N74" s="890"/>
      <c r="O74" s="890"/>
      <c r="P74" s="891"/>
      <c r="Q74" s="893">
        <v>47</v>
      </c>
      <c r="R74" s="851"/>
      <c r="S74" s="851"/>
      <c r="T74" s="851"/>
      <c r="U74" s="851"/>
      <c r="V74" s="851">
        <v>43</v>
      </c>
      <c r="W74" s="851"/>
      <c r="X74" s="851"/>
      <c r="Y74" s="851"/>
      <c r="Z74" s="851"/>
      <c r="AA74" s="851">
        <v>4</v>
      </c>
      <c r="AB74" s="851"/>
      <c r="AC74" s="851"/>
      <c r="AD74" s="851"/>
      <c r="AE74" s="851"/>
      <c r="AF74" s="851">
        <v>4</v>
      </c>
      <c r="AG74" s="851"/>
      <c r="AH74" s="851"/>
      <c r="AI74" s="851"/>
      <c r="AJ74" s="851"/>
      <c r="AK74" s="851" t="s">
        <v>531</v>
      </c>
      <c r="AL74" s="851"/>
      <c r="AM74" s="851"/>
      <c r="AN74" s="851"/>
      <c r="AO74" s="851"/>
      <c r="AP74" s="851" t="s">
        <v>531</v>
      </c>
      <c r="AQ74" s="851"/>
      <c r="AR74" s="851"/>
      <c r="AS74" s="851"/>
      <c r="AT74" s="851"/>
      <c r="AU74" s="851" t="s">
        <v>531</v>
      </c>
      <c r="AV74" s="851"/>
      <c r="AW74" s="851"/>
      <c r="AX74" s="851"/>
      <c r="AY74" s="851"/>
      <c r="AZ74" s="894"/>
      <c r="BA74" s="894"/>
      <c r="BB74" s="894"/>
      <c r="BC74" s="894"/>
      <c r="BD74" s="895"/>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89" t="s">
        <v>533</v>
      </c>
      <c r="C75" s="890"/>
      <c r="D75" s="890"/>
      <c r="E75" s="890"/>
      <c r="F75" s="890"/>
      <c r="G75" s="890"/>
      <c r="H75" s="890"/>
      <c r="I75" s="890"/>
      <c r="J75" s="890"/>
      <c r="K75" s="890"/>
      <c r="L75" s="890"/>
      <c r="M75" s="890"/>
      <c r="N75" s="890"/>
      <c r="O75" s="890"/>
      <c r="P75" s="891"/>
      <c r="Q75" s="896">
        <v>22493</v>
      </c>
      <c r="R75" s="897"/>
      <c r="S75" s="897"/>
      <c r="T75" s="897"/>
      <c r="U75" s="850"/>
      <c r="V75" s="898">
        <v>22018</v>
      </c>
      <c r="W75" s="897"/>
      <c r="X75" s="897"/>
      <c r="Y75" s="897"/>
      <c r="Z75" s="850"/>
      <c r="AA75" s="898">
        <v>475</v>
      </c>
      <c r="AB75" s="897"/>
      <c r="AC75" s="897"/>
      <c r="AD75" s="897"/>
      <c r="AE75" s="850"/>
      <c r="AF75" s="898">
        <v>475</v>
      </c>
      <c r="AG75" s="897"/>
      <c r="AH75" s="897"/>
      <c r="AI75" s="897"/>
      <c r="AJ75" s="850"/>
      <c r="AK75" s="898">
        <v>1327</v>
      </c>
      <c r="AL75" s="897"/>
      <c r="AM75" s="897"/>
      <c r="AN75" s="897"/>
      <c r="AO75" s="850"/>
      <c r="AP75" s="898" t="s">
        <v>531</v>
      </c>
      <c r="AQ75" s="897"/>
      <c r="AR75" s="897"/>
      <c r="AS75" s="897"/>
      <c r="AT75" s="850"/>
      <c r="AU75" s="898" t="s">
        <v>531</v>
      </c>
      <c r="AV75" s="897"/>
      <c r="AW75" s="897"/>
      <c r="AX75" s="897"/>
      <c r="AY75" s="850"/>
      <c r="AZ75" s="894"/>
      <c r="BA75" s="894"/>
      <c r="BB75" s="894"/>
      <c r="BC75" s="894"/>
      <c r="BD75" s="895"/>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89" t="s">
        <v>534</v>
      </c>
      <c r="C76" s="890"/>
      <c r="D76" s="890"/>
      <c r="E76" s="890"/>
      <c r="F76" s="890"/>
      <c r="G76" s="890"/>
      <c r="H76" s="890"/>
      <c r="I76" s="890"/>
      <c r="J76" s="890"/>
      <c r="K76" s="890"/>
      <c r="L76" s="890"/>
      <c r="M76" s="890"/>
      <c r="N76" s="890"/>
      <c r="O76" s="890"/>
      <c r="P76" s="891"/>
      <c r="Q76" s="896">
        <v>186</v>
      </c>
      <c r="R76" s="897"/>
      <c r="S76" s="897"/>
      <c r="T76" s="897"/>
      <c r="U76" s="850"/>
      <c r="V76" s="898">
        <v>154</v>
      </c>
      <c r="W76" s="897"/>
      <c r="X76" s="897"/>
      <c r="Y76" s="897"/>
      <c r="Z76" s="850"/>
      <c r="AA76" s="898">
        <v>32</v>
      </c>
      <c r="AB76" s="897"/>
      <c r="AC76" s="897"/>
      <c r="AD76" s="897"/>
      <c r="AE76" s="850"/>
      <c r="AF76" s="898">
        <v>32</v>
      </c>
      <c r="AG76" s="897"/>
      <c r="AH76" s="897"/>
      <c r="AI76" s="897"/>
      <c r="AJ76" s="850"/>
      <c r="AK76" s="898" t="s">
        <v>547</v>
      </c>
      <c r="AL76" s="897"/>
      <c r="AM76" s="897"/>
      <c r="AN76" s="897"/>
      <c r="AO76" s="850"/>
      <c r="AP76" s="898" t="s">
        <v>531</v>
      </c>
      <c r="AQ76" s="897"/>
      <c r="AR76" s="897"/>
      <c r="AS76" s="897"/>
      <c r="AT76" s="850"/>
      <c r="AU76" s="898" t="s">
        <v>531</v>
      </c>
      <c r="AV76" s="897"/>
      <c r="AW76" s="897"/>
      <c r="AX76" s="897"/>
      <c r="AY76" s="850"/>
      <c r="AZ76" s="894"/>
      <c r="BA76" s="894"/>
      <c r="BB76" s="894"/>
      <c r="BC76" s="894"/>
      <c r="BD76" s="895"/>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89" t="s">
        <v>535</v>
      </c>
      <c r="C77" s="890"/>
      <c r="D77" s="890"/>
      <c r="E77" s="890"/>
      <c r="F77" s="890"/>
      <c r="G77" s="890"/>
      <c r="H77" s="890"/>
      <c r="I77" s="890"/>
      <c r="J77" s="890"/>
      <c r="K77" s="890"/>
      <c r="L77" s="890"/>
      <c r="M77" s="890"/>
      <c r="N77" s="890"/>
      <c r="O77" s="890"/>
      <c r="P77" s="891"/>
      <c r="Q77" s="896">
        <v>112</v>
      </c>
      <c r="R77" s="897"/>
      <c r="S77" s="897"/>
      <c r="T77" s="897"/>
      <c r="U77" s="850"/>
      <c r="V77" s="898">
        <v>97</v>
      </c>
      <c r="W77" s="897"/>
      <c r="X77" s="897"/>
      <c r="Y77" s="897"/>
      <c r="Z77" s="850"/>
      <c r="AA77" s="898">
        <v>15</v>
      </c>
      <c r="AB77" s="897"/>
      <c r="AC77" s="897"/>
      <c r="AD77" s="897"/>
      <c r="AE77" s="850"/>
      <c r="AF77" s="898">
        <v>15</v>
      </c>
      <c r="AG77" s="897"/>
      <c r="AH77" s="897"/>
      <c r="AI77" s="897"/>
      <c r="AJ77" s="850"/>
      <c r="AK77" s="898">
        <v>2</v>
      </c>
      <c r="AL77" s="897"/>
      <c r="AM77" s="897"/>
      <c r="AN77" s="897"/>
      <c r="AO77" s="850"/>
      <c r="AP77" s="898" t="s">
        <v>531</v>
      </c>
      <c r="AQ77" s="897"/>
      <c r="AR77" s="897"/>
      <c r="AS77" s="897"/>
      <c r="AT77" s="850"/>
      <c r="AU77" s="898" t="s">
        <v>531</v>
      </c>
      <c r="AV77" s="897"/>
      <c r="AW77" s="897"/>
      <c r="AX77" s="897"/>
      <c r="AY77" s="850"/>
      <c r="AZ77" s="894"/>
      <c r="BA77" s="894"/>
      <c r="BB77" s="894"/>
      <c r="BC77" s="894"/>
      <c r="BD77" s="895"/>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89" t="s">
        <v>536</v>
      </c>
      <c r="C78" s="890"/>
      <c r="D78" s="890"/>
      <c r="E78" s="890"/>
      <c r="F78" s="890"/>
      <c r="G78" s="890"/>
      <c r="H78" s="890"/>
      <c r="I78" s="890"/>
      <c r="J78" s="890"/>
      <c r="K78" s="890"/>
      <c r="L78" s="890"/>
      <c r="M78" s="890"/>
      <c r="N78" s="890"/>
      <c r="O78" s="890"/>
      <c r="P78" s="891"/>
      <c r="Q78" s="893">
        <v>111</v>
      </c>
      <c r="R78" s="851"/>
      <c r="S78" s="851"/>
      <c r="T78" s="851"/>
      <c r="U78" s="851"/>
      <c r="V78" s="851">
        <v>81</v>
      </c>
      <c r="W78" s="851"/>
      <c r="X78" s="851"/>
      <c r="Y78" s="851"/>
      <c r="Z78" s="851"/>
      <c r="AA78" s="851">
        <v>30</v>
      </c>
      <c r="AB78" s="851"/>
      <c r="AC78" s="851"/>
      <c r="AD78" s="851"/>
      <c r="AE78" s="851"/>
      <c r="AF78" s="851">
        <v>30</v>
      </c>
      <c r="AG78" s="851"/>
      <c r="AH78" s="851"/>
      <c r="AI78" s="851"/>
      <c r="AJ78" s="851"/>
      <c r="AK78" s="851" t="s">
        <v>547</v>
      </c>
      <c r="AL78" s="851"/>
      <c r="AM78" s="851"/>
      <c r="AN78" s="851"/>
      <c r="AO78" s="851"/>
      <c r="AP78" s="851" t="s">
        <v>531</v>
      </c>
      <c r="AQ78" s="851"/>
      <c r="AR78" s="851"/>
      <c r="AS78" s="851"/>
      <c r="AT78" s="851"/>
      <c r="AU78" s="851" t="s">
        <v>531</v>
      </c>
      <c r="AV78" s="851"/>
      <c r="AW78" s="851"/>
      <c r="AX78" s="851"/>
      <c r="AY78" s="851"/>
      <c r="AZ78" s="894"/>
      <c r="BA78" s="894"/>
      <c r="BB78" s="894"/>
      <c r="BC78" s="894"/>
      <c r="BD78" s="895"/>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89"/>
      <c r="C79" s="890"/>
      <c r="D79" s="890"/>
      <c r="E79" s="890"/>
      <c r="F79" s="890"/>
      <c r="G79" s="890"/>
      <c r="H79" s="890"/>
      <c r="I79" s="890"/>
      <c r="J79" s="890"/>
      <c r="K79" s="890"/>
      <c r="L79" s="890"/>
      <c r="M79" s="890"/>
      <c r="N79" s="890"/>
      <c r="O79" s="890"/>
      <c r="P79" s="891"/>
      <c r="Q79" s="893"/>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4"/>
      <c r="BA79" s="894"/>
      <c r="BB79" s="894"/>
      <c r="BC79" s="894"/>
      <c r="BD79" s="895"/>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89"/>
      <c r="C80" s="890"/>
      <c r="D80" s="890"/>
      <c r="E80" s="890"/>
      <c r="F80" s="890"/>
      <c r="G80" s="890"/>
      <c r="H80" s="890"/>
      <c r="I80" s="890"/>
      <c r="J80" s="890"/>
      <c r="K80" s="890"/>
      <c r="L80" s="890"/>
      <c r="M80" s="890"/>
      <c r="N80" s="890"/>
      <c r="O80" s="890"/>
      <c r="P80" s="891"/>
      <c r="Q80" s="893"/>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4"/>
      <c r="BA80" s="894"/>
      <c r="BB80" s="894"/>
      <c r="BC80" s="894"/>
      <c r="BD80" s="895"/>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89"/>
      <c r="C81" s="890"/>
      <c r="D81" s="890"/>
      <c r="E81" s="890"/>
      <c r="F81" s="890"/>
      <c r="G81" s="890"/>
      <c r="H81" s="890"/>
      <c r="I81" s="890"/>
      <c r="J81" s="890"/>
      <c r="K81" s="890"/>
      <c r="L81" s="890"/>
      <c r="M81" s="890"/>
      <c r="N81" s="890"/>
      <c r="O81" s="890"/>
      <c r="P81" s="891"/>
      <c r="Q81" s="893"/>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4"/>
      <c r="BA81" s="894"/>
      <c r="BB81" s="894"/>
      <c r="BC81" s="894"/>
      <c r="BD81" s="895"/>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89"/>
      <c r="C82" s="890"/>
      <c r="D82" s="890"/>
      <c r="E82" s="890"/>
      <c r="F82" s="890"/>
      <c r="G82" s="890"/>
      <c r="H82" s="890"/>
      <c r="I82" s="890"/>
      <c r="J82" s="890"/>
      <c r="K82" s="890"/>
      <c r="L82" s="890"/>
      <c r="M82" s="890"/>
      <c r="N82" s="890"/>
      <c r="O82" s="890"/>
      <c r="P82" s="891"/>
      <c r="Q82" s="893"/>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4"/>
      <c r="BA82" s="894"/>
      <c r="BB82" s="894"/>
      <c r="BC82" s="894"/>
      <c r="BD82" s="895"/>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89"/>
      <c r="C83" s="890"/>
      <c r="D83" s="890"/>
      <c r="E83" s="890"/>
      <c r="F83" s="890"/>
      <c r="G83" s="890"/>
      <c r="H83" s="890"/>
      <c r="I83" s="890"/>
      <c r="J83" s="890"/>
      <c r="K83" s="890"/>
      <c r="L83" s="890"/>
      <c r="M83" s="890"/>
      <c r="N83" s="890"/>
      <c r="O83" s="890"/>
      <c r="P83" s="891"/>
      <c r="Q83" s="893"/>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4"/>
      <c r="BA83" s="894"/>
      <c r="BB83" s="894"/>
      <c r="BC83" s="894"/>
      <c r="BD83" s="895"/>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89"/>
      <c r="C84" s="890"/>
      <c r="D84" s="890"/>
      <c r="E84" s="890"/>
      <c r="F84" s="890"/>
      <c r="G84" s="890"/>
      <c r="H84" s="890"/>
      <c r="I84" s="890"/>
      <c r="J84" s="890"/>
      <c r="K84" s="890"/>
      <c r="L84" s="890"/>
      <c r="M84" s="890"/>
      <c r="N84" s="890"/>
      <c r="O84" s="890"/>
      <c r="P84" s="891"/>
      <c r="Q84" s="893"/>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4"/>
      <c r="BA84" s="894"/>
      <c r="BB84" s="894"/>
      <c r="BC84" s="894"/>
      <c r="BD84" s="895"/>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89"/>
      <c r="C85" s="890"/>
      <c r="D85" s="890"/>
      <c r="E85" s="890"/>
      <c r="F85" s="890"/>
      <c r="G85" s="890"/>
      <c r="H85" s="890"/>
      <c r="I85" s="890"/>
      <c r="J85" s="890"/>
      <c r="K85" s="890"/>
      <c r="L85" s="890"/>
      <c r="M85" s="890"/>
      <c r="N85" s="890"/>
      <c r="O85" s="890"/>
      <c r="P85" s="891"/>
      <c r="Q85" s="893"/>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4"/>
      <c r="BA85" s="894"/>
      <c r="BB85" s="894"/>
      <c r="BC85" s="894"/>
      <c r="BD85" s="895"/>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89"/>
      <c r="C86" s="890"/>
      <c r="D86" s="890"/>
      <c r="E86" s="890"/>
      <c r="F86" s="890"/>
      <c r="G86" s="890"/>
      <c r="H86" s="890"/>
      <c r="I86" s="890"/>
      <c r="J86" s="890"/>
      <c r="K86" s="890"/>
      <c r="L86" s="890"/>
      <c r="M86" s="890"/>
      <c r="N86" s="890"/>
      <c r="O86" s="890"/>
      <c r="P86" s="891"/>
      <c r="Q86" s="893"/>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4"/>
      <c r="BA86" s="894"/>
      <c r="BB86" s="894"/>
      <c r="BC86" s="894"/>
      <c r="BD86" s="895"/>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23122</v>
      </c>
      <c r="AG88" s="862"/>
      <c r="AH88" s="862"/>
      <c r="AI88" s="862"/>
      <c r="AJ88" s="862"/>
      <c r="AK88" s="859"/>
      <c r="AL88" s="859"/>
      <c r="AM88" s="859"/>
      <c r="AN88" s="859"/>
      <c r="AO88" s="859"/>
      <c r="AP88" s="862">
        <v>23554</v>
      </c>
      <c r="AQ88" s="862"/>
      <c r="AR88" s="862"/>
      <c r="AS88" s="862"/>
      <c r="AT88" s="862"/>
      <c r="AU88" s="862">
        <v>225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392</v>
      </c>
      <c r="BS102" s="811"/>
      <c r="BT102" s="811"/>
      <c r="BU102" s="811"/>
      <c r="BV102" s="811"/>
      <c r="BW102" s="811"/>
      <c r="BX102" s="811"/>
      <c r="BY102" s="811"/>
      <c r="BZ102" s="811"/>
      <c r="CA102" s="811"/>
      <c r="CB102" s="811"/>
      <c r="CC102" s="811"/>
      <c r="CD102" s="811"/>
      <c r="CE102" s="811"/>
      <c r="CF102" s="811"/>
      <c r="CG102" s="812"/>
      <c r="CH102" s="906"/>
      <c r="CI102" s="907"/>
      <c r="CJ102" s="907"/>
      <c r="CK102" s="907"/>
      <c r="CL102" s="908"/>
      <c r="CM102" s="906"/>
      <c r="CN102" s="907"/>
      <c r="CO102" s="907"/>
      <c r="CP102" s="907"/>
      <c r="CQ102" s="908"/>
      <c r="CR102" s="909">
        <v>5</v>
      </c>
      <c r="CS102" s="870"/>
      <c r="CT102" s="870"/>
      <c r="CU102" s="870"/>
      <c r="CV102" s="910"/>
      <c r="CW102" s="909" t="s">
        <v>544</v>
      </c>
      <c r="CX102" s="870"/>
      <c r="CY102" s="870"/>
      <c r="CZ102" s="870"/>
      <c r="DA102" s="910"/>
      <c r="DB102" s="909" t="s">
        <v>544</v>
      </c>
      <c r="DC102" s="870"/>
      <c r="DD102" s="870"/>
      <c r="DE102" s="870"/>
      <c r="DF102" s="910"/>
      <c r="DG102" s="909" t="s">
        <v>544</v>
      </c>
      <c r="DH102" s="870"/>
      <c r="DI102" s="870"/>
      <c r="DJ102" s="870"/>
      <c r="DK102" s="910"/>
      <c r="DL102" s="909" t="s">
        <v>544</v>
      </c>
      <c r="DM102" s="870"/>
      <c r="DN102" s="870"/>
      <c r="DO102" s="870"/>
      <c r="DP102" s="910"/>
      <c r="DQ102" s="909" t="s">
        <v>544</v>
      </c>
      <c r="DR102" s="870"/>
      <c r="DS102" s="870"/>
      <c r="DT102" s="870"/>
      <c r="DU102" s="910"/>
      <c r="DV102" s="933"/>
      <c r="DW102" s="934"/>
      <c r="DX102" s="934"/>
      <c r="DY102" s="934"/>
      <c r="DZ102" s="935"/>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6" t="s">
        <v>393</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7" t="s">
        <v>394</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8" t="s">
        <v>397</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398</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c r="A109" s="931" t="s">
        <v>399</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400</v>
      </c>
      <c r="AB109" s="912"/>
      <c r="AC109" s="912"/>
      <c r="AD109" s="912"/>
      <c r="AE109" s="913"/>
      <c r="AF109" s="911" t="s">
        <v>288</v>
      </c>
      <c r="AG109" s="912"/>
      <c r="AH109" s="912"/>
      <c r="AI109" s="912"/>
      <c r="AJ109" s="913"/>
      <c r="AK109" s="911" t="s">
        <v>287</v>
      </c>
      <c r="AL109" s="912"/>
      <c r="AM109" s="912"/>
      <c r="AN109" s="912"/>
      <c r="AO109" s="913"/>
      <c r="AP109" s="911" t="s">
        <v>401</v>
      </c>
      <c r="AQ109" s="912"/>
      <c r="AR109" s="912"/>
      <c r="AS109" s="912"/>
      <c r="AT109" s="914"/>
      <c r="AU109" s="931" t="s">
        <v>399</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400</v>
      </c>
      <c r="BR109" s="912"/>
      <c r="BS109" s="912"/>
      <c r="BT109" s="912"/>
      <c r="BU109" s="913"/>
      <c r="BV109" s="911" t="s">
        <v>288</v>
      </c>
      <c r="BW109" s="912"/>
      <c r="BX109" s="912"/>
      <c r="BY109" s="912"/>
      <c r="BZ109" s="913"/>
      <c r="CA109" s="911" t="s">
        <v>287</v>
      </c>
      <c r="CB109" s="912"/>
      <c r="CC109" s="912"/>
      <c r="CD109" s="912"/>
      <c r="CE109" s="913"/>
      <c r="CF109" s="932" t="s">
        <v>401</v>
      </c>
      <c r="CG109" s="932"/>
      <c r="CH109" s="932"/>
      <c r="CI109" s="932"/>
      <c r="CJ109" s="932"/>
      <c r="CK109" s="911" t="s">
        <v>402</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400</v>
      </c>
      <c r="DH109" s="912"/>
      <c r="DI109" s="912"/>
      <c r="DJ109" s="912"/>
      <c r="DK109" s="913"/>
      <c r="DL109" s="911" t="s">
        <v>288</v>
      </c>
      <c r="DM109" s="912"/>
      <c r="DN109" s="912"/>
      <c r="DO109" s="912"/>
      <c r="DP109" s="913"/>
      <c r="DQ109" s="911" t="s">
        <v>287</v>
      </c>
      <c r="DR109" s="912"/>
      <c r="DS109" s="912"/>
      <c r="DT109" s="912"/>
      <c r="DU109" s="913"/>
      <c r="DV109" s="911" t="s">
        <v>401</v>
      </c>
      <c r="DW109" s="912"/>
      <c r="DX109" s="912"/>
      <c r="DY109" s="912"/>
      <c r="DZ109" s="914"/>
    </row>
    <row r="110" spans="1:131" s="199" customFormat="1" ht="26.25" customHeight="1">
      <c r="A110" s="915" t="s">
        <v>403</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335904</v>
      </c>
      <c r="AB110" s="919"/>
      <c r="AC110" s="919"/>
      <c r="AD110" s="919"/>
      <c r="AE110" s="920"/>
      <c r="AF110" s="921">
        <v>289800</v>
      </c>
      <c r="AG110" s="919"/>
      <c r="AH110" s="919"/>
      <c r="AI110" s="919"/>
      <c r="AJ110" s="920"/>
      <c r="AK110" s="921">
        <v>293736</v>
      </c>
      <c r="AL110" s="919"/>
      <c r="AM110" s="919"/>
      <c r="AN110" s="919"/>
      <c r="AO110" s="920"/>
      <c r="AP110" s="922">
        <v>14.3</v>
      </c>
      <c r="AQ110" s="923"/>
      <c r="AR110" s="923"/>
      <c r="AS110" s="923"/>
      <c r="AT110" s="924"/>
      <c r="AU110" s="925" t="s">
        <v>61</v>
      </c>
      <c r="AV110" s="926"/>
      <c r="AW110" s="926"/>
      <c r="AX110" s="926"/>
      <c r="AY110" s="926"/>
      <c r="AZ110" s="967" t="s">
        <v>404</v>
      </c>
      <c r="BA110" s="916"/>
      <c r="BB110" s="916"/>
      <c r="BC110" s="916"/>
      <c r="BD110" s="916"/>
      <c r="BE110" s="916"/>
      <c r="BF110" s="916"/>
      <c r="BG110" s="916"/>
      <c r="BH110" s="916"/>
      <c r="BI110" s="916"/>
      <c r="BJ110" s="916"/>
      <c r="BK110" s="916"/>
      <c r="BL110" s="916"/>
      <c r="BM110" s="916"/>
      <c r="BN110" s="916"/>
      <c r="BO110" s="916"/>
      <c r="BP110" s="917"/>
      <c r="BQ110" s="953">
        <v>2935886</v>
      </c>
      <c r="BR110" s="954"/>
      <c r="BS110" s="954"/>
      <c r="BT110" s="954"/>
      <c r="BU110" s="954"/>
      <c r="BV110" s="954">
        <v>2887970</v>
      </c>
      <c r="BW110" s="954"/>
      <c r="BX110" s="954"/>
      <c r="BY110" s="954"/>
      <c r="BZ110" s="954"/>
      <c r="CA110" s="954">
        <v>2866806</v>
      </c>
      <c r="CB110" s="954"/>
      <c r="CC110" s="954"/>
      <c r="CD110" s="954"/>
      <c r="CE110" s="954"/>
      <c r="CF110" s="968">
        <v>139.4</v>
      </c>
      <c r="CG110" s="969"/>
      <c r="CH110" s="969"/>
      <c r="CI110" s="969"/>
      <c r="CJ110" s="969"/>
      <c r="CK110" s="970" t="s">
        <v>405</v>
      </c>
      <c r="CL110" s="971"/>
      <c r="CM110" s="950" t="s">
        <v>406</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112</v>
      </c>
      <c r="DH110" s="954"/>
      <c r="DI110" s="954"/>
      <c r="DJ110" s="954"/>
      <c r="DK110" s="954"/>
      <c r="DL110" s="954" t="s">
        <v>112</v>
      </c>
      <c r="DM110" s="954"/>
      <c r="DN110" s="954"/>
      <c r="DO110" s="954"/>
      <c r="DP110" s="954"/>
      <c r="DQ110" s="954" t="s">
        <v>112</v>
      </c>
      <c r="DR110" s="954"/>
      <c r="DS110" s="954"/>
      <c r="DT110" s="954"/>
      <c r="DU110" s="954"/>
      <c r="DV110" s="955" t="s">
        <v>112</v>
      </c>
      <c r="DW110" s="955"/>
      <c r="DX110" s="955"/>
      <c r="DY110" s="955"/>
      <c r="DZ110" s="956"/>
    </row>
    <row r="111" spans="1:131" s="199" customFormat="1" ht="26.25" customHeight="1">
      <c r="A111" s="957" t="s">
        <v>407</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112</v>
      </c>
      <c r="AB111" s="961"/>
      <c r="AC111" s="961"/>
      <c r="AD111" s="961"/>
      <c r="AE111" s="962"/>
      <c r="AF111" s="963" t="s">
        <v>112</v>
      </c>
      <c r="AG111" s="961"/>
      <c r="AH111" s="961"/>
      <c r="AI111" s="961"/>
      <c r="AJ111" s="962"/>
      <c r="AK111" s="963" t="s">
        <v>112</v>
      </c>
      <c r="AL111" s="961"/>
      <c r="AM111" s="961"/>
      <c r="AN111" s="961"/>
      <c r="AO111" s="962"/>
      <c r="AP111" s="964" t="s">
        <v>112</v>
      </c>
      <c r="AQ111" s="965"/>
      <c r="AR111" s="965"/>
      <c r="AS111" s="965"/>
      <c r="AT111" s="966"/>
      <c r="AU111" s="927"/>
      <c r="AV111" s="928"/>
      <c r="AW111" s="928"/>
      <c r="AX111" s="928"/>
      <c r="AY111" s="928"/>
      <c r="AZ111" s="976" t="s">
        <v>408</v>
      </c>
      <c r="BA111" s="977"/>
      <c r="BB111" s="977"/>
      <c r="BC111" s="977"/>
      <c r="BD111" s="977"/>
      <c r="BE111" s="977"/>
      <c r="BF111" s="977"/>
      <c r="BG111" s="977"/>
      <c r="BH111" s="977"/>
      <c r="BI111" s="977"/>
      <c r="BJ111" s="977"/>
      <c r="BK111" s="977"/>
      <c r="BL111" s="977"/>
      <c r="BM111" s="977"/>
      <c r="BN111" s="977"/>
      <c r="BO111" s="977"/>
      <c r="BP111" s="978"/>
      <c r="BQ111" s="946">
        <v>176564</v>
      </c>
      <c r="BR111" s="947"/>
      <c r="BS111" s="947"/>
      <c r="BT111" s="947"/>
      <c r="BU111" s="947"/>
      <c r="BV111" s="947">
        <v>161564</v>
      </c>
      <c r="BW111" s="947"/>
      <c r="BX111" s="947"/>
      <c r="BY111" s="947"/>
      <c r="BZ111" s="947"/>
      <c r="CA111" s="947">
        <v>140406</v>
      </c>
      <c r="CB111" s="947"/>
      <c r="CC111" s="947"/>
      <c r="CD111" s="947"/>
      <c r="CE111" s="947"/>
      <c r="CF111" s="941">
        <v>6.8</v>
      </c>
      <c r="CG111" s="942"/>
      <c r="CH111" s="942"/>
      <c r="CI111" s="942"/>
      <c r="CJ111" s="942"/>
      <c r="CK111" s="972"/>
      <c r="CL111" s="973"/>
      <c r="CM111" s="943" t="s">
        <v>409</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112</v>
      </c>
      <c r="DH111" s="947"/>
      <c r="DI111" s="947"/>
      <c r="DJ111" s="947"/>
      <c r="DK111" s="947"/>
      <c r="DL111" s="947" t="s">
        <v>112</v>
      </c>
      <c r="DM111" s="947"/>
      <c r="DN111" s="947"/>
      <c r="DO111" s="947"/>
      <c r="DP111" s="947"/>
      <c r="DQ111" s="947" t="s">
        <v>112</v>
      </c>
      <c r="DR111" s="947"/>
      <c r="DS111" s="947"/>
      <c r="DT111" s="947"/>
      <c r="DU111" s="947"/>
      <c r="DV111" s="948" t="s">
        <v>112</v>
      </c>
      <c r="DW111" s="948"/>
      <c r="DX111" s="948"/>
      <c r="DY111" s="948"/>
      <c r="DZ111" s="949"/>
    </row>
    <row r="112" spans="1:131" s="199" customFormat="1" ht="26.25" customHeight="1">
      <c r="A112" s="979" t="s">
        <v>410</v>
      </c>
      <c r="B112" s="980"/>
      <c r="C112" s="977" t="s">
        <v>411</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5" t="s">
        <v>112</v>
      </c>
      <c r="AB112" s="986"/>
      <c r="AC112" s="986"/>
      <c r="AD112" s="986"/>
      <c r="AE112" s="987"/>
      <c r="AF112" s="988" t="s">
        <v>112</v>
      </c>
      <c r="AG112" s="986"/>
      <c r="AH112" s="986"/>
      <c r="AI112" s="986"/>
      <c r="AJ112" s="987"/>
      <c r="AK112" s="988" t="s">
        <v>112</v>
      </c>
      <c r="AL112" s="986"/>
      <c r="AM112" s="986"/>
      <c r="AN112" s="986"/>
      <c r="AO112" s="987"/>
      <c r="AP112" s="989" t="s">
        <v>112</v>
      </c>
      <c r="AQ112" s="990"/>
      <c r="AR112" s="990"/>
      <c r="AS112" s="990"/>
      <c r="AT112" s="991"/>
      <c r="AU112" s="927"/>
      <c r="AV112" s="928"/>
      <c r="AW112" s="928"/>
      <c r="AX112" s="928"/>
      <c r="AY112" s="928"/>
      <c r="AZ112" s="976" t="s">
        <v>412</v>
      </c>
      <c r="BA112" s="977"/>
      <c r="BB112" s="977"/>
      <c r="BC112" s="977"/>
      <c r="BD112" s="977"/>
      <c r="BE112" s="977"/>
      <c r="BF112" s="977"/>
      <c r="BG112" s="977"/>
      <c r="BH112" s="977"/>
      <c r="BI112" s="977"/>
      <c r="BJ112" s="977"/>
      <c r="BK112" s="977"/>
      <c r="BL112" s="977"/>
      <c r="BM112" s="977"/>
      <c r="BN112" s="977"/>
      <c r="BO112" s="977"/>
      <c r="BP112" s="978"/>
      <c r="BQ112" s="946">
        <v>274802</v>
      </c>
      <c r="BR112" s="947"/>
      <c r="BS112" s="947"/>
      <c r="BT112" s="947"/>
      <c r="BU112" s="947"/>
      <c r="BV112" s="947">
        <v>258164</v>
      </c>
      <c r="BW112" s="947"/>
      <c r="BX112" s="947"/>
      <c r="BY112" s="947"/>
      <c r="BZ112" s="947"/>
      <c r="CA112" s="947">
        <v>248926</v>
      </c>
      <c r="CB112" s="947"/>
      <c r="CC112" s="947"/>
      <c r="CD112" s="947"/>
      <c r="CE112" s="947"/>
      <c r="CF112" s="941">
        <v>12.1</v>
      </c>
      <c r="CG112" s="942"/>
      <c r="CH112" s="942"/>
      <c r="CI112" s="942"/>
      <c r="CJ112" s="942"/>
      <c r="CK112" s="972"/>
      <c r="CL112" s="973"/>
      <c r="CM112" s="943" t="s">
        <v>413</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112</v>
      </c>
      <c r="DH112" s="947"/>
      <c r="DI112" s="947"/>
      <c r="DJ112" s="947"/>
      <c r="DK112" s="947"/>
      <c r="DL112" s="947" t="s">
        <v>112</v>
      </c>
      <c r="DM112" s="947"/>
      <c r="DN112" s="947"/>
      <c r="DO112" s="947"/>
      <c r="DP112" s="947"/>
      <c r="DQ112" s="947" t="s">
        <v>112</v>
      </c>
      <c r="DR112" s="947"/>
      <c r="DS112" s="947"/>
      <c r="DT112" s="947"/>
      <c r="DU112" s="947"/>
      <c r="DV112" s="948" t="s">
        <v>112</v>
      </c>
      <c r="DW112" s="948"/>
      <c r="DX112" s="948"/>
      <c r="DY112" s="948"/>
      <c r="DZ112" s="949"/>
    </row>
    <row r="113" spans="1:130" s="199" customFormat="1" ht="26.25" customHeight="1">
      <c r="A113" s="981"/>
      <c r="B113" s="982"/>
      <c r="C113" s="977" t="s">
        <v>414</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16473</v>
      </c>
      <c r="AB113" s="961"/>
      <c r="AC113" s="961"/>
      <c r="AD113" s="961"/>
      <c r="AE113" s="962"/>
      <c r="AF113" s="963">
        <v>16002</v>
      </c>
      <c r="AG113" s="961"/>
      <c r="AH113" s="961"/>
      <c r="AI113" s="961"/>
      <c r="AJ113" s="962"/>
      <c r="AK113" s="963">
        <v>15259</v>
      </c>
      <c r="AL113" s="961"/>
      <c r="AM113" s="961"/>
      <c r="AN113" s="961"/>
      <c r="AO113" s="962"/>
      <c r="AP113" s="964">
        <v>0.7</v>
      </c>
      <c r="AQ113" s="965"/>
      <c r="AR113" s="965"/>
      <c r="AS113" s="965"/>
      <c r="AT113" s="966"/>
      <c r="AU113" s="927"/>
      <c r="AV113" s="928"/>
      <c r="AW113" s="928"/>
      <c r="AX113" s="928"/>
      <c r="AY113" s="928"/>
      <c r="AZ113" s="976" t="s">
        <v>415</v>
      </c>
      <c r="BA113" s="977"/>
      <c r="BB113" s="977"/>
      <c r="BC113" s="977"/>
      <c r="BD113" s="977"/>
      <c r="BE113" s="977"/>
      <c r="BF113" s="977"/>
      <c r="BG113" s="977"/>
      <c r="BH113" s="977"/>
      <c r="BI113" s="977"/>
      <c r="BJ113" s="977"/>
      <c r="BK113" s="977"/>
      <c r="BL113" s="977"/>
      <c r="BM113" s="977"/>
      <c r="BN113" s="977"/>
      <c r="BO113" s="977"/>
      <c r="BP113" s="978"/>
      <c r="BQ113" s="946">
        <v>209394</v>
      </c>
      <c r="BR113" s="947"/>
      <c r="BS113" s="947"/>
      <c r="BT113" s="947"/>
      <c r="BU113" s="947"/>
      <c r="BV113" s="947">
        <v>207422</v>
      </c>
      <c r="BW113" s="947"/>
      <c r="BX113" s="947"/>
      <c r="BY113" s="947"/>
      <c r="BZ113" s="947"/>
      <c r="CA113" s="947">
        <v>225225</v>
      </c>
      <c r="CB113" s="947"/>
      <c r="CC113" s="947"/>
      <c r="CD113" s="947"/>
      <c r="CE113" s="947"/>
      <c r="CF113" s="941">
        <v>11</v>
      </c>
      <c r="CG113" s="942"/>
      <c r="CH113" s="942"/>
      <c r="CI113" s="942"/>
      <c r="CJ113" s="942"/>
      <c r="CK113" s="972"/>
      <c r="CL113" s="973"/>
      <c r="CM113" s="943" t="s">
        <v>416</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5" t="s">
        <v>112</v>
      </c>
      <c r="DH113" s="986"/>
      <c r="DI113" s="986"/>
      <c r="DJ113" s="986"/>
      <c r="DK113" s="987"/>
      <c r="DL113" s="988" t="s">
        <v>112</v>
      </c>
      <c r="DM113" s="986"/>
      <c r="DN113" s="986"/>
      <c r="DO113" s="986"/>
      <c r="DP113" s="987"/>
      <c r="DQ113" s="988" t="s">
        <v>112</v>
      </c>
      <c r="DR113" s="986"/>
      <c r="DS113" s="986"/>
      <c r="DT113" s="986"/>
      <c r="DU113" s="987"/>
      <c r="DV113" s="989" t="s">
        <v>112</v>
      </c>
      <c r="DW113" s="990"/>
      <c r="DX113" s="990"/>
      <c r="DY113" s="990"/>
      <c r="DZ113" s="991"/>
    </row>
    <row r="114" spans="1:130" s="199" customFormat="1" ht="26.25" customHeight="1">
      <c r="A114" s="981"/>
      <c r="B114" s="982"/>
      <c r="C114" s="977" t="s">
        <v>417</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5">
        <v>26956</v>
      </c>
      <c r="AB114" s="986"/>
      <c r="AC114" s="986"/>
      <c r="AD114" s="986"/>
      <c r="AE114" s="987"/>
      <c r="AF114" s="988">
        <v>27304</v>
      </c>
      <c r="AG114" s="986"/>
      <c r="AH114" s="986"/>
      <c r="AI114" s="986"/>
      <c r="AJ114" s="987"/>
      <c r="AK114" s="988">
        <v>26744</v>
      </c>
      <c r="AL114" s="986"/>
      <c r="AM114" s="986"/>
      <c r="AN114" s="986"/>
      <c r="AO114" s="987"/>
      <c r="AP114" s="989">
        <v>1.3</v>
      </c>
      <c r="AQ114" s="990"/>
      <c r="AR114" s="990"/>
      <c r="AS114" s="990"/>
      <c r="AT114" s="991"/>
      <c r="AU114" s="927"/>
      <c r="AV114" s="928"/>
      <c r="AW114" s="928"/>
      <c r="AX114" s="928"/>
      <c r="AY114" s="928"/>
      <c r="AZ114" s="976" t="s">
        <v>418</v>
      </c>
      <c r="BA114" s="977"/>
      <c r="BB114" s="977"/>
      <c r="BC114" s="977"/>
      <c r="BD114" s="977"/>
      <c r="BE114" s="977"/>
      <c r="BF114" s="977"/>
      <c r="BG114" s="977"/>
      <c r="BH114" s="977"/>
      <c r="BI114" s="977"/>
      <c r="BJ114" s="977"/>
      <c r="BK114" s="977"/>
      <c r="BL114" s="977"/>
      <c r="BM114" s="977"/>
      <c r="BN114" s="977"/>
      <c r="BO114" s="977"/>
      <c r="BP114" s="978"/>
      <c r="BQ114" s="946">
        <v>1216581</v>
      </c>
      <c r="BR114" s="947"/>
      <c r="BS114" s="947"/>
      <c r="BT114" s="947"/>
      <c r="BU114" s="947"/>
      <c r="BV114" s="947">
        <v>1057083</v>
      </c>
      <c r="BW114" s="947"/>
      <c r="BX114" s="947"/>
      <c r="BY114" s="947"/>
      <c r="BZ114" s="947"/>
      <c r="CA114" s="947">
        <v>1011629</v>
      </c>
      <c r="CB114" s="947"/>
      <c r="CC114" s="947"/>
      <c r="CD114" s="947"/>
      <c r="CE114" s="947"/>
      <c r="CF114" s="941">
        <v>49.2</v>
      </c>
      <c r="CG114" s="942"/>
      <c r="CH114" s="942"/>
      <c r="CI114" s="942"/>
      <c r="CJ114" s="942"/>
      <c r="CK114" s="972"/>
      <c r="CL114" s="973"/>
      <c r="CM114" s="943" t="s">
        <v>419</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5" t="s">
        <v>112</v>
      </c>
      <c r="DH114" s="986"/>
      <c r="DI114" s="986"/>
      <c r="DJ114" s="986"/>
      <c r="DK114" s="987"/>
      <c r="DL114" s="988" t="s">
        <v>112</v>
      </c>
      <c r="DM114" s="986"/>
      <c r="DN114" s="986"/>
      <c r="DO114" s="986"/>
      <c r="DP114" s="987"/>
      <c r="DQ114" s="988" t="s">
        <v>112</v>
      </c>
      <c r="DR114" s="986"/>
      <c r="DS114" s="986"/>
      <c r="DT114" s="986"/>
      <c r="DU114" s="987"/>
      <c r="DV114" s="989" t="s">
        <v>112</v>
      </c>
      <c r="DW114" s="990"/>
      <c r="DX114" s="990"/>
      <c r="DY114" s="990"/>
      <c r="DZ114" s="991"/>
    </row>
    <row r="115" spans="1:130" s="199" customFormat="1" ht="26.25" customHeight="1">
      <c r="A115" s="981"/>
      <c r="B115" s="982"/>
      <c r="C115" s="977" t="s">
        <v>420</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t="s">
        <v>112</v>
      </c>
      <c r="AB115" s="961"/>
      <c r="AC115" s="961"/>
      <c r="AD115" s="961"/>
      <c r="AE115" s="962"/>
      <c r="AF115" s="963" t="s">
        <v>112</v>
      </c>
      <c r="AG115" s="961"/>
      <c r="AH115" s="961"/>
      <c r="AI115" s="961"/>
      <c r="AJ115" s="962"/>
      <c r="AK115" s="963" t="s">
        <v>112</v>
      </c>
      <c r="AL115" s="961"/>
      <c r="AM115" s="961"/>
      <c r="AN115" s="961"/>
      <c r="AO115" s="962"/>
      <c r="AP115" s="964" t="s">
        <v>112</v>
      </c>
      <c r="AQ115" s="965"/>
      <c r="AR115" s="965"/>
      <c r="AS115" s="965"/>
      <c r="AT115" s="966"/>
      <c r="AU115" s="927"/>
      <c r="AV115" s="928"/>
      <c r="AW115" s="928"/>
      <c r="AX115" s="928"/>
      <c r="AY115" s="928"/>
      <c r="AZ115" s="976" t="s">
        <v>421</v>
      </c>
      <c r="BA115" s="977"/>
      <c r="BB115" s="977"/>
      <c r="BC115" s="977"/>
      <c r="BD115" s="977"/>
      <c r="BE115" s="977"/>
      <c r="BF115" s="977"/>
      <c r="BG115" s="977"/>
      <c r="BH115" s="977"/>
      <c r="BI115" s="977"/>
      <c r="BJ115" s="977"/>
      <c r="BK115" s="977"/>
      <c r="BL115" s="977"/>
      <c r="BM115" s="977"/>
      <c r="BN115" s="977"/>
      <c r="BO115" s="977"/>
      <c r="BP115" s="978"/>
      <c r="BQ115" s="946" t="s">
        <v>112</v>
      </c>
      <c r="BR115" s="947"/>
      <c r="BS115" s="947"/>
      <c r="BT115" s="947"/>
      <c r="BU115" s="947"/>
      <c r="BV115" s="947" t="s">
        <v>112</v>
      </c>
      <c r="BW115" s="947"/>
      <c r="BX115" s="947"/>
      <c r="BY115" s="947"/>
      <c r="BZ115" s="947"/>
      <c r="CA115" s="947" t="s">
        <v>112</v>
      </c>
      <c r="CB115" s="947"/>
      <c r="CC115" s="947"/>
      <c r="CD115" s="947"/>
      <c r="CE115" s="947"/>
      <c r="CF115" s="941" t="s">
        <v>112</v>
      </c>
      <c r="CG115" s="942"/>
      <c r="CH115" s="942"/>
      <c r="CI115" s="942"/>
      <c r="CJ115" s="942"/>
      <c r="CK115" s="972"/>
      <c r="CL115" s="973"/>
      <c r="CM115" s="976" t="s">
        <v>422</v>
      </c>
      <c r="CN115" s="997"/>
      <c r="CO115" s="997"/>
      <c r="CP115" s="997"/>
      <c r="CQ115" s="997"/>
      <c r="CR115" s="997"/>
      <c r="CS115" s="997"/>
      <c r="CT115" s="997"/>
      <c r="CU115" s="997"/>
      <c r="CV115" s="997"/>
      <c r="CW115" s="997"/>
      <c r="CX115" s="997"/>
      <c r="CY115" s="997"/>
      <c r="CZ115" s="997"/>
      <c r="DA115" s="997"/>
      <c r="DB115" s="997"/>
      <c r="DC115" s="997"/>
      <c r="DD115" s="997"/>
      <c r="DE115" s="997"/>
      <c r="DF115" s="978"/>
      <c r="DG115" s="985" t="s">
        <v>112</v>
      </c>
      <c r="DH115" s="986"/>
      <c r="DI115" s="986"/>
      <c r="DJ115" s="986"/>
      <c r="DK115" s="987"/>
      <c r="DL115" s="988" t="s">
        <v>112</v>
      </c>
      <c r="DM115" s="986"/>
      <c r="DN115" s="986"/>
      <c r="DO115" s="986"/>
      <c r="DP115" s="987"/>
      <c r="DQ115" s="988" t="s">
        <v>112</v>
      </c>
      <c r="DR115" s="986"/>
      <c r="DS115" s="986"/>
      <c r="DT115" s="986"/>
      <c r="DU115" s="987"/>
      <c r="DV115" s="989" t="s">
        <v>112</v>
      </c>
      <c r="DW115" s="990"/>
      <c r="DX115" s="990"/>
      <c r="DY115" s="990"/>
      <c r="DZ115" s="991"/>
    </row>
    <row r="116" spans="1:130" s="199" customFormat="1" ht="26.25" customHeight="1">
      <c r="A116" s="983"/>
      <c r="B116" s="984"/>
      <c r="C116" s="992" t="s">
        <v>423</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112</v>
      </c>
      <c r="AB116" s="986"/>
      <c r="AC116" s="986"/>
      <c r="AD116" s="986"/>
      <c r="AE116" s="987"/>
      <c r="AF116" s="988" t="s">
        <v>112</v>
      </c>
      <c r="AG116" s="986"/>
      <c r="AH116" s="986"/>
      <c r="AI116" s="986"/>
      <c r="AJ116" s="987"/>
      <c r="AK116" s="988" t="s">
        <v>112</v>
      </c>
      <c r="AL116" s="986"/>
      <c r="AM116" s="986"/>
      <c r="AN116" s="986"/>
      <c r="AO116" s="987"/>
      <c r="AP116" s="989" t="s">
        <v>112</v>
      </c>
      <c r="AQ116" s="990"/>
      <c r="AR116" s="990"/>
      <c r="AS116" s="990"/>
      <c r="AT116" s="991"/>
      <c r="AU116" s="927"/>
      <c r="AV116" s="928"/>
      <c r="AW116" s="928"/>
      <c r="AX116" s="928"/>
      <c r="AY116" s="928"/>
      <c r="AZ116" s="994" t="s">
        <v>424</v>
      </c>
      <c r="BA116" s="995"/>
      <c r="BB116" s="995"/>
      <c r="BC116" s="995"/>
      <c r="BD116" s="995"/>
      <c r="BE116" s="995"/>
      <c r="BF116" s="995"/>
      <c r="BG116" s="995"/>
      <c r="BH116" s="995"/>
      <c r="BI116" s="995"/>
      <c r="BJ116" s="995"/>
      <c r="BK116" s="995"/>
      <c r="BL116" s="995"/>
      <c r="BM116" s="995"/>
      <c r="BN116" s="995"/>
      <c r="BO116" s="995"/>
      <c r="BP116" s="996"/>
      <c r="BQ116" s="946" t="s">
        <v>112</v>
      </c>
      <c r="BR116" s="947"/>
      <c r="BS116" s="947"/>
      <c r="BT116" s="947"/>
      <c r="BU116" s="947"/>
      <c r="BV116" s="947" t="s">
        <v>112</v>
      </c>
      <c r="BW116" s="947"/>
      <c r="BX116" s="947"/>
      <c r="BY116" s="947"/>
      <c r="BZ116" s="947"/>
      <c r="CA116" s="947" t="s">
        <v>112</v>
      </c>
      <c r="CB116" s="947"/>
      <c r="CC116" s="947"/>
      <c r="CD116" s="947"/>
      <c r="CE116" s="947"/>
      <c r="CF116" s="941" t="s">
        <v>112</v>
      </c>
      <c r="CG116" s="942"/>
      <c r="CH116" s="942"/>
      <c r="CI116" s="942"/>
      <c r="CJ116" s="942"/>
      <c r="CK116" s="972"/>
      <c r="CL116" s="973"/>
      <c r="CM116" s="943" t="s">
        <v>425</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5" t="s">
        <v>112</v>
      </c>
      <c r="DH116" s="986"/>
      <c r="DI116" s="986"/>
      <c r="DJ116" s="986"/>
      <c r="DK116" s="987"/>
      <c r="DL116" s="988" t="s">
        <v>112</v>
      </c>
      <c r="DM116" s="986"/>
      <c r="DN116" s="986"/>
      <c r="DO116" s="986"/>
      <c r="DP116" s="987"/>
      <c r="DQ116" s="988" t="s">
        <v>112</v>
      </c>
      <c r="DR116" s="986"/>
      <c r="DS116" s="986"/>
      <c r="DT116" s="986"/>
      <c r="DU116" s="987"/>
      <c r="DV116" s="989" t="s">
        <v>112</v>
      </c>
      <c r="DW116" s="990"/>
      <c r="DX116" s="990"/>
      <c r="DY116" s="990"/>
      <c r="DZ116" s="991"/>
    </row>
    <row r="117" spans="1:130" s="199" customFormat="1" ht="26.25" customHeight="1">
      <c r="A117" s="931" t="s">
        <v>171</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02" t="s">
        <v>426</v>
      </c>
      <c r="Z117" s="913"/>
      <c r="AA117" s="1003">
        <v>379333</v>
      </c>
      <c r="AB117" s="1004"/>
      <c r="AC117" s="1004"/>
      <c r="AD117" s="1004"/>
      <c r="AE117" s="1005"/>
      <c r="AF117" s="1006">
        <v>333106</v>
      </c>
      <c r="AG117" s="1004"/>
      <c r="AH117" s="1004"/>
      <c r="AI117" s="1004"/>
      <c r="AJ117" s="1005"/>
      <c r="AK117" s="1006">
        <v>335739</v>
      </c>
      <c r="AL117" s="1004"/>
      <c r="AM117" s="1004"/>
      <c r="AN117" s="1004"/>
      <c r="AO117" s="1005"/>
      <c r="AP117" s="1007"/>
      <c r="AQ117" s="1008"/>
      <c r="AR117" s="1008"/>
      <c r="AS117" s="1008"/>
      <c r="AT117" s="1009"/>
      <c r="AU117" s="927"/>
      <c r="AV117" s="928"/>
      <c r="AW117" s="928"/>
      <c r="AX117" s="928"/>
      <c r="AY117" s="928"/>
      <c r="AZ117" s="994" t="s">
        <v>427</v>
      </c>
      <c r="BA117" s="995"/>
      <c r="BB117" s="995"/>
      <c r="BC117" s="995"/>
      <c r="BD117" s="995"/>
      <c r="BE117" s="995"/>
      <c r="BF117" s="995"/>
      <c r="BG117" s="995"/>
      <c r="BH117" s="995"/>
      <c r="BI117" s="995"/>
      <c r="BJ117" s="995"/>
      <c r="BK117" s="995"/>
      <c r="BL117" s="995"/>
      <c r="BM117" s="995"/>
      <c r="BN117" s="995"/>
      <c r="BO117" s="995"/>
      <c r="BP117" s="996"/>
      <c r="BQ117" s="946" t="s">
        <v>112</v>
      </c>
      <c r="BR117" s="947"/>
      <c r="BS117" s="947"/>
      <c r="BT117" s="947"/>
      <c r="BU117" s="947"/>
      <c r="BV117" s="947" t="s">
        <v>112</v>
      </c>
      <c r="BW117" s="947"/>
      <c r="BX117" s="947"/>
      <c r="BY117" s="947"/>
      <c r="BZ117" s="947"/>
      <c r="CA117" s="947" t="s">
        <v>112</v>
      </c>
      <c r="CB117" s="947"/>
      <c r="CC117" s="947"/>
      <c r="CD117" s="947"/>
      <c r="CE117" s="947"/>
      <c r="CF117" s="941" t="s">
        <v>112</v>
      </c>
      <c r="CG117" s="942"/>
      <c r="CH117" s="942"/>
      <c r="CI117" s="942"/>
      <c r="CJ117" s="942"/>
      <c r="CK117" s="972"/>
      <c r="CL117" s="973"/>
      <c r="CM117" s="943" t="s">
        <v>428</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5" t="s">
        <v>112</v>
      </c>
      <c r="DH117" s="986"/>
      <c r="DI117" s="986"/>
      <c r="DJ117" s="986"/>
      <c r="DK117" s="987"/>
      <c r="DL117" s="988" t="s">
        <v>112</v>
      </c>
      <c r="DM117" s="986"/>
      <c r="DN117" s="986"/>
      <c r="DO117" s="986"/>
      <c r="DP117" s="987"/>
      <c r="DQ117" s="988" t="s">
        <v>112</v>
      </c>
      <c r="DR117" s="986"/>
      <c r="DS117" s="986"/>
      <c r="DT117" s="986"/>
      <c r="DU117" s="987"/>
      <c r="DV117" s="989" t="s">
        <v>112</v>
      </c>
      <c r="DW117" s="990"/>
      <c r="DX117" s="990"/>
      <c r="DY117" s="990"/>
      <c r="DZ117" s="991"/>
    </row>
    <row r="118" spans="1:130" s="199" customFormat="1" ht="26.25" customHeight="1">
      <c r="A118" s="931" t="s">
        <v>402</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400</v>
      </c>
      <c r="AB118" s="912"/>
      <c r="AC118" s="912"/>
      <c r="AD118" s="912"/>
      <c r="AE118" s="913"/>
      <c r="AF118" s="911" t="s">
        <v>288</v>
      </c>
      <c r="AG118" s="912"/>
      <c r="AH118" s="912"/>
      <c r="AI118" s="912"/>
      <c r="AJ118" s="913"/>
      <c r="AK118" s="911" t="s">
        <v>287</v>
      </c>
      <c r="AL118" s="912"/>
      <c r="AM118" s="912"/>
      <c r="AN118" s="912"/>
      <c r="AO118" s="913"/>
      <c r="AP118" s="998" t="s">
        <v>401</v>
      </c>
      <c r="AQ118" s="999"/>
      <c r="AR118" s="999"/>
      <c r="AS118" s="999"/>
      <c r="AT118" s="1000"/>
      <c r="AU118" s="927"/>
      <c r="AV118" s="928"/>
      <c r="AW118" s="928"/>
      <c r="AX118" s="928"/>
      <c r="AY118" s="928"/>
      <c r="AZ118" s="1001" t="s">
        <v>429</v>
      </c>
      <c r="BA118" s="992"/>
      <c r="BB118" s="992"/>
      <c r="BC118" s="992"/>
      <c r="BD118" s="992"/>
      <c r="BE118" s="992"/>
      <c r="BF118" s="992"/>
      <c r="BG118" s="992"/>
      <c r="BH118" s="992"/>
      <c r="BI118" s="992"/>
      <c r="BJ118" s="992"/>
      <c r="BK118" s="992"/>
      <c r="BL118" s="992"/>
      <c r="BM118" s="992"/>
      <c r="BN118" s="992"/>
      <c r="BO118" s="992"/>
      <c r="BP118" s="993"/>
      <c r="BQ118" s="1024" t="s">
        <v>112</v>
      </c>
      <c r="BR118" s="1025"/>
      <c r="BS118" s="1025"/>
      <c r="BT118" s="1025"/>
      <c r="BU118" s="1025"/>
      <c r="BV118" s="1025" t="s">
        <v>112</v>
      </c>
      <c r="BW118" s="1025"/>
      <c r="BX118" s="1025"/>
      <c r="BY118" s="1025"/>
      <c r="BZ118" s="1025"/>
      <c r="CA118" s="1025" t="s">
        <v>112</v>
      </c>
      <c r="CB118" s="1025"/>
      <c r="CC118" s="1025"/>
      <c r="CD118" s="1025"/>
      <c r="CE118" s="1025"/>
      <c r="CF118" s="941" t="s">
        <v>112</v>
      </c>
      <c r="CG118" s="942"/>
      <c r="CH118" s="942"/>
      <c r="CI118" s="942"/>
      <c r="CJ118" s="942"/>
      <c r="CK118" s="972"/>
      <c r="CL118" s="973"/>
      <c r="CM118" s="943" t="s">
        <v>430</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5">
        <v>176564</v>
      </c>
      <c r="DH118" s="986"/>
      <c r="DI118" s="986"/>
      <c r="DJ118" s="986"/>
      <c r="DK118" s="987"/>
      <c r="DL118" s="988">
        <v>161564</v>
      </c>
      <c r="DM118" s="986"/>
      <c r="DN118" s="986"/>
      <c r="DO118" s="986"/>
      <c r="DP118" s="987"/>
      <c r="DQ118" s="988">
        <v>140406</v>
      </c>
      <c r="DR118" s="986"/>
      <c r="DS118" s="986"/>
      <c r="DT118" s="986"/>
      <c r="DU118" s="987"/>
      <c r="DV118" s="989">
        <v>6.8</v>
      </c>
      <c r="DW118" s="990"/>
      <c r="DX118" s="990"/>
      <c r="DY118" s="990"/>
      <c r="DZ118" s="991"/>
    </row>
    <row r="119" spans="1:130" s="199" customFormat="1" ht="26.25" customHeight="1">
      <c r="A119" s="1085" t="s">
        <v>405</v>
      </c>
      <c r="B119" s="971"/>
      <c r="C119" s="950" t="s">
        <v>406</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8" t="s">
        <v>112</v>
      </c>
      <c r="AB119" s="919"/>
      <c r="AC119" s="919"/>
      <c r="AD119" s="919"/>
      <c r="AE119" s="920"/>
      <c r="AF119" s="921" t="s">
        <v>112</v>
      </c>
      <c r="AG119" s="919"/>
      <c r="AH119" s="919"/>
      <c r="AI119" s="919"/>
      <c r="AJ119" s="920"/>
      <c r="AK119" s="921" t="s">
        <v>112</v>
      </c>
      <c r="AL119" s="919"/>
      <c r="AM119" s="919"/>
      <c r="AN119" s="919"/>
      <c r="AO119" s="920"/>
      <c r="AP119" s="922" t="s">
        <v>112</v>
      </c>
      <c r="AQ119" s="923"/>
      <c r="AR119" s="923"/>
      <c r="AS119" s="923"/>
      <c r="AT119" s="924"/>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1002" t="s">
        <v>431</v>
      </c>
      <c r="BP119" s="1033"/>
      <c r="BQ119" s="1024">
        <v>4813227</v>
      </c>
      <c r="BR119" s="1025"/>
      <c r="BS119" s="1025"/>
      <c r="BT119" s="1025"/>
      <c r="BU119" s="1025"/>
      <c r="BV119" s="1025">
        <v>4572203</v>
      </c>
      <c r="BW119" s="1025"/>
      <c r="BX119" s="1025"/>
      <c r="BY119" s="1025"/>
      <c r="BZ119" s="1025"/>
      <c r="CA119" s="1025">
        <v>4492992</v>
      </c>
      <c r="CB119" s="1025"/>
      <c r="CC119" s="1025"/>
      <c r="CD119" s="1025"/>
      <c r="CE119" s="1025"/>
      <c r="CF119" s="1026"/>
      <c r="CG119" s="1027"/>
      <c r="CH119" s="1027"/>
      <c r="CI119" s="1027"/>
      <c r="CJ119" s="1028"/>
      <c r="CK119" s="974"/>
      <c r="CL119" s="975"/>
      <c r="CM119" s="1029" t="s">
        <v>432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t="s">
        <v>112</v>
      </c>
      <c r="DH119" s="1011"/>
      <c r="DI119" s="1011"/>
      <c r="DJ119" s="1011"/>
      <c r="DK119" s="1012"/>
      <c r="DL119" s="1010" t="s">
        <v>112</v>
      </c>
      <c r="DM119" s="1011"/>
      <c r="DN119" s="1011"/>
      <c r="DO119" s="1011"/>
      <c r="DP119" s="1012"/>
      <c r="DQ119" s="1010" t="s">
        <v>112</v>
      </c>
      <c r="DR119" s="1011"/>
      <c r="DS119" s="1011"/>
      <c r="DT119" s="1011"/>
      <c r="DU119" s="1012"/>
      <c r="DV119" s="1013" t="s">
        <v>112</v>
      </c>
      <c r="DW119" s="1014"/>
      <c r="DX119" s="1014"/>
      <c r="DY119" s="1014"/>
      <c r="DZ119" s="1015"/>
    </row>
    <row r="120" spans="1:130" s="199" customFormat="1" ht="26.25" customHeight="1">
      <c r="A120" s="1086"/>
      <c r="B120" s="973"/>
      <c r="C120" s="943" t="s">
        <v>409</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5" t="s">
        <v>112</v>
      </c>
      <c r="AB120" s="986"/>
      <c r="AC120" s="986"/>
      <c r="AD120" s="986"/>
      <c r="AE120" s="987"/>
      <c r="AF120" s="988" t="s">
        <v>112</v>
      </c>
      <c r="AG120" s="986"/>
      <c r="AH120" s="986"/>
      <c r="AI120" s="986"/>
      <c r="AJ120" s="987"/>
      <c r="AK120" s="988" t="s">
        <v>112</v>
      </c>
      <c r="AL120" s="986"/>
      <c r="AM120" s="986"/>
      <c r="AN120" s="986"/>
      <c r="AO120" s="987"/>
      <c r="AP120" s="989" t="s">
        <v>112</v>
      </c>
      <c r="AQ120" s="990"/>
      <c r="AR120" s="990"/>
      <c r="AS120" s="990"/>
      <c r="AT120" s="991"/>
      <c r="AU120" s="1016" t="s">
        <v>433</v>
      </c>
      <c r="AV120" s="1017"/>
      <c r="AW120" s="1017"/>
      <c r="AX120" s="1017"/>
      <c r="AY120" s="1018"/>
      <c r="AZ120" s="967" t="s">
        <v>434</v>
      </c>
      <c r="BA120" s="916"/>
      <c r="BB120" s="916"/>
      <c r="BC120" s="916"/>
      <c r="BD120" s="916"/>
      <c r="BE120" s="916"/>
      <c r="BF120" s="916"/>
      <c r="BG120" s="916"/>
      <c r="BH120" s="916"/>
      <c r="BI120" s="916"/>
      <c r="BJ120" s="916"/>
      <c r="BK120" s="916"/>
      <c r="BL120" s="916"/>
      <c r="BM120" s="916"/>
      <c r="BN120" s="916"/>
      <c r="BO120" s="916"/>
      <c r="BP120" s="917"/>
      <c r="BQ120" s="953">
        <v>1441985</v>
      </c>
      <c r="BR120" s="954"/>
      <c r="BS120" s="954"/>
      <c r="BT120" s="954"/>
      <c r="BU120" s="954"/>
      <c r="BV120" s="954">
        <v>1550172</v>
      </c>
      <c r="BW120" s="954"/>
      <c r="BX120" s="954"/>
      <c r="BY120" s="954"/>
      <c r="BZ120" s="954"/>
      <c r="CA120" s="954">
        <v>1741994</v>
      </c>
      <c r="CB120" s="954"/>
      <c r="CC120" s="954"/>
      <c r="CD120" s="954"/>
      <c r="CE120" s="954"/>
      <c r="CF120" s="968">
        <v>84.7</v>
      </c>
      <c r="CG120" s="969"/>
      <c r="CH120" s="969"/>
      <c r="CI120" s="969"/>
      <c r="CJ120" s="969"/>
      <c r="CK120" s="1034" t="s">
        <v>435</v>
      </c>
      <c r="CL120" s="1035"/>
      <c r="CM120" s="1035"/>
      <c r="CN120" s="1035"/>
      <c r="CO120" s="1036"/>
      <c r="CP120" s="1042" t="s">
        <v>384</v>
      </c>
      <c r="CQ120" s="1043"/>
      <c r="CR120" s="1043"/>
      <c r="CS120" s="1043"/>
      <c r="CT120" s="1043"/>
      <c r="CU120" s="1043"/>
      <c r="CV120" s="1043"/>
      <c r="CW120" s="1043"/>
      <c r="CX120" s="1043"/>
      <c r="CY120" s="1043"/>
      <c r="CZ120" s="1043"/>
      <c r="DA120" s="1043"/>
      <c r="DB120" s="1043"/>
      <c r="DC120" s="1043"/>
      <c r="DD120" s="1043"/>
      <c r="DE120" s="1043"/>
      <c r="DF120" s="1044"/>
      <c r="DG120" s="953">
        <v>274802</v>
      </c>
      <c r="DH120" s="954"/>
      <c r="DI120" s="954"/>
      <c r="DJ120" s="954"/>
      <c r="DK120" s="954"/>
      <c r="DL120" s="954">
        <v>258164</v>
      </c>
      <c r="DM120" s="954"/>
      <c r="DN120" s="954"/>
      <c r="DO120" s="954"/>
      <c r="DP120" s="954"/>
      <c r="DQ120" s="954">
        <v>248926</v>
      </c>
      <c r="DR120" s="954"/>
      <c r="DS120" s="954"/>
      <c r="DT120" s="954"/>
      <c r="DU120" s="954"/>
      <c r="DV120" s="955">
        <v>12.1</v>
      </c>
      <c r="DW120" s="955"/>
      <c r="DX120" s="955"/>
      <c r="DY120" s="955"/>
      <c r="DZ120" s="956"/>
    </row>
    <row r="121" spans="1:130" s="199" customFormat="1" ht="26.25" customHeight="1">
      <c r="A121" s="1086"/>
      <c r="B121" s="973"/>
      <c r="C121" s="994" t="s">
        <v>436</v>
      </c>
      <c r="D121" s="995"/>
      <c r="E121" s="995"/>
      <c r="F121" s="995"/>
      <c r="G121" s="995"/>
      <c r="H121" s="995"/>
      <c r="I121" s="995"/>
      <c r="J121" s="995"/>
      <c r="K121" s="995"/>
      <c r="L121" s="995"/>
      <c r="M121" s="995"/>
      <c r="N121" s="995"/>
      <c r="O121" s="995"/>
      <c r="P121" s="995"/>
      <c r="Q121" s="995"/>
      <c r="R121" s="995"/>
      <c r="S121" s="995"/>
      <c r="T121" s="995"/>
      <c r="U121" s="995"/>
      <c r="V121" s="995"/>
      <c r="W121" s="995"/>
      <c r="X121" s="995"/>
      <c r="Y121" s="995"/>
      <c r="Z121" s="996"/>
      <c r="AA121" s="985" t="s">
        <v>112</v>
      </c>
      <c r="AB121" s="986"/>
      <c r="AC121" s="986"/>
      <c r="AD121" s="986"/>
      <c r="AE121" s="987"/>
      <c r="AF121" s="988" t="s">
        <v>112</v>
      </c>
      <c r="AG121" s="986"/>
      <c r="AH121" s="986"/>
      <c r="AI121" s="986"/>
      <c r="AJ121" s="987"/>
      <c r="AK121" s="988" t="s">
        <v>112</v>
      </c>
      <c r="AL121" s="986"/>
      <c r="AM121" s="986"/>
      <c r="AN121" s="986"/>
      <c r="AO121" s="987"/>
      <c r="AP121" s="989" t="s">
        <v>112</v>
      </c>
      <c r="AQ121" s="990"/>
      <c r="AR121" s="990"/>
      <c r="AS121" s="990"/>
      <c r="AT121" s="991"/>
      <c r="AU121" s="1019"/>
      <c r="AV121" s="1020"/>
      <c r="AW121" s="1020"/>
      <c r="AX121" s="1020"/>
      <c r="AY121" s="1021"/>
      <c r="AZ121" s="976" t="s">
        <v>437</v>
      </c>
      <c r="BA121" s="977"/>
      <c r="BB121" s="977"/>
      <c r="BC121" s="977"/>
      <c r="BD121" s="977"/>
      <c r="BE121" s="977"/>
      <c r="BF121" s="977"/>
      <c r="BG121" s="977"/>
      <c r="BH121" s="977"/>
      <c r="BI121" s="977"/>
      <c r="BJ121" s="977"/>
      <c r="BK121" s="977"/>
      <c r="BL121" s="977"/>
      <c r="BM121" s="977"/>
      <c r="BN121" s="977"/>
      <c r="BO121" s="977"/>
      <c r="BP121" s="978"/>
      <c r="BQ121" s="946" t="s">
        <v>112</v>
      </c>
      <c r="BR121" s="947"/>
      <c r="BS121" s="947"/>
      <c r="BT121" s="947"/>
      <c r="BU121" s="947"/>
      <c r="BV121" s="947" t="s">
        <v>112</v>
      </c>
      <c r="BW121" s="947"/>
      <c r="BX121" s="947"/>
      <c r="BY121" s="947"/>
      <c r="BZ121" s="947"/>
      <c r="CA121" s="947" t="s">
        <v>112</v>
      </c>
      <c r="CB121" s="947"/>
      <c r="CC121" s="947"/>
      <c r="CD121" s="947"/>
      <c r="CE121" s="947"/>
      <c r="CF121" s="941" t="s">
        <v>112</v>
      </c>
      <c r="CG121" s="942"/>
      <c r="CH121" s="942"/>
      <c r="CI121" s="942"/>
      <c r="CJ121" s="942"/>
      <c r="CK121" s="1037"/>
      <c r="CL121" s="1038"/>
      <c r="CM121" s="1038"/>
      <c r="CN121" s="1038"/>
      <c r="CO121" s="1039"/>
      <c r="CP121" s="1047" t="s">
        <v>382</v>
      </c>
      <c r="CQ121" s="1048"/>
      <c r="CR121" s="1048"/>
      <c r="CS121" s="1048"/>
      <c r="CT121" s="1048"/>
      <c r="CU121" s="1048"/>
      <c r="CV121" s="1048"/>
      <c r="CW121" s="1048"/>
      <c r="CX121" s="1048"/>
      <c r="CY121" s="1048"/>
      <c r="CZ121" s="1048"/>
      <c r="DA121" s="1048"/>
      <c r="DB121" s="1048"/>
      <c r="DC121" s="1048"/>
      <c r="DD121" s="1048"/>
      <c r="DE121" s="1048"/>
      <c r="DF121" s="1049"/>
      <c r="DG121" s="946" t="s">
        <v>112</v>
      </c>
      <c r="DH121" s="947"/>
      <c r="DI121" s="947"/>
      <c r="DJ121" s="947"/>
      <c r="DK121" s="947"/>
      <c r="DL121" s="947" t="s">
        <v>112</v>
      </c>
      <c r="DM121" s="947"/>
      <c r="DN121" s="947"/>
      <c r="DO121" s="947"/>
      <c r="DP121" s="947"/>
      <c r="DQ121" s="947" t="s">
        <v>112</v>
      </c>
      <c r="DR121" s="947"/>
      <c r="DS121" s="947"/>
      <c r="DT121" s="947"/>
      <c r="DU121" s="947"/>
      <c r="DV121" s="948" t="s">
        <v>112</v>
      </c>
      <c r="DW121" s="948"/>
      <c r="DX121" s="948"/>
      <c r="DY121" s="948"/>
      <c r="DZ121" s="949"/>
    </row>
    <row r="122" spans="1:130" s="199" customFormat="1" ht="26.25" customHeight="1">
      <c r="A122" s="1086"/>
      <c r="B122" s="973"/>
      <c r="C122" s="943" t="s">
        <v>419</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5" t="s">
        <v>112</v>
      </c>
      <c r="AB122" s="986"/>
      <c r="AC122" s="986"/>
      <c r="AD122" s="986"/>
      <c r="AE122" s="987"/>
      <c r="AF122" s="988" t="s">
        <v>112</v>
      </c>
      <c r="AG122" s="986"/>
      <c r="AH122" s="986"/>
      <c r="AI122" s="986"/>
      <c r="AJ122" s="987"/>
      <c r="AK122" s="988" t="s">
        <v>112</v>
      </c>
      <c r="AL122" s="986"/>
      <c r="AM122" s="986"/>
      <c r="AN122" s="986"/>
      <c r="AO122" s="987"/>
      <c r="AP122" s="989" t="s">
        <v>112</v>
      </c>
      <c r="AQ122" s="990"/>
      <c r="AR122" s="990"/>
      <c r="AS122" s="990"/>
      <c r="AT122" s="991"/>
      <c r="AU122" s="1019"/>
      <c r="AV122" s="1020"/>
      <c r="AW122" s="1020"/>
      <c r="AX122" s="1020"/>
      <c r="AY122" s="1021"/>
      <c r="AZ122" s="1001" t="s">
        <v>438</v>
      </c>
      <c r="BA122" s="992"/>
      <c r="BB122" s="992"/>
      <c r="BC122" s="992"/>
      <c r="BD122" s="992"/>
      <c r="BE122" s="992"/>
      <c r="BF122" s="992"/>
      <c r="BG122" s="992"/>
      <c r="BH122" s="992"/>
      <c r="BI122" s="992"/>
      <c r="BJ122" s="992"/>
      <c r="BK122" s="992"/>
      <c r="BL122" s="992"/>
      <c r="BM122" s="992"/>
      <c r="BN122" s="992"/>
      <c r="BO122" s="992"/>
      <c r="BP122" s="993"/>
      <c r="BQ122" s="1024">
        <v>2691225</v>
      </c>
      <c r="BR122" s="1025"/>
      <c r="BS122" s="1025"/>
      <c r="BT122" s="1025"/>
      <c r="BU122" s="1025"/>
      <c r="BV122" s="1025">
        <v>2662312</v>
      </c>
      <c r="BW122" s="1025"/>
      <c r="BX122" s="1025"/>
      <c r="BY122" s="1025"/>
      <c r="BZ122" s="1025"/>
      <c r="CA122" s="1025">
        <v>2654915</v>
      </c>
      <c r="CB122" s="1025"/>
      <c r="CC122" s="1025"/>
      <c r="CD122" s="1025"/>
      <c r="CE122" s="1025"/>
      <c r="CF122" s="1045">
        <v>129.1</v>
      </c>
      <c r="CG122" s="1046"/>
      <c r="CH122" s="1046"/>
      <c r="CI122" s="1046"/>
      <c r="CJ122" s="1046"/>
      <c r="CK122" s="1037"/>
      <c r="CL122" s="1038"/>
      <c r="CM122" s="1038"/>
      <c r="CN122" s="1038"/>
      <c r="CO122" s="1039"/>
      <c r="CP122" s="1047" t="s">
        <v>383</v>
      </c>
      <c r="CQ122" s="1048"/>
      <c r="CR122" s="1048"/>
      <c r="CS122" s="1048"/>
      <c r="CT122" s="1048"/>
      <c r="CU122" s="1048"/>
      <c r="CV122" s="1048"/>
      <c r="CW122" s="1048"/>
      <c r="CX122" s="1048"/>
      <c r="CY122" s="1048"/>
      <c r="CZ122" s="1048"/>
      <c r="DA122" s="1048"/>
      <c r="DB122" s="1048"/>
      <c r="DC122" s="1048"/>
      <c r="DD122" s="1048"/>
      <c r="DE122" s="1048"/>
      <c r="DF122" s="1049"/>
      <c r="DG122" s="946" t="s">
        <v>112</v>
      </c>
      <c r="DH122" s="947"/>
      <c r="DI122" s="947"/>
      <c r="DJ122" s="947"/>
      <c r="DK122" s="947"/>
      <c r="DL122" s="947" t="s">
        <v>112</v>
      </c>
      <c r="DM122" s="947"/>
      <c r="DN122" s="947"/>
      <c r="DO122" s="947"/>
      <c r="DP122" s="947"/>
      <c r="DQ122" s="947" t="s">
        <v>112</v>
      </c>
      <c r="DR122" s="947"/>
      <c r="DS122" s="947"/>
      <c r="DT122" s="947"/>
      <c r="DU122" s="947"/>
      <c r="DV122" s="948" t="s">
        <v>112</v>
      </c>
      <c r="DW122" s="948"/>
      <c r="DX122" s="948"/>
      <c r="DY122" s="948"/>
      <c r="DZ122" s="949"/>
    </row>
    <row r="123" spans="1:130" s="199" customFormat="1" ht="26.25" customHeight="1">
      <c r="A123" s="1086"/>
      <c r="B123" s="973"/>
      <c r="C123" s="943" t="s">
        <v>425</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5" t="s">
        <v>112</v>
      </c>
      <c r="AB123" s="986"/>
      <c r="AC123" s="986"/>
      <c r="AD123" s="986"/>
      <c r="AE123" s="987"/>
      <c r="AF123" s="988" t="s">
        <v>112</v>
      </c>
      <c r="AG123" s="986"/>
      <c r="AH123" s="986"/>
      <c r="AI123" s="986"/>
      <c r="AJ123" s="987"/>
      <c r="AK123" s="988" t="s">
        <v>112</v>
      </c>
      <c r="AL123" s="986"/>
      <c r="AM123" s="986"/>
      <c r="AN123" s="986"/>
      <c r="AO123" s="987"/>
      <c r="AP123" s="989" t="s">
        <v>112</v>
      </c>
      <c r="AQ123" s="990"/>
      <c r="AR123" s="990"/>
      <c r="AS123" s="990"/>
      <c r="AT123" s="991"/>
      <c r="AU123" s="1022"/>
      <c r="AV123" s="1023"/>
      <c r="AW123" s="1023"/>
      <c r="AX123" s="1023"/>
      <c r="AY123" s="1023"/>
      <c r="AZ123" s="230" t="s">
        <v>171</v>
      </c>
      <c r="BA123" s="230"/>
      <c r="BB123" s="230"/>
      <c r="BC123" s="230"/>
      <c r="BD123" s="230"/>
      <c r="BE123" s="230"/>
      <c r="BF123" s="230"/>
      <c r="BG123" s="230"/>
      <c r="BH123" s="230"/>
      <c r="BI123" s="230"/>
      <c r="BJ123" s="230"/>
      <c r="BK123" s="230"/>
      <c r="BL123" s="230"/>
      <c r="BM123" s="230"/>
      <c r="BN123" s="230"/>
      <c r="BO123" s="1002" t="s">
        <v>439</v>
      </c>
      <c r="BP123" s="1033"/>
      <c r="BQ123" s="1092">
        <v>4133210</v>
      </c>
      <c r="BR123" s="1093"/>
      <c r="BS123" s="1093"/>
      <c r="BT123" s="1093"/>
      <c r="BU123" s="1093"/>
      <c r="BV123" s="1093">
        <v>4212484</v>
      </c>
      <c r="BW123" s="1093"/>
      <c r="BX123" s="1093"/>
      <c r="BY123" s="1093"/>
      <c r="BZ123" s="1093"/>
      <c r="CA123" s="1093">
        <v>4396909</v>
      </c>
      <c r="CB123" s="1093"/>
      <c r="CC123" s="1093"/>
      <c r="CD123" s="1093"/>
      <c r="CE123" s="1093"/>
      <c r="CF123" s="1026"/>
      <c r="CG123" s="1027"/>
      <c r="CH123" s="1027"/>
      <c r="CI123" s="1027"/>
      <c r="CJ123" s="1028"/>
      <c r="CK123" s="1037"/>
      <c r="CL123" s="1038"/>
      <c r="CM123" s="1038"/>
      <c r="CN123" s="1038"/>
      <c r="CO123" s="1039"/>
      <c r="CP123" s="1047" t="s">
        <v>381</v>
      </c>
      <c r="CQ123" s="1048"/>
      <c r="CR123" s="1048"/>
      <c r="CS123" s="1048"/>
      <c r="CT123" s="1048"/>
      <c r="CU123" s="1048"/>
      <c r="CV123" s="1048"/>
      <c r="CW123" s="1048"/>
      <c r="CX123" s="1048"/>
      <c r="CY123" s="1048"/>
      <c r="CZ123" s="1048"/>
      <c r="DA123" s="1048"/>
      <c r="DB123" s="1048"/>
      <c r="DC123" s="1048"/>
      <c r="DD123" s="1048"/>
      <c r="DE123" s="1048"/>
      <c r="DF123" s="1049"/>
      <c r="DG123" s="985" t="s">
        <v>112</v>
      </c>
      <c r="DH123" s="986"/>
      <c r="DI123" s="986"/>
      <c r="DJ123" s="986"/>
      <c r="DK123" s="987"/>
      <c r="DL123" s="988" t="s">
        <v>112</v>
      </c>
      <c r="DM123" s="986"/>
      <c r="DN123" s="986"/>
      <c r="DO123" s="986"/>
      <c r="DP123" s="987"/>
      <c r="DQ123" s="988" t="s">
        <v>112</v>
      </c>
      <c r="DR123" s="986"/>
      <c r="DS123" s="986"/>
      <c r="DT123" s="986"/>
      <c r="DU123" s="987"/>
      <c r="DV123" s="989" t="s">
        <v>112</v>
      </c>
      <c r="DW123" s="990"/>
      <c r="DX123" s="990"/>
      <c r="DY123" s="990"/>
      <c r="DZ123" s="991"/>
    </row>
    <row r="124" spans="1:130" s="199" customFormat="1" ht="26.25" customHeight="1" thickBot="1">
      <c r="A124" s="1086"/>
      <c r="B124" s="973"/>
      <c r="C124" s="943" t="s">
        <v>428</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5" t="s">
        <v>112</v>
      </c>
      <c r="AB124" s="986"/>
      <c r="AC124" s="986"/>
      <c r="AD124" s="986"/>
      <c r="AE124" s="987"/>
      <c r="AF124" s="988" t="s">
        <v>112</v>
      </c>
      <c r="AG124" s="986"/>
      <c r="AH124" s="986"/>
      <c r="AI124" s="986"/>
      <c r="AJ124" s="987"/>
      <c r="AK124" s="988" t="s">
        <v>112</v>
      </c>
      <c r="AL124" s="986"/>
      <c r="AM124" s="986"/>
      <c r="AN124" s="986"/>
      <c r="AO124" s="987"/>
      <c r="AP124" s="989" t="s">
        <v>112</v>
      </c>
      <c r="AQ124" s="990"/>
      <c r="AR124" s="990"/>
      <c r="AS124" s="990"/>
      <c r="AT124" s="991"/>
      <c r="AU124" s="1088" t="s">
        <v>440</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33.700000000000003</v>
      </c>
      <c r="BR124" s="1055"/>
      <c r="BS124" s="1055"/>
      <c r="BT124" s="1055"/>
      <c r="BU124" s="1055"/>
      <c r="BV124" s="1055">
        <v>17.2</v>
      </c>
      <c r="BW124" s="1055"/>
      <c r="BX124" s="1055"/>
      <c r="BY124" s="1055"/>
      <c r="BZ124" s="1055"/>
      <c r="CA124" s="1055">
        <v>4.5999999999999996</v>
      </c>
      <c r="CB124" s="1055"/>
      <c r="CC124" s="1055"/>
      <c r="CD124" s="1055"/>
      <c r="CE124" s="1055"/>
      <c r="CF124" s="1056"/>
      <c r="CG124" s="1057"/>
      <c r="CH124" s="1057"/>
      <c r="CI124" s="1057"/>
      <c r="CJ124" s="1058"/>
      <c r="CK124" s="1040"/>
      <c r="CL124" s="1040"/>
      <c r="CM124" s="1040"/>
      <c r="CN124" s="1040"/>
      <c r="CO124" s="1041"/>
      <c r="CP124" s="1047" t="s">
        <v>441</v>
      </c>
      <c r="CQ124" s="1048"/>
      <c r="CR124" s="1048"/>
      <c r="CS124" s="1048"/>
      <c r="CT124" s="1048"/>
      <c r="CU124" s="1048"/>
      <c r="CV124" s="1048"/>
      <c r="CW124" s="1048"/>
      <c r="CX124" s="1048"/>
      <c r="CY124" s="1048"/>
      <c r="CZ124" s="1048"/>
      <c r="DA124" s="1048"/>
      <c r="DB124" s="1048"/>
      <c r="DC124" s="1048"/>
      <c r="DD124" s="1048"/>
      <c r="DE124" s="1048"/>
      <c r="DF124" s="1049"/>
      <c r="DG124" s="1032" t="s">
        <v>112</v>
      </c>
      <c r="DH124" s="1011"/>
      <c r="DI124" s="1011"/>
      <c r="DJ124" s="1011"/>
      <c r="DK124" s="1012"/>
      <c r="DL124" s="1010" t="s">
        <v>112</v>
      </c>
      <c r="DM124" s="1011"/>
      <c r="DN124" s="1011"/>
      <c r="DO124" s="1011"/>
      <c r="DP124" s="1012"/>
      <c r="DQ124" s="1010" t="s">
        <v>112</v>
      </c>
      <c r="DR124" s="1011"/>
      <c r="DS124" s="1011"/>
      <c r="DT124" s="1011"/>
      <c r="DU124" s="1012"/>
      <c r="DV124" s="1013" t="s">
        <v>112</v>
      </c>
      <c r="DW124" s="1014"/>
      <c r="DX124" s="1014"/>
      <c r="DY124" s="1014"/>
      <c r="DZ124" s="1015"/>
    </row>
    <row r="125" spans="1:130" s="199" customFormat="1" ht="26.25" customHeight="1">
      <c r="A125" s="1086"/>
      <c r="B125" s="973"/>
      <c r="C125" s="943" t="s">
        <v>430</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5" t="s">
        <v>112</v>
      </c>
      <c r="AB125" s="986"/>
      <c r="AC125" s="986"/>
      <c r="AD125" s="986"/>
      <c r="AE125" s="987"/>
      <c r="AF125" s="988" t="s">
        <v>112</v>
      </c>
      <c r="AG125" s="986"/>
      <c r="AH125" s="986"/>
      <c r="AI125" s="986"/>
      <c r="AJ125" s="987"/>
      <c r="AK125" s="988" t="s">
        <v>112</v>
      </c>
      <c r="AL125" s="986"/>
      <c r="AM125" s="986"/>
      <c r="AN125" s="986"/>
      <c r="AO125" s="987"/>
      <c r="AP125" s="989" t="s">
        <v>112</v>
      </c>
      <c r="AQ125" s="990"/>
      <c r="AR125" s="990"/>
      <c r="AS125" s="990"/>
      <c r="AT125" s="99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0" t="s">
        <v>442</v>
      </c>
      <c r="CL125" s="1035"/>
      <c r="CM125" s="1035"/>
      <c r="CN125" s="1035"/>
      <c r="CO125" s="1036"/>
      <c r="CP125" s="967" t="s">
        <v>443</v>
      </c>
      <c r="CQ125" s="916"/>
      <c r="CR125" s="916"/>
      <c r="CS125" s="916"/>
      <c r="CT125" s="916"/>
      <c r="CU125" s="916"/>
      <c r="CV125" s="916"/>
      <c r="CW125" s="916"/>
      <c r="CX125" s="916"/>
      <c r="CY125" s="916"/>
      <c r="CZ125" s="916"/>
      <c r="DA125" s="916"/>
      <c r="DB125" s="916"/>
      <c r="DC125" s="916"/>
      <c r="DD125" s="916"/>
      <c r="DE125" s="916"/>
      <c r="DF125" s="917"/>
      <c r="DG125" s="953" t="s">
        <v>112</v>
      </c>
      <c r="DH125" s="954"/>
      <c r="DI125" s="954"/>
      <c r="DJ125" s="954"/>
      <c r="DK125" s="954"/>
      <c r="DL125" s="954" t="s">
        <v>112</v>
      </c>
      <c r="DM125" s="954"/>
      <c r="DN125" s="954"/>
      <c r="DO125" s="954"/>
      <c r="DP125" s="954"/>
      <c r="DQ125" s="954" t="s">
        <v>112</v>
      </c>
      <c r="DR125" s="954"/>
      <c r="DS125" s="954"/>
      <c r="DT125" s="954"/>
      <c r="DU125" s="954"/>
      <c r="DV125" s="955" t="s">
        <v>112</v>
      </c>
      <c r="DW125" s="955"/>
      <c r="DX125" s="955"/>
      <c r="DY125" s="955"/>
      <c r="DZ125" s="956"/>
    </row>
    <row r="126" spans="1:130" s="199" customFormat="1" ht="26.25" customHeight="1" thickBot="1">
      <c r="A126" s="1086"/>
      <c r="B126" s="973"/>
      <c r="C126" s="943" t="s">
        <v>432</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5" t="s">
        <v>112</v>
      </c>
      <c r="AB126" s="986"/>
      <c r="AC126" s="986"/>
      <c r="AD126" s="986"/>
      <c r="AE126" s="987"/>
      <c r="AF126" s="988" t="s">
        <v>112</v>
      </c>
      <c r="AG126" s="986"/>
      <c r="AH126" s="986"/>
      <c r="AI126" s="986"/>
      <c r="AJ126" s="987"/>
      <c r="AK126" s="988" t="s">
        <v>112</v>
      </c>
      <c r="AL126" s="986"/>
      <c r="AM126" s="986"/>
      <c r="AN126" s="986"/>
      <c r="AO126" s="987"/>
      <c r="AP126" s="989" t="s">
        <v>112</v>
      </c>
      <c r="AQ126" s="990"/>
      <c r="AR126" s="990"/>
      <c r="AS126" s="990"/>
      <c r="AT126" s="9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1"/>
      <c r="CL126" s="1038"/>
      <c r="CM126" s="1038"/>
      <c r="CN126" s="1038"/>
      <c r="CO126" s="1039"/>
      <c r="CP126" s="976" t="s">
        <v>444</v>
      </c>
      <c r="CQ126" s="977"/>
      <c r="CR126" s="977"/>
      <c r="CS126" s="977"/>
      <c r="CT126" s="977"/>
      <c r="CU126" s="977"/>
      <c r="CV126" s="977"/>
      <c r="CW126" s="977"/>
      <c r="CX126" s="977"/>
      <c r="CY126" s="977"/>
      <c r="CZ126" s="977"/>
      <c r="DA126" s="977"/>
      <c r="DB126" s="977"/>
      <c r="DC126" s="977"/>
      <c r="DD126" s="977"/>
      <c r="DE126" s="977"/>
      <c r="DF126" s="978"/>
      <c r="DG126" s="946" t="s">
        <v>112</v>
      </c>
      <c r="DH126" s="947"/>
      <c r="DI126" s="947"/>
      <c r="DJ126" s="947"/>
      <c r="DK126" s="947"/>
      <c r="DL126" s="947" t="s">
        <v>112</v>
      </c>
      <c r="DM126" s="947"/>
      <c r="DN126" s="947"/>
      <c r="DO126" s="947"/>
      <c r="DP126" s="947"/>
      <c r="DQ126" s="947" t="s">
        <v>112</v>
      </c>
      <c r="DR126" s="947"/>
      <c r="DS126" s="947"/>
      <c r="DT126" s="947"/>
      <c r="DU126" s="947"/>
      <c r="DV126" s="948" t="s">
        <v>112</v>
      </c>
      <c r="DW126" s="948"/>
      <c r="DX126" s="948"/>
      <c r="DY126" s="948"/>
      <c r="DZ126" s="949"/>
    </row>
    <row r="127" spans="1:130" s="199" customFormat="1" ht="26.25" customHeight="1">
      <c r="A127" s="1087"/>
      <c r="B127" s="975"/>
      <c r="C127" s="1029" t="s">
        <v>445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5" t="s">
        <v>112</v>
      </c>
      <c r="AB127" s="986"/>
      <c r="AC127" s="986"/>
      <c r="AD127" s="986"/>
      <c r="AE127" s="987"/>
      <c r="AF127" s="988" t="s">
        <v>112</v>
      </c>
      <c r="AG127" s="986"/>
      <c r="AH127" s="986"/>
      <c r="AI127" s="986"/>
      <c r="AJ127" s="987"/>
      <c r="AK127" s="988" t="s">
        <v>112</v>
      </c>
      <c r="AL127" s="986"/>
      <c r="AM127" s="986"/>
      <c r="AN127" s="986"/>
      <c r="AO127" s="987"/>
      <c r="AP127" s="989" t="s">
        <v>112</v>
      </c>
      <c r="AQ127" s="990"/>
      <c r="AR127" s="990"/>
      <c r="AS127" s="990"/>
      <c r="AT127" s="991"/>
      <c r="AU127" s="235"/>
      <c r="AV127" s="235"/>
      <c r="AW127" s="235"/>
      <c r="AX127" s="1059" t="s">
        <v>446</v>
      </c>
      <c r="AY127" s="1060"/>
      <c r="AZ127" s="1060"/>
      <c r="BA127" s="1060"/>
      <c r="BB127" s="1060"/>
      <c r="BC127" s="1060"/>
      <c r="BD127" s="1060"/>
      <c r="BE127" s="1061"/>
      <c r="BF127" s="1062" t="s">
        <v>447</v>
      </c>
      <c r="BG127" s="1060"/>
      <c r="BH127" s="1060"/>
      <c r="BI127" s="1060"/>
      <c r="BJ127" s="1060"/>
      <c r="BK127" s="1060"/>
      <c r="BL127" s="1061"/>
      <c r="BM127" s="1062" t="s">
        <v>448</v>
      </c>
      <c r="BN127" s="1060"/>
      <c r="BO127" s="1060"/>
      <c r="BP127" s="1060"/>
      <c r="BQ127" s="1060"/>
      <c r="BR127" s="1060"/>
      <c r="BS127" s="1061"/>
      <c r="BT127" s="1062" t="s">
        <v>449</v>
      </c>
      <c r="BU127" s="1060"/>
      <c r="BV127" s="1060"/>
      <c r="BW127" s="1060"/>
      <c r="BX127" s="1060"/>
      <c r="BY127" s="1060"/>
      <c r="BZ127" s="1084"/>
      <c r="CA127" s="235"/>
      <c r="CB127" s="235"/>
      <c r="CC127" s="235"/>
      <c r="CD127" s="236"/>
      <c r="CE127" s="236"/>
      <c r="CF127" s="236"/>
      <c r="CG127" s="233"/>
      <c r="CH127" s="233"/>
      <c r="CI127" s="233"/>
      <c r="CJ127" s="234"/>
      <c r="CK127" s="1051"/>
      <c r="CL127" s="1038"/>
      <c r="CM127" s="1038"/>
      <c r="CN127" s="1038"/>
      <c r="CO127" s="1039"/>
      <c r="CP127" s="976" t="s">
        <v>450</v>
      </c>
      <c r="CQ127" s="977"/>
      <c r="CR127" s="977"/>
      <c r="CS127" s="977"/>
      <c r="CT127" s="977"/>
      <c r="CU127" s="977"/>
      <c r="CV127" s="977"/>
      <c r="CW127" s="977"/>
      <c r="CX127" s="977"/>
      <c r="CY127" s="977"/>
      <c r="CZ127" s="977"/>
      <c r="DA127" s="977"/>
      <c r="DB127" s="977"/>
      <c r="DC127" s="977"/>
      <c r="DD127" s="977"/>
      <c r="DE127" s="977"/>
      <c r="DF127" s="978"/>
      <c r="DG127" s="946" t="s">
        <v>112</v>
      </c>
      <c r="DH127" s="947"/>
      <c r="DI127" s="947"/>
      <c r="DJ127" s="947"/>
      <c r="DK127" s="947"/>
      <c r="DL127" s="947" t="s">
        <v>112</v>
      </c>
      <c r="DM127" s="947"/>
      <c r="DN127" s="947"/>
      <c r="DO127" s="947"/>
      <c r="DP127" s="947"/>
      <c r="DQ127" s="947" t="s">
        <v>112</v>
      </c>
      <c r="DR127" s="947"/>
      <c r="DS127" s="947"/>
      <c r="DT127" s="947"/>
      <c r="DU127" s="947"/>
      <c r="DV127" s="948" t="s">
        <v>112</v>
      </c>
      <c r="DW127" s="948"/>
      <c r="DX127" s="948"/>
      <c r="DY127" s="948"/>
      <c r="DZ127" s="949"/>
    </row>
    <row r="128" spans="1:130" s="199" customFormat="1" ht="26.25" customHeight="1" thickBot="1">
      <c r="A128" s="1070" t="s">
        <v>451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452</v>
      </c>
      <c r="X128" s="1072"/>
      <c r="Y128" s="1072"/>
      <c r="Z128" s="1073"/>
      <c r="AA128" s="1074" t="s">
        <v>112</v>
      </c>
      <c r="AB128" s="1075"/>
      <c r="AC128" s="1075"/>
      <c r="AD128" s="1075"/>
      <c r="AE128" s="1076"/>
      <c r="AF128" s="1077" t="s">
        <v>112</v>
      </c>
      <c r="AG128" s="1075"/>
      <c r="AH128" s="1075"/>
      <c r="AI128" s="1075"/>
      <c r="AJ128" s="1076"/>
      <c r="AK128" s="1077" t="s">
        <v>112</v>
      </c>
      <c r="AL128" s="1075"/>
      <c r="AM128" s="1075"/>
      <c r="AN128" s="1075"/>
      <c r="AO128" s="1076"/>
      <c r="AP128" s="1078"/>
      <c r="AQ128" s="1079"/>
      <c r="AR128" s="1079"/>
      <c r="AS128" s="1079"/>
      <c r="AT128" s="1080"/>
      <c r="AU128" s="235"/>
      <c r="AV128" s="235"/>
      <c r="AW128" s="235"/>
      <c r="AX128" s="915" t="s">
        <v>453</v>
      </c>
      <c r="AY128" s="916"/>
      <c r="AZ128" s="916"/>
      <c r="BA128" s="916"/>
      <c r="BB128" s="916"/>
      <c r="BC128" s="916"/>
      <c r="BD128" s="916"/>
      <c r="BE128" s="917"/>
      <c r="BF128" s="1081" t="s">
        <v>112</v>
      </c>
      <c r="BG128" s="1082"/>
      <c r="BH128" s="1082"/>
      <c r="BI128" s="1082"/>
      <c r="BJ128" s="1082"/>
      <c r="BK128" s="1082"/>
      <c r="BL128" s="1083"/>
      <c r="BM128" s="1081">
        <v>15</v>
      </c>
      <c r="BN128" s="1082"/>
      <c r="BO128" s="1082"/>
      <c r="BP128" s="1082"/>
      <c r="BQ128" s="1082"/>
      <c r="BR128" s="1082"/>
      <c r="BS128" s="1083"/>
      <c r="BT128" s="1081">
        <v>20</v>
      </c>
      <c r="BU128" s="1082"/>
      <c r="BV128" s="1082"/>
      <c r="BW128" s="1082"/>
      <c r="BX128" s="1082"/>
      <c r="BY128" s="1082"/>
      <c r="BZ128" s="1106"/>
      <c r="CA128" s="236"/>
      <c r="CB128" s="236"/>
      <c r="CC128" s="236"/>
      <c r="CD128" s="236"/>
      <c r="CE128" s="236"/>
      <c r="CF128" s="236"/>
      <c r="CG128" s="233"/>
      <c r="CH128" s="233"/>
      <c r="CI128" s="233"/>
      <c r="CJ128" s="234"/>
      <c r="CK128" s="1052"/>
      <c r="CL128" s="1053"/>
      <c r="CM128" s="1053"/>
      <c r="CN128" s="1053"/>
      <c r="CO128" s="1054"/>
      <c r="CP128" s="1063" t="s">
        <v>454</v>
      </c>
      <c r="CQ128" s="1064"/>
      <c r="CR128" s="1064"/>
      <c r="CS128" s="1064"/>
      <c r="CT128" s="1064"/>
      <c r="CU128" s="1064"/>
      <c r="CV128" s="1064"/>
      <c r="CW128" s="1064"/>
      <c r="CX128" s="1064"/>
      <c r="CY128" s="1064"/>
      <c r="CZ128" s="1064"/>
      <c r="DA128" s="1064"/>
      <c r="DB128" s="1064"/>
      <c r="DC128" s="1064"/>
      <c r="DD128" s="1064"/>
      <c r="DE128" s="1064"/>
      <c r="DF128" s="1065"/>
      <c r="DG128" s="1066" t="s">
        <v>112</v>
      </c>
      <c r="DH128" s="1067"/>
      <c r="DI128" s="1067"/>
      <c r="DJ128" s="1067"/>
      <c r="DK128" s="1067"/>
      <c r="DL128" s="1067" t="s">
        <v>112</v>
      </c>
      <c r="DM128" s="1067"/>
      <c r="DN128" s="1067"/>
      <c r="DO128" s="1067"/>
      <c r="DP128" s="1067"/>
      <c r="DQ128" s="1067" t="s">
        <v>112</v>
      </c>
      <c r="DR128" s="1067"/>
      <c r="DS128" s="1067"/>
      <c r="DT128" s="1067"/>
      <c r="DU128" s="1067"/>
      <c r="DV128" s="1068" t="s">
        <v>112</v>
      </c>
      <c r="DW128" s="1068"/>
      <c r="DX128" s="1068"/>
      <c r="DY128" s="1068"/>
      <c r="DZ128" s="1069"/>
    </row>
    <row r="129" spans="1:131" s="199" customFormat="1" ht="26.25" customHeight="1">
      <c r="A129" s="957" t="s">
        <v>91</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100" t="s">
        <v>455</v>
      </c>
      <c r="X129" s="1101"/>
      <c r="Y129" s="1101"/>
      <c r="Z129" s="1102"/>
      <c r="AA129" s="985">
        <v>2251293</v>
      </c>
      <c r="AB129" s="986"/>
      <c r="AC129" s="986"/>
      <c r="AD129" s="986"/>
      <c r="AE129" s="987"/>
      <c r="AF129" s="988">
        <v>2308881</v>
      </c>
      <c r="AG129" s="986"/>
      <c r="AH129" s="986"/>
      <c r="AI129" s="986"/>
      <c r="AJ129" s="987"/>
      <c r="AK129" s="988">
        <v>2289586</v>
      </c>
      <c r="AL129" s="986"/>
      <c r="AM129" s="986"/>
      <c r="AN129" s="986"/>
      <c r="AO129" s="987"/>
      <c r="AP129" s="1103"/>
      <c r="AQ129" s="1104"/>
      <c r="AR129" s="1104"/>
      <c r="AS129" s="1104"/>
      <c r="AT129" s="1105"/>
      <c r="AU129" s="237"/>
      <c r="AV129" s="237"/>
      <c r="AW129" s="237"/>
      <c r="AX129" s="1094" t="s">
        <v>456</v>
      </c>
      <c r="AY129" s="977"/>
      <c r="AZ129" s="977"/>
      <c r="BA129" s="977"/>
      <c r="BB129" s="977"/>
      <c r="BC129" s="977"/>
      <c r="BD129" s="977"/>
      <c r="BE129" s="978"/>
      <c r="BF129" s="1095" t="s">
        <v>112</v>
      </c>
      <c r="BG129" s="1096"/>
      <c r="BH129" s="1096"/>
      <c r="BI129" s="1096"/>
      <c r="BJ129" s="1096"/>
      <c r="BK129" s="1096"/>
      <c r="BL129" s="1097"/>
      <c r="BM129" s="1095">
        <v>20</v>
      </c>
      <c r="BN129" s="1096"/>
      <c r="BO129" s="1096"/>
      <c r="BP129" s="1096"/>
      <c r="BQ129" s="1096"/>
      <c r="BR129" s="1096"/>
      <c r="BS129" s="1097"/>
      <c r="BT129" s="1095">
        <v>30</v>
      </c>
      <c r="BU129" s="1098"/>
      <c r="BV129" s="1098"/>
      <c r="BW129" s="1098"/>
      <c r="BX129" s="1098"/>
      <c r="BY129" s="1098"/>
      <c r="BZ129" s="109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7" t="s">
        <v>457</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100" t="s">
        <v>458</v>
      </c>
      <c r="X130" s="1101"/>
      <c r="Y130" s="1101"/>
      <c r="Z130" s="1102"/>
      <c r="AA130" s="985">
        <v>236069</v>
      </c>
      <c r="AB130" s="986"/>
      <c r="AC130" s="986"/>
      <c r="AD130" s="986"/>
      <c r="AE130" s="987"/>
      <c r="AF130" s="988">
        <v>227250</v>
      </c>
      <c r="AG130" s="986"/>
      <c r="AH130" s="986"/>
      <c r="AI130" s="986"/>
      <c r="AJ130" s="987"/>
      <c r="AK130" s="988">
        <v>233366</v>
      </c>
      <c r="AL130" s="986"/>
      <c r="AM130" s="986"/>
      <c r="AN130" s="986"/>
      <c r="AO130" s="987"/>
      <c r="AP130" s="1103"/>
      <c r="AQ130" s="1104"/>
      <c r="AR130" s="1104"/>
      <c r="AS130" s="1104"/>
      <c r="AT130" s="1105"/>
      <c r="AU130" s="237"/>
      <c r="AV130" s="237"/>
      <c r="AW130" s="237"/>
      <c r="AX130" s="1094" t="s">
        <v>459</v>
      </c>
      <c r="AY130" s="977"/>
      <c r="AZ130" s="977"/>
      <c r="BA130" s="977"/>
      <c r="BB130" s="977"/>
      <c r="BC130" s="977"/>
      <c r="BD130" s="977"/>
      <c r="BE130" s="978"/>
      <c r="BF130" s="1131">
        <v>5.7</v>
      </c>
      <c r="BG130" s="1132"/>
      <c r="BH130" s="1132"/>
      <c r="BI130" s="1132"/>
      <c r="BJ130" s="1132"/>
      <c r="BK130" s="1132"/>
      <c r="BL130" s="1133"/>
      <c r="BM130" s="1131">
        <v>25</v>
      </c>
      <c r="BN130" s="1132"/>
      <c r="BO130" s="1132"/>
      <c r="BP130" s="1132"/>
      <c r="BQ130" s="1132"/>
      <c r="BR130" s="1132"/>
      <c r="BS130" s="1133"/>
      <c r="BT130" s="1131">
        <v>35</v>
      </c>
      <c r="BU130" s="1134"/>
      <c r="BV130" s="1134"/>
      <c r="BW130" s="1134"/>
      <c r="BX130" s="1134"/>
      <c r="BY130" s="1134"/>
      <c r="BZ130" s="113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6"/>
      <c r="B131" s="1137"/>
      <c r="C131" s="1137"/>
      <c r="D131" s="1137"/>
      <c r="E131" s="1137"/>
      <c r="F131" s="1137"/>
      <c r="G131" s="1137"/>
      <c r="H131" s="1137"/>
      <c r="I131" s="1137"/>
      <c r="J131" s="1137"/>
      <c r="K131" s="1137"/>
      <c r="L131" s="1137"/>
      <c r="M131" s="1137"/>
      <c r="N131" s="1137"/>
      <c r="O131" s="1137"/>
      <c r="P131" s="1137"/>
      <c r="Q131" s="1137"/>
      <c r="R131" s="1137"/>
      <c r="S131" s="1137"/>
      <c r="T131" s="1137"/>
      <c r="U131" s="1137"/>
      <c r="V131" s="1137"/>
      <c r="W131" s="1138" t="s">
        <v>460</v>
      </c>
      <c r="X131" s="1139"/>
      <c r="Y131" s="1139"/>
      <c r="Z131" s="1140"/>
      <c r="AA131" s="1032">
        <v>2015224</v>
      </c>
      <c r="AB131" s="1011"/>
      <c r="AC131" s="1011"/>
      <c r="AD131" s="1011"/>
      <c r="AE131" s="1012"/>
      <c r="AF131" s="1010">
        <v>2081631</v>
      </c>
      <c r="AG131" s="1011"/>
      <c r="AH131" s="1011"/>
      <c r="AI131" s="1011"/>
      <c r="AJ131" s="1012"/>
      <c r="AK131" s="1010">
        <v>2056220</v>
      </c>
      <c r="AL131" s="1011"/>
      <c r="AM131" s="1011"/>
      <c r="AN131" s="1011"/>
      <c r="AO131" s="1012"/>
      <c r="AP131" s="1141"/>
      <c r="AQ131" s="1142"/>
      <c r="AR131" s="1142"/>
      <c r="AS131" s="1142"/>
      <c r="AT131" s="1143"/>
      <c r="AU131" s="237"/>
      <c r="AV131" s="237"/>
      <c r="AW131" s="237"/>
      <c r="AX131" s="1113" t="s">
        <v>461</v>
      </c>
      <c r="AY131" s="1064"/>
      <c r="AZ131" s="1064"/>
      <c r="BA131" s="1064"/>
      <c r="BB131" s="1064"/>
      <c r="BC131" s="1064"/>
      <c r="BD131" s="1064"/>
      <c r="BE131" s="1065"/>
      <c r="BF131" s="1114">
        <v>4.5999999999999996</v>
      </c>
      <c r="BG131" s="1115"/>
      <c r="BH131" s="1115"/>
      <c r="BI131" s="1115"/>
      <c r="BJ131" s="1115"/>
      <c r="BK131" s="1115"/>
      <c r="BL131" s="1116"/>
      <c r="BM131" s="1114">
        <v>350</v>
      </c>
      <c r="BN131" s="1115"/>
      <c r="BO131" s="1115"/>
      <c r="BP131" s="1115"/>
      <c r="BQ131" s="1115"/>
      <c r="BR131" s="1115"/>
      <c r="BS131" s="1116"/>
      <c r="BT131" s="1117"/>
      <c r="BU131" s="1118"/>
      <c r="BV131" s="1118"/>
      <c r="BW131" s="1118"/>
      <c r="BX131" s="1118"/>
      <c r="BY131" s="1118"/>
      <c r="BZ131" s="111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0" t="s">
        <v>462</v>
      </c>
      <c r="B132" s="1121"/>
      <c r="C132" s="1121"/>
      <c r="D132" s="1121"/>
      <c r="E132" s="1121"/>
      <c r="F132" s="1121"/>
      <c r="G132" s="1121"/>
      <c r="H132" s="1121"/>
      <c r="I132" s="1121"/>
      <c r="J132" s="1121"/>
      <c r="K132" s="1121"/>
      <c r="L132" s="1121"/>
      <c r="M132" s="1121"/>
      <c r="N132" s="1121"/>
      <c r="O132" s="1121"/>
      <c r="P132" s="1121"/>
      <c r="Q132" s="1121"/>
      <c r="R132" s="1121"/>
      <c r="S132" s="1121"/>
      <c r="T132" s="1121"/>
      <c r="U132" s="1121"/>
      <c r="V132" s="1124" t="s">
        <v>463</v>
      </c>
      <c r="W132" s="1124"/>
      <c r="X132" s="1124"/>
      <c r="Y132" s="1124"/>
      <c r="Z132" s="1125"/>
      <c r="AA132" s="1126">
        <v>7.10908564</v>
      </c>
      <c r="AB132" s="1127"/>
      <c r="AC132" s="1127"/>
      <c r="AD132" s="1127"/>
      <c r="AE132" s="1128"/>
      <c r="AF132" s="1129">
        <v>5.0852432539999999</v>
      </c>
      <c r="AG132" s="1127"/>
      <c r="AH132" s="1127"/>
      <c r="AI132" s="1127"/>
      <c r="AJ132" s="1128"/>
      <c r="AK132" s="1129">
        <v>4.978698777</v>
      </c>
      <c r="AL132" s="1127"/>
      <c r="AM132" s="1127"/>
      <c r="AN132" s="1127"/>
      <c r="AO132" s="1128"/>
      <c r="AP132" s="1026"/>
      <c r="AQ132" s="1027"/>
      <c r="AR132" s="1027"/>
      <c r="AS132" s="1027"/>
      <c r="AT132" s="1130"/>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2"/>
      <c r="B133" s="1123"/>
      <c r="C133" s="1123"/>
      <c r="D133" s="1123"/>
      <c r="E133" s="1123"/>
      <c r="F133" s="1123"/>
      <c r="G133" s="1123"/>
      <c r="H133" s="1123"/>
      <c r="I133" s="1123"/>
      <c r="J133" s="1123"/>
      <c r="K133" s="1123"/>
      <c r="L133" s="1123"/>
      <c r="M133" s="1123"/>
      <c r="N133" s="1123"/>
      <c r="O133" s="1123"/>
      <c r="P133" s="1123"/>
      <c r="Q133" s="1123"/>
      <c r="R133" s="1123"/>
      <c r="S133" s="1123"/>
      <c r="T133" s="1123"/>
      <c r="U133" s="1123"/>
      <c r="V133" s="1107" t="s">
        <v>464</v>
      </c>
      <c r="W133" s="1107"/>
      <c r="X133" s="1107"/>
      <c r="Y133" s="1107"/>
      <c r="Z133" s="1108"/>
      <c r="AA133" s="1109">
        <v>8.1999999999999993</v>
      </c>
      <c r="AB133" s="1110"/>
      <c r="AC133" s="1110"/>
      <c r="AD133" s="1110"/>
      <c r="AE133" s="1111"/>
      <c r="AF133" s="1109">
        <v>6.8</v>
      </c>
      <c r="AG133" s="1110"/>
      <c r="AH133" s="1110"/>
      <c r="AI133" s="1110"/>
      <c r="AJ133" s="1111"/>
      <c r="AK133" s="1109">
        <v>5.7</v>
      </c>
      <c r="AL133" s="1110"/>
      <c r="AM133" s="1110"/>
      <c r="AN133" s="1110"/>
      <c r="AO133" s="1111"/>
      <c r="AP133" s="1056"/>
      <c r="AQ133" s="1057"/>
      <c r="AR133" s="1057"/>
      <c r="AS133" s="1057"/>
      <c r="AT133" s="111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47" t="s">
        <v>467</v>
      </c>
      <c r="L7" s="256"/>
      <c r="M7" s="257" t="s">
        <v>468</v>
      </c>
      <c r="N7" s="258"/>
    </row>
    <row r="8" spans="1:16">
      <c r="A8" s="250"/>
      <c r="B8" s="246"/>
      <c r="C8" s="246"/>
      <c r="D8" s="246"/>
      <c r="E8" s="246"/>
      <c r="F8" s="246"/>
      <c r="G8" s="259"/>
      <c r="H8" s="260"/>
      <c r="I8" s="260"/>
      <c r="J8" s="261"/>
      <c r="K8" s="1148"/>
      <c r="L8" s="262" t="s">
        <v>469</v>
      </c>
      <c r="M8" s="263" t="s">
        <v>470</v>
      </c>
      <c r="N8" s="264" t="s">
        <v>471</v>
      </c>
    </row>
    <row r="9" spans="1:16">
      <c r="A9" s="250"/>
      <c r="B9" s="246"/>
      <c r="C9" s="246"/>
      <c r="D9" s="246"/>
      <c r="E9" s="246"/>
      <c r="F9" s="246"/>
      <c r="G9" s="1149" t="s">
        <v>472</v>
      </c>
      <c r="H9" s="1150"/>
      <c r="I9" s="1150"/>
      <c r="J9" s="1151"/>
      <c r="K9" s="265">
        <v>732483</v>
      </c>
      <c r="L9" s="266">
        <v>101102</v>
      </c>
      <c r="M9" s="267">
        <v>115876</v>
      </c>
      <c r="N9" s="268">
        <v>-12.7</v>
      </c>
    </row>
    <row r="10" spans="1:16">
      <c r="A10" s="250"/>
      <c r="B10" s="246"/>
      <c r="C10" s="246"/>
      <c r="D10" s="246"/>
      <c r="E10" s="246"/>
      <c r="F10" s="246"/>
      <c r="G10" s="1149" t="s">
        <v>473</v>
      </c>
      <c r="H10" s="1150"/>
      <c r="I10" s="1150"/>
      <c r="J10" s="1151"/>
      <c r="K10" s="269">
        <v>37520</v>
      </c>
      <c r="L10" s="270">
        <v>5179</v>
      </c>
      <c r="M10" s="271">
        <v>10922</v>
      </c>
      <c r="N10" s="272">
        <v>-52.6</v>
      </c>
    </row>
    <row r="11" spans="1:16" ht="13.5" customHeight="1">
      <c r="A11" s="250"/>
      <c r="B11" s="246"/>
      <c r="C11" s="246"/>
      <c r="D11" s="246"/>
      <c r="E11" s="246"/>
      <c r="F11" s="246"/>
      <c r="G11" s="1149" t="s">
        <v>474</v>
      </c>
      <c r="H11" s="1150"/>
      <c r="I11" s="1150"/>
      <c r="J11" s="1151"/>
      <c r="K11" s="269">
        <v>72217</v>
      </c>
      <c r="L11" s="270">
        <v>9968</v>
      </c>
      <c r="M11" s="271">
        <v>18462</v>
      </c>
      <c r="N11" s="272">
        <v>-46</v>
      </c>
    </row>
    <row r="12" spans="1:16" ht="13.5" customHeight="1">
      <c r="A12" s="250"/>
      <c r="B12" s="246"/>
      <c r="C12" s="246"/>
      <c r="D12" s="246"/>
      <c r="E12" s="246"/>
      <c r="F12" s="246"/>
      <c r="G12" s="1149" t="s">
        <v>475</v>
      </c>
      <c r="H12" s="1150"/>
      <c r="I12" s="1150"/>
      <c r="J12" s="1151"/>
      <c r="K12" s="269">
        <v>21498</v>
      </c>
      <c r="L12" s="270">
        <v>2967</v>
      </c>
      <c r="M12" s="271">
        <v>746</v>
      </c>
      <c r="N12" s="272">
        <v>297.7</v>
      </c>
    </row>
    <row r="13" spans="1:16" ht="13.5" customHeight="1">
      <c r="A13" s="250"/>
      <c r="B13" s="246"/>
      <c r="C13" s="246"/>
      <c r="D13" s="246"/>
      <c r="E13" s="246"/>
      <c r="F13" s="246"/>
      <c r="G13" s="1149" t="s">
        <v>476</v>
      </c>
      <c r="H13" s="1150"/>
      <c r="I13" s="1150"/>
      <c r="J13" s="1151"/>
      <c r="K13" s="269" t="s">
        <v>477</v>
      </c>
      <c r="L13" s="270" t="s">
        <v>477</v>
      </c>
      <c r="M13" s="271" t="s">
        <v>477</v>
      </c>
      <c r="N13" s="272" t="s">
        <v>477</v>
      </c>
    </row>
    <row r="14" spans="1:16" ht="13.5" customHeight="1">
      <c r="A14" s="250"/>
      <c r="B14" s="246"/>
      <c r="C14" s="246"/>
      <c r="D14" s="246"/>
      <c r="E14" s="246"/>
      <c r="F14" s="246"/>
      <c r="G14" s="1149" t="s">
        <v>478</v>
      </c>
      <c r="H14" s="1150"/>
      <c r="I14" s="1150"/>
      <c r="J14" s="1151"/>
      <c r="K14" s="269">
        <v>52768</v>
      </c>
      <c r="L14" s="270">
        <v>7283</v>
      </c>
      <c r="M14" s="271">
        <v>5201</v>
      </c>
      <c r="N14" s="272">
        <v>40</v>
      </c>
    </row>
    <row r="15" spans="1:16" ht="13.5" customHeight="1">
      <c r="A15" s="250"/>
      <c r="B15" s="246"/>
      <c r="C15" s="246"/>
      <c r="D15" s="246"/>
      <c r="E15" s="246"/>
      <c r="F15" s="246"/>
      <c r="G15" s="1149" t="s">
        <v>479</v>
      </c>
      <c r="H15" s="1150"/>
      <c r="I15" s="1150"/>
      <c r="J15" s="1151"/>
      <c r="K15" s="269">
        <v>32116</v>
      </c>
      <c r="L15" s="270">
        <v>4433</v>
      </c>
      <c r="M15" s="271">
        <v>2624</v>
      </c>
      <c r="N15" s="272">
        <v>68.900000000000006</v>
      </c>
    </row>
    <row r="16" spans="1:16">
      <c r="A16" s="250"/>
      <c r="B16" s="246"/>
      <c r="C16" s="246"/>
      <c r="D16" s="246"/>
      <c r="E16" s="246"/>
      <c r="F16" s="246"/>
      <c r="G16" s="1152" t="s">
        <v>480</v>
      </c>
      <c r="H16" s="1153"/>
      <c r="I16" s="1153"/>
      <c r="J16" s="1154"/>
      <c r="K16" s="270">
        <v>-83147</v>
      </c>
      <c r="L16" s="270">
        <v>-11476</v>
      </c>
      <c r="M16" s="271">
        <v>-12273</v>
      </c>
      <c r="N16" s="272">
        <v>-6.5</v>
      </c>
    </row>
    <row r="17" spans="1:16">
      <c r="A17" s="250"/>
      <c r="B17" s="246"/>
      <c r="C17" s="246"/>
      <c r="D17" s="246"/>
      <c r="E17" s="246"/>
      <c r="F17" s="246"/>
      <c r="G17" s="1152" t="s">
        <v>171</v>
      </c>
      <c r="H17" s="1153"/>
      <c r="I17" s="1153"/>
      <c r="J17" s="1154"/>
      <c r="K17" s="270">
        <v>865455</v>
      </c>
      <c r="L17" s="270">
        <v>119455</v>
      </c>
      <c r="M17" s="271">
        <v>141557</v>
      </c>
      <c r="N17" s="272">
        <v>-15.6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44" t="s">
        <v>485</v>
      </c>
      <c r="H21" s="1145"/>
      <c r="I21" s="1145"/>
      <c r="J21" s="1146"/>
      <c r="K21" s="282">
        <v>12.97</v>
      </c>
      <c r="L21" s="283">
        <v>13.44</v>
      </c>
      <c r="M21" s="284">
        <v>-0.47</v>
      </c>
      <c r="N21" s="251"/>
      <c r="O21" s="285"/>
      <c r="P21" s="281"/>
    </row>
    <row r="22" spans="1:16" s="286" customFormat="1">
      <c r="A22" s="281"/>
      <c r="B22" s="251"/>
      <c r="C22" s="251"/>
      <c r="D22" s="251"/>
      <c r="E22" s="251"/>
      <c r="F22" s="251"/>
      <c r="G22" s="1144" t="s">
        <v>486</v>
      </c>
      <c r="H22" s="1145"/>
      <c r="I22" s="1145"/>
      <c r="J22" s="1146"/>
      <c r="K22" s="287">
        <v>100.1</v>
      </c>
      <c r="L22" s="288">
        <v>94.9</v>
      </c>
      <c r="M22" s="289">
        <v>5.2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47" t="s">
        <v>467</v>
      </c>
      <c r="L30" s="256"/>
      <c r="M30" s="257" t="s">
        <v>468</v>
      </c>
      <c r="N30" s="258"/>
    </row>
    <row r="31" spans="1:16">
      <c r="A31" s="250"/>
      <c r="B31" s="246"/>
      <c r="C31" s="246"/>
      <c r="D31" s="246"/>
      <c r="E31" s="246"/>
      <c r="F31" s="246"/>
      <c r="G31" s="259"/>
      <c r="H31" s="260"/>
      <c r="I31" s="260"/>
      <c r="J31" s="261"/>
      <c r="K31" s="1148"/>
      <c r="L31" s="262" t="s">
        <v>469</v>
      </c>
      <c r="M31" s="263" t="s">
        <v>470</v>
      </c>
      <c r="N31" s="264" t="s">
        <v>471</v>
      </c>
    </row>
    <row r="32" spans="1:16" ht="27" customHeight="1">
      <c r="A32" s="250"/>
      <c r="B32" s="246"/>
      <c r="C32" s="246"/>
      <c r="D32" s="246"/>
      <c r="E32" s="246"/>
      <c r="F32" s="246"/>
      <c r="G32" s="1160" t="s">
        <v>490</v>
      </c>
      <c r="H32" s="1161"/>
      <c r="I32" s="1161"/>
      <c r="J32" s="1162"/>
      <c r="K32" s="296">
        <v>293736</v>
      </c>
      <c r="L32" s="296">
        <v>40543</v>
      </c>
      <c r="M32" s="297">
        <v>70006</v>
      </c>
      <c r="N32" s="298">
        <v>-42.1</v>
      </c>
    </row>
    <row r="33" spans="1:16" ht="13.5" customHeight="1">
      <c r="A33" s="250"/>
      <c r="B33" s="246"/>
      <c r="C33" s="246"/>
      <c r="D33" s="246"/>
      <c r="E33" s="246"/>
      <c r="F33" s="246"/>
      <c r="G33" s="1160" t="s">
        <v>491</v>
      </c>
      <c r="H33" s="1161"/>
      <c r="I33" s="1161"/>
      <c r="J33" s="1162"/>
      <c r="K33" s="296" t="s">
        <v>477</v>
      </c>
      <c r="L33" s="296" t="s">
        <v>477</v>
      </c>
      <c r="M33" s="297" t="s">
        <v>477</v>
      </c>
      <c r="N33" s="298" t="s">
        <v>477</v>
      </c>
    </row>
    <row r="34" spans="1:16" ht="27" customHeight="1">
      <c r="A34" s="250"/>
      <c r="B34" s="246"/>
      <c r="C34" s="246"/>
      <c r="D34" s="246"/>
      <c r="E34" s="246"/>
      <c r="F34" s="246"/>
      <c r="G34" s="1160" t="s">
        <v>492</v>
      </c>
      <c r="H34" s="1161"/>
      <c r="I34" s="1161"/>
      <c r="J34" s="1162"/>
      <c r="K34" s="296" t="s">
        <v>477</v>
      </c>
      <c r="L34" s="296" t="s">
        <v>477</v>
      </c>
      <c r="M34" s="297">
        <v>1</v>
      </c>
      <c r="N34" s="298" t="s">
        <v>477</v>
      </c>
    </row>
    <row r="35" spans="1:16" ht="27" customHeight="1">
      <c r="A35" s="250"/>
      <c r="B35" s="246"/>
      <c r="C35" s="246"/>
      <c r="D35" s="246"/>
      <c r="E35" s="246"/>
      <c r="F35" s="246"/>
      <c r="G35" s="1160" t="s">
        <v>493</v>
      </c>
      <c r="H35" s="1161"/>
      <c r="I35" s="1161"/>
      <c r="J35" s="1162"/>
      <c r="K35" s="296">
        <v>15259</v>
      </c>
      <c r="L35" s="296">
        <v>2106</v>
      </c>
      <c r="M35" s="297">
        <v>19095</v>
      </c>
      <c r="N35" s="298">
        <v>-89</v>
      </c>
    </row>
    <row r="36" spans="1:16" ht="27" customHeight="1">
      <c r="A36" s="250"/>
      <c r="B36" s="246"/>
      <c r="C36" s="246"/>
      <c r="D36" s="246"/>
      <c r="E36" s="246"/>
      <c r="F36" s="246"/>
      <c r="G36" s="1160" t="s">
        <v>494</v>
      </c>
      <c r="H36" s="1161"/>
      <c r="I36" s="1161"/>
      <c r="J36" s="1162"/>
      <c r="K36" s="296">
        <v>26744</v>
      </c>
      <c r="L36" s="296">
        <v>3691</v>
      </c>
      <c r="M36" s="297">
        <v>5066</v>
      </c>
      <c r="N36" s="298">
        <v>-27.1</v>
      </c>
    </row>
    <row r="37" spans="1:16" ht="13.5" customHeight="1">
      <c r="A37" s="250"/>
      <c r="B37" s="246"/>
      <c r="C37" s="246"/>
      <c r="D37" s="246"/>
      <c r="E37" s="246"/>
      <c r="F37" s="246"/>
      <c r="G37" s="1160" t="s">
        <v>495</v>
      </c>
      <c r="H37" s="1161"/>
      <c r="I37" s="1161"/>
      <c r="J37" s="1162"/>
      <c r="K37" s="296" t="s">
        <v>477</v>
      </c>
      <c r="L37" s="296" t="s">
        <v>477</v>
      </c>
      <c r="M37" s="297">
        <v>1361</v>
      </c>
      <c r="N37" s="298" t="s">
        <v>477</v>
      </c>
    </row>
    <row r="38" spans="1:16" ht="27" customHeight="1">
      <c r="A38" s="250"/>
      <c r="B38" s="246"/>
      <c r="C38" s="246"/>
      <c r="D38" s="246"/>
      <c r="E38" s="246"/>
      <c r="F38" s="246"/>
      <c r="G38" s="1163" t="s">
        <v>496</v>
      </c>
      <c r="H38" s="1164"/>
      <c r="I38" s="1164"/>
      <c r="J38" s="1165"/>
      <c r="K38" s="299" t="s">
        <v>477</v>
      </c>
      <c r="L38" s="299" t="s">
        <v>477</v>
      </c>
      <c r="M38" s="300">
        <v>15</v>
      </c>
      <c r="N38" s="301" t="s">
        <v>477</v>
      </c>
      <c r="O38" s="295"/>
    </row>
    <row r="39" spans="1:16">
      <c r="A39" s="250"/>
      <c r="B39" s="246"/>
      <c r="C39" s="246"/>
      <c r="D39" s="246"/>
      <c r="E39" s="246"/>
      <c r="F39" s="246"/>
      <c r="G39" s="1163" t="s">
        <v>497</v>
      </c>
      <c r="H39" s="1164"/>
      <c r="I39" s="1164"/>
      <c r="J39" s="1165"/>
      <c r="K39" s="302" t="s">
        <v>477</v>
      </c>
      <c r="L39" s="302" t="s">
        <v>477</v>
      </c>
      <c r="M39" s="303">
        <v>-2978</v>
      </c>
      <c r="N39" s="304" t="s">
        <v>477</v>
      </c>
      <c r="O39" s="295"/>
    </row>
    <row r="40" spans="1:16" ht="27" customHeight="1">
      <c r="A40" s="250"/>
      <c r="B40" s="246"/>
      <c r="C40" s="246"/>
      <c r="D40" s="246"/>
      <c r="E40" s="246"/>
      <c r="F40" s="246"/>
      <c r="G40" s="1160" t="s">
        <v>498</v>
      </c>
      <c r="H40" s="1161"/>
      <c r="I40" s="1161"/>
      <c r="J40" s="1162"/>
      <c r="K40" s="302">
        <v>-233366</v>
      </c>
      <c r="L40" s="302">
        <v>-32211</v>
      </c>
      <c r="M40" s="303">
        <v>-63538</v>
      </c>
      <c r="N40" s="304">
        <v>-49.3</v>
      </c>
      <c r="O40" s="295"/>
    </row>
    <row r="41" spans="1:16">
      <c r="A41" s="250"/>
      <c r="B41" s="246"/>
      <c r="C41" s="246"/>
      <c r="D41" s="246"/>
      <c r="E41" s="246"/>
      <c r="F41" s="246"/>
      <c r="G41" s="1166" t="s">
        <v>282</v>
      </c>
      <c r="H41" s="1167"/>
      <c r="I41" s="1167"/>
      <c r="J41" s="1168"/>
      <c r="K41" s="296">
        <v>102373</v>
      </c>
      <c r="L41" s="302">
        <v>14130</v>
      </c>
      <c r="M41" s="303">
        <v>29028</v>
      </c>
      <c r="N41" s="304">
        <v>-51.3</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55" t="s">
        <v>467</v>
      </c>
      <c r="J49" s="1157" t="s">
        <v>502</v>
      </c>
      <c r="K49" s="1158"/>
      <c r="L49" s="1158"/>
      <c r="M49" s="1158"/>
      <c r="N49" s="1159"/>
    </row>
    <row r="50" spans="1:14">
      <c r="A50" s="250"/>
      <c r="B50" s="246"/>
      <c r="C50" s="246"/>
      <c r="D50" s="246"/>
      <c r="E50" s="246"/>
      <c r="F50" s="246"/>
      <c r="G50" s="314"/>
      <c r="H50" s="315"/>
      <c r="I50" s="1156"/>
      <c r="J50" s="316" t="s">
        <v>503</v>
      </c>
      <c r="K50" s="317" t="s">
        <v>504</v>
      </c>
      <c r="L50" s="318" t="s">
        <v>505</v>
      </c>
      <c r="M50" s="319" t="s">
        <v>506</v>
      </c>
      <c r="N50" s="320" t="s">
        <v>507</v>
      </c>
    </row>
    <row r="51" spans="1:14">
      <c r="A51" s="250"/>
      <c r="B51" s="246"/>
      <c r="C51" s="246"/>
      <c r="D51" s="246"/>
      <c r="E51" s="246"/>
      <c r="F51" s="246"/>
      <c r="G51" s="312" t="s">
        <v>508</v>
      </c>
      <c r="H51" s="313"/>
      <c r="I51" s="321">
        <v>319167</v>
      </c>
      <c r="J51" s="322">
        <v>42893</v>
      </c>
      <c r="K51" s="323">
        <v>-53.3</v>
      </c>
      <c r="L51" s="324">
        <v>94828</v>
      </c>
      <c r="M51" s="325">
        <v>3.1</v>
      </c>
      <c r="N51" s="326">
        <v>-56.4</v>
      </c>
    </row>
    <row r="52" spans="1:14">
      <c r="A52" s="250"/>
      <c r="B52" s="246"/>
      <c r="C52" s="246"/>
      <c r="D52" s="246"/>
      <c r="E52" s="246"/>
      <c r="F52" s="246"/>
      <c r="G52" s="327"/>
      <c r="H52" s="328" t="s">
        <v>509</v>
      </c>
      <c r="I52" s="329">
        <v>190455</v>
      </c>
      <c r="J52" s="330">
        <v>25595</v>
      </c>
      <c r="K52" s="331">
        <v>-29.6</v>
      </c>
      <c r="L52" s="332">
        <v>55133</v>
      </c>
      <c r="M52" s="333">
        <v>4.9000000000000004</v>
      </c>
      <c r="N52" s="334">
        <v>-34.5</v>
      </c>
    </row>
    <row r="53" spans="1:14">
      <c r="A53" s="250"/>
      <c r="B53" s="246"/>
      <c r="C53" s="246"/>
      <c r="D53" s="246"/>
      <c r="E53" s="246"/>
      <c r="F53" s="246"/>
      <c r="G53" s="312" t="s">
        <v>510</v>
      </c>
      <c r="H53" s="313"/>
      <c r="I53" s="321">
        <v>608155</v>
      </c>
      <c r="J53" s="322">
        <v>82172</v>
      </c>
      <c r="K53" s="323">
        <v>91.6</v>
      </c>
      <c r="L53" s="324">
        <v>119674</v>
      </c>
      <c r="M53" s="325">
        <v>26.2</v>
      </c>
      <c r="N53" s="326">
        <v>65.400000000000006</v>
      </c>
    </row>
    <row r="54" spans="1:14">
      <c r="A54" s="250"/>
      <c r="B54" s="246"/>
      <c r="C54" s="246"/>
      <c r="D54" s="246"/>
      <c r="E54" s="246"/>
      <c r="F54" s="246"/>
      <c r="G54" s="327"/>
      <c r="H54" s="328" t="s">
        <v>509</v>
      </c>
      <c r="I54" s="329">
        <v>483679</v>
      </c>
      <c r="J54" s="330">
        <v>65353</v>
      </c>
      <c r="K54" s="331">
        <v>155.30000000000001</v>
      </c>
      <c r="L54" s="332">
        <v>57803</v>
      </c>
      <c r="M54" s="333">
        <v>4.8</v>
      </c>
      <c r="N54" s="334">
        <v>150.5</v>
      </c>
    </row>
    <row r="55" spans="1:14">
      <c r="A55" s="250"/>
      <c r="B55" s="246"/>
      <c r="C55" s="246"/>
      <c r="D55" s="246"/>
      <c r="E55" s="246"/>
      <c r="F55" s="246"/>
      <c r="G55" s="312" t="s">
        <v>511</v>
      </c>
      <c r="H55" s="313"/>
      <c r="I55" s="321">
        <v>656943</v>
      </c>
      <c r="J55" s="322">
        <v>88716</v>
      </c>
      <c r="K55" s="323">
        <v>8</v>
      </c>
      <c r="L55" s="324">
        <v>119685</v>
      </c>
      <c r="M55" s="325">
        <v>0</v>
      </c>
      <c r="N55" s="326">
        <v>8</v>
      </c>
    </row>
    <row r="56" spans="1:14">
      <c r="A56" s="250"/>
      <c r="B56" s="246"/>
      <c r="C56" s="246"/>
      <c r="D56" s="246"/>
      <c r="E56" s="246"/>
      <c r="F56" s="246"/>
      <c r="G56" s="327"/>
      <c r="H56" s="328" t="s">
        <v>509</v>
      </c>
      <c r="I56" s="329">
        <v>175627</v>
      </c>
      <c r="J56" s="330">
        <v>23717</v>
      </c>
      <c r="K56" s="331">
        <v>-63.7</v>
      </c>
      <c r="L56" s="332">
        <v>68464</v>
      </c>
      <c r="M56" s="333">
        <v>18.399999999999999</v>
      </c>
      <c r="N56" s="334">
        <v>-82.1</v>
      </c>
    </row>
    <row r="57" spans="1:14">
      <c r="A57" s="250"/>
      <c r="B57" s="246"/>
      <c r="C57" s="246"/>
      <c r="D57" s="246"/>
      <c r="E57" s="246"/>
      <c r="F57" s="246"/>
      <c r="G57" s="312" t="s">
        <v>512</v>
      </c>
      <c r="H57" s="313"/>
      <c r="I57" s="321">
        <v>492307</v>
      </c>
      <c r="J57" s="322">
        <v>66844</v>
      </c>
      <c r="K57" s="323">
        <v>-24.7</v>
      </c>
      <c r="L57" s="324">
        <v>109920</v>
      </c>
      <c r="M57" s="325">
        <v>-8.1999999999999993</v>
      </c>
      <c r="N57" s="326">
        <v>-16.5</v>
      </c>
    </row>
    <row r="58" spans="1:14">
      <c r="A58" s="250"/>
      <c r="B58" s="246"/>
      <c r="C58" s="246"/>
      <c r="D58" s="246"/>
      <c r="E58" s="246"/>
      <c r="F58" s="246"/>
      <c r="G58" s="327"/>
      <c r="H58" s="328" t="s">
        <v>509</v>
      </c>
      <c r="I58" s="329">
        <v>238225</v>
      </c>
      <c r="J58" s="330">
        <v>32346</v>
      </c>
      <c r="K58" s="331">
        <v>36.4</v>
      </c>
      <c r="L58" s="332">
        <v>62739</v>
      </c>
      <c r="M58" s="333">
        <v>-8.4</v>
      </c>
      <c r="N58" s="334">
        <v>44.8</v>
      </c>
    </row>
    <row r="59" spans="1:14">
      <c r="A59" s="250"/>
      <c r="B59" s="246"/>
      <c r="C59" s="246"/>
      <c r="D59" s="246"/>
      <c r="E59" s="246"/>
      <c r="F59" s="246"/>
      <c r="G59" s="312" t="s">
        <v>513</v>
      </c>
      <c r="H59" s="313"/>
      <c r="I59" s="321">
        <v>629596</v>
      </c>
      <c r="J59" s="322">
        <v>86901</v>
      </c>
      <c r="K59" s="323">
        <v>30</v>
      </c>
      <c r="L59" s="324">
        <v>119882</v>
      </c>
      <c r="M59" s="325">
        <v>9.1</v>
      </c>
      <c r="N59" s="326">
        <v>20.9</v>
      </c>
    </row>
    <row r="60" spans="1:14">
      <c r="A60" s="250"/>
      <c r="B60" s="246"/>
      <c r="C60" s="246"/>
      <c r="D60" s="246"/>
      <c r="E60" s="246"/>
      <c r="F60" s="246"/>
      <c r="G60" s="327"/>
      <c r="H60" s="328" t="s">
        <v>509</v>
      </c>
      <c r="I60" s="335">
        <v>174411</v>
      </c>
      <c r="J60" s="330">
        <v>24073</v>
      </c>
      <c r="K60" s="331">
        <v>-25.6</v>
      </c>
      <c r="L60" s="332">
        <v>66481</v>
      </c>
      <c r="M60" s="333">
        <v>6</v>
      </c>
      <c r="N60" s="334">
        <v>-31.6</v>
      </c>
    </row>
    <row r="61" spans="1:14">
      <c r="A61" s="250"/>
      <c r="B61" s="246"/>
      <c r="C61" s="246"/>
      <c r="D61" s="246"/>
      <c r="E61" s="246"/>
      <c r="F61" s="246"/>
      <c r="G61" s="312" t="s">
        <v>514</v>
      </c>
      <c r="H61" s="336"/>
      <c r="I61" s="337">
        <v>541234</v>
      </c>
      <c r="J61" s="338">
        <v>73505</v>
      </c>
      <c r="K61" s="339">
        <v>10.3</v>
      </c>
      <c r="L61" s="340">
        <v>112798</v>
      </c>
      <c r="M61" s="341">
        <v>6</v>
      </c>
      <c r="N61" s="326">
        <v>4.3</v>
      </c>
    </row>
    <row r="62" spans="1:14">
      <c r="A62" s="250"/>
      <c r="B62" s="246"/>
      <c r="C62" s="246"/>
      <c r="D62" s="246"/>
      <c r="E62" s="246"/>
      <c r="F62" s="246"/>
      <c r="G62" s="327"/>
      <c r="H62" s="328" t="s">
        <v>509</v>
      </c>
      <c r="I62" s="329">
        <v>252479</v>
      </c>
      <c r="J62" s="330">
        <v>34217</v>
      </c>
      <c r="K62" s="331">
        <v>14.6</v>
      </c>
      <c r="L62" s="332">
        <v>62124</v>
      </c>
      <c r="M62" s="333">
        <v>5.0999999999999996</v>
      </c>
      <c r="N62" s="334">
        <v>9.5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41.54</v>
      </c>
      <c r="G47" s="12">
        <v>36.14</v>
      </c>
      <c r="H47" s="12">
        <v>40.700000000000003</v>
      </c>
      <c r="I47" s="12">
        <v>43.08</v>
      </c>
      <c r="J47" s="13">
        <v>48.74</v>
      </c>
    </row>
    <row r="48" spans="2:10" ht="57.75" customHeight="1">
      <c r="B48" s="14"/>
      <c r="C48" s="1171" t="s">
        <v>4</v>
      </c>
      <c r="D48" s="1171"/>
      <c r="E48" s="1172"/>
      <c r="F48" s="15">
        <v>5.5</v>
      </c>
      <c r="G48" s="16">
        <v>5.07</v>
      </c>
      <c r="H48" s="16">
        <v>4.41</v>
      </c>
      <c r="I48" s="16">
        <v>7.31</v>
      </c>
      <c r="J48" s="17">
        <v>6.04</v>
      </c>
    </row>
    <row r="49" spans="2:10" ht="57.75" customHeight="1" thickBot="1">
      <c r="B49" s="18"/>
      <c r="C49" s="1173" t="s">
        <v>5</v>
      </c>
      <c r="D49" s="1173"/>
      <c r="E49" s="1174"/>
      <c r="F49" s="19" t="s">
        <v>521</v>
      </c>
      <c r="G49" s="20" t="s">
        <v>522</v>
      </c>
      <c r="H49" s="20">
        <v>3.83</v>
      </c>
      <c r="I49" s="20">
        <v>6.41</v>
      </c>
      <c r="J49" s="21">
        <v>3.96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2018-03-02T09:03:06Z</cp:lastPrinted>
  <dcterms:created xsi:type="dcterms:W3CDTF">2018-01-24T04:26:39Z</dcterms:created>
  <dcterms:modified xsi:type="dcterms:W3CDTF">2018-10-17T23:51:01Z</dcterms:modified>
  <cp:category/>
</cp:coreProperties>
</file>