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29fy\039 財政状況資料集\03 市→県（第２弾）\"/>
    </mc:Choice>
  </mc:AlternateContent>
  <bookViews>
    <workbookView xWindow="0" yWindow="0" windowWidth="20490" windowHeight="7770"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<sst xmlns="http://schemas.openxmlformats.org/spreadsheetml/2006/main" count="1065" uniqueCount="554">
  <si>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</si>
  <si>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</si>
  <si>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</si>
  <si>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</si>
  <si>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</si>
  <si>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</si>
  <si>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</si>
  <si>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</si>
  <si>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</si>
  <si>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</si>
  <si>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</si>
  <si>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</si>
  <si>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</si>
  <si>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</si>
  <si>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</si>
  <si>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</si>
  <si>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</si>
  <si>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</si>
  <si>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</si>
  <si>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</si>
  <si>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</si>
  <si>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</si>
  <si>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</si>
  <si>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</si>
  <si>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</si>
  <si>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</si>
  <si>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</si>
  <si>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</si>
  <si>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</si>
  <si>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</si>
  <si>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</si>
  <si>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</si>
  <si>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</si>
  <si>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</si>
  <si>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</si>
  <si>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</si>
  <si>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</si>
  <si>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</si>
  <si>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</si>
  <si>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</si>
  <si>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</si>
  <si>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</si>
  <si>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</si>
  <si>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</si>
  <si>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</si>
  <si>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</si>
  <si>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</si>
  <si>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</si>
  <si>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</si>
  <si>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</si>
  <si>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</si>
  <si>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</si>
  <si>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</si>
  <si>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</si>
  <si>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</si>
  <si>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</si>
  <si>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</si>
  <si>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</si>
  <si>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</si>
  <si>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</si>
  <si>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</si>
  <si>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</si>
  <si>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</si>
  <si>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</si>
  <si>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</si>
  <si>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</si>
  <si>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</si>
  <si>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</si>
  <si>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</si>
  <si>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</si>
  <si>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</si>
  <si>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</si>
  <si>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</si>
  <si>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</si>
  <si>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</si>
  <si>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</si>
  <si>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</si>
  <si>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</si>
  <si>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</si>
  <si>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</si>
  <si>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</si>
  <si>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</si>
  <si>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一宮町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</si>
  <si>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</si>
  <si>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</si>
  <si>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</si>
  <si>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</si>
  <si>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</si>
  <si>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</si>
  <si>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</si>
  <si>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</si>
  <si>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</si>
  <si>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</si>
  <si>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</si>
  <si>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</si>
  <si>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</si>
  <si>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</si>
  <si>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</si>
  <si>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</si>
  <si>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</si>
  <si>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</si>
  <si>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</si>
  <si>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</si>
  <si>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</si>
  <si>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</si>
  <si>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</si>
  <si>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</si>
  <si>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</si>
  <si>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</si>
  <si>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</si>
  <si>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</si>
  <si>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</si>
  <si>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</si>
  <si>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</si>
  <si>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</si>
  <si>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</si>
  <si>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</si>
  <si>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</si>
  <si>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</si>
  <si>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</si>
  <si>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</si>
  <si>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</si>
  <si>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</si>
  <si>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</si>
  <si>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</si>
  <si>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</si>
  <si>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</si>
  <si>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</si>
  <si>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</si>
  <si>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</si>
  <si>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</si>
  <si>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</si>
  <si>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</si>
  <si>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</si>
  <si>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</si>
  <si>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</si>
  <si>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</si>
  <si>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</si>
  <si>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</si>
  <si>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</si>
  <si>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</si>
  <si>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</si>
  <si>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</si>
  <si>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</si>
  <si>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</si>
  <si>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</si>
  <si>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</si>
  <si>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</si>
  <si>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</si>
  <si>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</si>
  <si>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</si>
  <si>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</si>
  <si>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</si>
  <si>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</si>
  <si>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</si>
  <si>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</si>
  <si>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</si>
  <si>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</si>
  <si>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</si>
  <si>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</si>
  <si>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</si>
  <si>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</si>
  <si>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</si>
  <si>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</si>
  <si>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</si>
  <si>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</si>
  <si>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</si>
  <si>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</si>
  <si>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</si>
  <si>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</si>
  <si>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</si>
  <si>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</si>
  <si>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</si>
  <si>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</si>
  <si>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</si>
  <si>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</si>
  <si>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</si>
  <si>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</si>
  <si>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</si>
  <si>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</si>
  <si>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</si>
  <si>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</si>
  <si>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</si>
  <si>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</si>
  <si>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</si>
  <si>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</si>
  <si>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</si>
  <si>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</si>
  <si>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</si>
  <si>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</si>
  <si>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</si>
  <si>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</si>
  <si>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</si>
  <si>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千葉県一宮町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</si>
  <si>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</si>
  <si>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</si>
  <si>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</si>
  <si>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</si>
  <si>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</si>
  <si>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</si>
  <si>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</si>
  <si>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</si>
  <si>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</si>
  <si>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</si>
  <si>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</si>
  <si>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</si>
  <si>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</si>
  <si>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</si>
  <si>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</si>
  <si>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</si>
  <si>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</si>
  <si>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</si>
  <si>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</si>
  <si>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</si>
  <si>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</si>
  <si>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</si>
  <si>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</si>
  <si>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</si>
  <si>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</si>
  <si>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</si>
  <si>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</si>
  <si>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</si>
  <si>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</si>
  <si>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</si>
  <si>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</si>
  <si>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</si>
  <si>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</si>
  <si>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</si>
  <si>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</si>
  <si>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</si>
  <si>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</si>
  <si>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</si>
  <si>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</si>
  <si>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</si>
  <si>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</si>
  <si>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</si>
  <si>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</si>
  <si>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</si>
  <si>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</si>
  <si>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</si>
  <si>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</si>
  <si>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</si>
  <si>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</si>
  <si>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</si>
  <si>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</si>
  <si>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</si>
  <si>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</si>
  <si>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</si>
  <si>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</si>
  <si>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</si>
  <si>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</si>
  <si>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</si>
  <si>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</si>
  <si>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</si>
  <si>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</si>
  <si>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</si>
  <si>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</si>
  <si>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</si>
  <si>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</si>
  <si>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</si>
  <si>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</si>
  <si>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</si>
  <si>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</si>
  <si>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</si>
  <si>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</si>
  <si>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</si>
  <si>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</si>
  <si>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</si>
  <si>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</si>
  <si>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</si>
  <si>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</si>
  <si>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</si>
  <si>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</si>
  <si>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</si>
  <si>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</si>
  <si>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</si>
  <si>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</si>
  <si>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</si>
  <si>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</si>
  <si>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</si>
  <si>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</si>
  <si>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</si>
  <si>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</si>
  <si>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</si>
  <si>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</si>
  <si>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</si>
  <si>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</si>
  <si>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</si>
  <si>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</si>
  <si>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</si>
  <si>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</si>
  <si>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</si>
  <si>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</si>
  <si>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</si>
  <si>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</si>
  <si>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</si>
  <si>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</si>
  <si>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</si>
  <si>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</si>
  <si>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</si>
  <si>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</si>
  <si>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</si>
  <si>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</si>
  <si>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</si>
  <si>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</si>
  <si>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</si>
  <si>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</si>
  <si>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</si>
  <si>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</si>
  <si>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</si>
  <si>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</si>
  <si>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</si>
  <si>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</si>
  <si>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</si>
  <si>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</si>
  <si>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</si>
  <si>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</si>
  <si>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</si>
  <si>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</si>
  <si>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</si>
  <si>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</si>
  <si>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</si>
  <si>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</si>
  <si>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</si>
  <si>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</si>
  <si>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</si>
  <si>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</si>
  <si>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</si>
  <si>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</si>
  <si>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</si>
  <si>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</si>
  <si>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</si>
  <si>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</si>
  <si>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</si>
  <si>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</si>
  <si>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</si>
  <si>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</si>
  <si>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</si>
  <si>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</si>
  <si>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</si>
  <si>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</si>
  <si>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千葉県一宮町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</si>
  <si>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</si>
  <si>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</si>
  <si>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</si>
  <si>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</si>
  <si>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</si>
  <si>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</si>
  <si>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</si>
  <si>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</si>
  <si>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</si>
  <si>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</si>
  <si>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</si>
  <si>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</si>
  <si>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</si>
  <si>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</si>
  <si>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</si>
  <si>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</si>
  <si>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</si>
  <si>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</si>
  <si>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</si>
  <si>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</si>
  <si>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</si>
  <si>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</si>
  <si>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</si>
  <si>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</si>
  <si>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</si>
  <si>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</si>
  <si>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</si>
  <si>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</si>
  <si>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</si>
  <si>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</si>
  <si>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</si>
  <si>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</si>
  <si>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</si>
  <si>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</si>
  <si>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</si>
  <si>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</si>
  <si>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</si>
  <si>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</si>
  <si>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</si>
  <si>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</si>
  <si>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</si>
  <si>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</si>
  <si>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</si>
  <si>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</si>
  <si>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</si>
  <si>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</si>
  <si>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</si>
  <si>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</si>
  <si>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</si>
  <si>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</si>
  <si>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</si>
  <si>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</si>
  <si>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</si>
  <si>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</si>
  <si>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</si>
  <si>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</si>
  <si>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</si>
  <si>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</si>
  <si>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</si>
  <si>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</si>
  <si>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</si>
  <si>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</si>
  <si>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</si>
  <si>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</si>
  <si>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</si>
  <si>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</si>
  <si>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</si>
  <si>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</si>
  <si>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</si>
  <si>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</si>
  <si>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</si>
  <si>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</si>
  <si>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</si>
  <si>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</si>
  <si>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</si>
  <si>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</si>
  <si>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</si>
  <si>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</si>
  <si>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</si>
  <si>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</si>
  <si>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</si>
  <si>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</si>
  <si>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</si>
  <si>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</si>
  <si>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</si>
  <si>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</si>
  <si>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</si>
  <si>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</si>
  <si>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</si>
  <si>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</si>
  <si>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</si>
  <si>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</si>
  <si>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</si>
  <si>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</si>
  <si>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</si>
  <si>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</si>
  <si>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</si>
  <si>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</si>
  <si>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</si>
  <si>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</si>
  <si>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</si>
  <si>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</si>
  <si>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</si>
  <si>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</si>
  <si>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</si>
  <si>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</si>
  <si>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</si>
  <si>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</si>
  <si>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</si>
  <si>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</si>
  <si>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</si>
  <si>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</si>
  <si>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</si>
  <si>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</si>
  <si>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</si>
  <si>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</si>
  <si>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</si>
  <si>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</si>
  <si>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</si>
  <si>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</si>
  <si>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</si>
  <si>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</si>
  <si>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</si>
  <si>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</si>
  <si>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</si>
  <si>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</si>
  <si>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</si>
  <si>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</si>
  <si>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</si>
  <si>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</si>
  <si>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</si>
  <si>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</si>
  <si>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</si>
  <si>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</si>
  <si>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</si>
  <si>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</si>
  <si>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</si>
  <si>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</si>
  <si>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</si>
  <si>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</si>
  <si>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</si>
  <si>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</si>
  <si>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</si>
  <si>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</si>
  <si>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</si>
  <si>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</si>
  <si>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</si>
  <si>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</si>
  <si>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</si>
  <si>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</si>
  <si>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</si>
  <si>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</si>
  <si>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</si>
  <si>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</si>
  <si>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</si>
  <si>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</si>
  <si>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</si>
  <si>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</si>
  <si>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</si>
  <si>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</si>
  <si>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</si>
  <si>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</si>
  <si>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</si>
  <si>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</si>
  <si>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</si>
  <si>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</si>
  <si>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</si>
  <si>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</si>
  <si>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</si>
  <si>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</si>
  <si>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</si>
  <si>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</si>
  <si>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</si>
  <si>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</si>
  <si>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</si>
  <si>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</si>
  <si>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3.47</t>
  </si>
  <si>
    <t>一般会計</t>
  </si>
  <si>
    <t>国民健康保険事業</t>
  </si>
  <si>
    <t>介護保険事業</t>
  </si>
  <si>
    <t>農業集落排水事業</t>
  </si>
  <si>
    <t>後期高齢者医療事業</t>
  </si>
  <si>
    <t>その他会計（赤字）</t>
  </si>
  <si>
    <t>その他会計（黒字）</t>
  </si>
  <si>
    <t>長生郡市広域市町村圏組合(一般会計)</t>
    <rPh sb="0" eb="2">
      <t>チョウセイ</t>
    </rPh>
    <rPh sb="2" eb="4">
      <t>グンシ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</si>
  <si>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2">
      <t>チョウセイ</t>
    </rPh>
    <rPh sb="2" eb="4">
      <t>グンシ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</si>
  <si>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2">
      <t>チョウセイ</t>
    </rPh>
    <rPh sb="2" eb="4">
      <t>グンシ</t>
    </rPh>
    <rPh sb="4" eb="6">
      <t>コウイキ</t>
    </rPh>
    <rPh sb="6" eb="9">
      <t>シチョウソン</t>
    </rPh>
    <rPh sb="9" eb="10">
      <t>ケン</t>
    </rPh>
    <rPh sb="10" eb="12">
      <t>クミアイ</t>
    </rPh>
    <rPh sb="13" eb="15">
      <t>ビョウイン</t>
    </rPh>
    <rPh sb="15" eb="17">
      <t>ジギョウ</t>
    </rPh>
    <rPh sb="17" eb="19">
      <t>カイケイ</t>
    </rPh>
    <phoneticPr fontId="2"/>
  </si>
  <si>
    <t>一宮聖苑</t>
    <rPh sb="0" eb="2">
      <t>イチミヤ</t>
    </rPh>
    <rPh sb="2" eb="3">
      <t>セイ</t>
    </rPh>
    <rPh sb="3" eb="4">
      <t>エン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</si>
  <si>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</si>
  <si>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</si>
  <si>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</si>
  <si>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</si>
  <si>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</si>
  <si>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</si>
  <si>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</si>
  <si>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法適用</t>
    <rPh sb="0" eb="1">
      <t>ホウ</t>
    </rPh>
    <rPh sb="1" eb="3">
      <t>テキヨウ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</si>
  <si>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</si>
  <si>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</si>
  <si>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</si>
  <si>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</si>
  <si>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</si>
  <si>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</si>
  <si>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</si>
  <si>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</si>
  <si>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</si>
  <si>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</si>
  <si>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</si>
  <si>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</si>
  <si>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</si>
  <si>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</si>
  <si>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</si>
  <si>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実質公債費比率は類似団体と比較し1.8ポイント低い7.1となっております。これは、町の元利償還金や債務負担行為に基づく支出額が減少したことが要因です。今後は緩やかに減少傾向となる
見込みですが、公共施設の改修など地方債発行を伴う事業が想定されることから、適切な地方債管理に努めて参ります。　将来負担比率については、類似団体と比較し12.7ポイント高い25.8と
なっていますが、前年度と比較すると12.3ポイント減少しております。これは、将来負担額である町及び一部事務組合の地方債残高の減少に加え、債務負担行為に係る将来負担額の減少、また、財政調整基金(2億6千万円増)が増加したことが比率改善の要因となっております。実質公債費比率同様、公債費の適正化に取り組んで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</si>
</sst>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extLst>
            <c:ext xmlns:c16="http://schemas.microsoft.com/office/drawing/2014/chart" uri="{C3380CC4-5D6E-409C-BE32-E72D297353CC}">
              <c16:uniqueId val="{00000000-9E24-489B-B537-F26E992DB1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27365</c:v>
                </c:pt>
                <c:pt idx="1">
                  <c:v>12313</c:v>
                </c:pt>
                <c:pt idx="2">
                  <c:v>105908</c:v>
                </c:pt>
                <c:pt idx="3">
                  <c:v>44492</c:v>
                </c:pt>
                <c:pt idx="4">
                  <c:v>54121</c:v>
                </c:pt>
              </c:numCache>
            </c:numRef>
          </c:val>
          <c:smooth val="0"/>
          <c:extLst>
            <c:ext xmlns:c16="http://schemas.microsoft.com/office/drawing/2014/chart" uri="{C3380CC4-5D6E-409C-BE32-E72D297353CC}">
              <c16:uniqueId val="{00000001-9E24-489B-B537-F26E992DB16A}"/>
            </c:ext>
          </c:extLst>
        </c:ser>
        <c:dLbls>
          <c:showLegendKey val="0"/>
          <c:showVal val="0"/>
          <c:showCatName val="0"/>
          <c:showSerName val="0"/>
          <c:showPercent val="0"/>
          <c:showBubbleSize val="0"/>
        </c:dLbls>
        <c:marker val="1"/>
        <c:smooth val="0"/>
        <c:axId val="447582968"/>
        <c:axId val="448880200"/>
      </c:lineChart>
      <c:catAx>
        <c:axId val="447582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8880200"/>
        <c:crosses val="autoZero"/>
        <c:auto val="1"/>
        <c:lblAlgn val="ctr"/>
        <c:lblOffset val="100"/>
        <c:tickLblSkip val="1"/>
        <c:tickMarkSkip val="1"/>
        <c:noMultiLvlLbl val="0"/>
      </c:catAx>
      <c:valAx>
        <c:axId val="448880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7582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10.3</c:v>
                </c:pt>
                <c:pt idx="1">
                  <c:v>7.93</c:v>
                </c:pt>
                <c:pt idx="2">
                  <c:v>7.45</c:v>
                </c:pt>
                <c:pt idx="3">
                  <c:v>8.9600000000000009</c:v>
                </c:pt>
                <c:pt idx="4">
                  <c:v>7.32</c:v>
                </c:pt>
              </c:numCache>
            </c:numRef>
          </c:val>
          <c:extLst>
            <c:ext xmlns:c16="http://schemas.microsoft.com/office/drawing/2014/chart" uri="{C3380CC4-5D6E-409C-BE32-E72D297353CC}">
              <c16:uniqueId val="{00000000-6E05-43EF-8113-39EBE3117A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28.49</c:v>
                </c:pt>
                <c:pt idx="1">
                  <c:v>35.590000000000003</c:v>
                </c:pt>
                <c:pt idx="2">
                  <c:v>35.71</c:v>
                </c:pt>
                <c:pt idx="3">
                  <c:v>31</c:v>
                </c:pt>
                <c:pt idx="4">
                  <c:v>38.72</c:v>
                </c:pt>
              </c:numCache>
            </c:numRef>
          </c:val>
          <c:extLst>
            <c:ext xmlns:c16="http://schemas.microsoft.com/office/drawing/2014/chart" uri="{C3380CC4-5D6E-409C-BE32-E72D297353CC}">
              <c16:uniqueId val="{00000001-6E05-43EF-8113-39EBE3117AEE}"/>
            </c:ext>
          </c:extLst>
        </c:ser>
        <c:dLbls>
          <c:showLegendKey val="0"/>
          <c:showVal val="0"/>
          <c:showCatName val="0"/>
          <c:showSerName val="0"/>
          <c:showPercent val="0"/>
          <c:showBubbleSize val="0"/>
        </c:dLbls>
        <c:gapWidth val="250"/>
        <c:overlap val="100"/>
        <c:axId val="446801736"/>
        <c:axId val="444579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9.1999999999999993</c:v>
                </c:pt>
                <c:pt idx="1">
                  <c:v>4.03</c:v>
                </c:pt>
                <c:pt idx="2">
                  <c:v>0.23</c:v>
                </c:pt>
                <c:pt idx="3">
                  <c:v>-3.47</c:v>
                </c:pt>
                <c:pt idx="4">
                  <c:v>7.19</c:v>
                </c:pt>
              </c:numCache>
            </c:numRef>
          </c:val>
          <c:smooth val="0"/>
          <c:extLst>
            <c:ext xmlns:c16="http://schemas.microsoft.com/office/drawing/2014/chart" uri="{C3380CC4-5D6E-409C-BE32-E72D297353CC}">
              <c16:uniqueId val="{00000002-6E05-43EF-8113-39EBE3117AEE}"/>
            </c:ext>
          </c:extLst>
        </c:ser>
        <c:dLbls>
          <c:showLegendKey val="0"/>
          <c:showVal val="0"/>
          <c:showCatName val="0"/>
          <c:showSerName val="0"/>
          <c:showPercent val="0"/>
          <c:showBubbleSize val="0"/>
        </c:dLbls>
        <c:marker val="1"/>
        <c:smooth val="0"/>
        <c:axId val="446801736"/>
        <c:axId val="444579680"/>
      </c:lineChart>
      <c:catAx>
        <c:axId val="44680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579680"/>
        <c:crosses val="autoZero"/>
        <c:auto val="1"/>
        <c:lblAlgn val="ctr"/>
        <c:lblOffset val="100"/>
        <c:tickLblSkip val="1"/>
        <c:tickMarkSkip val="1"/>
        <c:noMultiLvlLbl val="0"/>
      </c:catAx>
      <c:valAx>
        <c:axId val="44457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801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DF-4CF2-9971-A8106E8851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DF-4CF2-9971-A8106E8851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DF-4CF2-9971-A8106E8851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DF-4CF2-9971-A8106E8851D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0DF-4CF2-9971-A8106E8851D9}"/>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5-F0DF-4CF2-9971-A8106E8851D9}"/>
            </c:ext>
          </c:extLst>
        </c:ser>
        <c:ser>
          <c:idx val="6"/>
          <c:order val="6"/>
          <c:tx>
            <c:strRef>
              <c:f>データシート!$A$33</c:f>
              <c:strCache>
                <c:ptCount val="1"/>
                <c:pt idx="0">
                  <c:v>農業集落排水事業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0.21</c:v>
                </c:pt>
                <c:pt idx="2">
                  <c:v>#N/A</c:v>
                </c:pt>
                <c:pt idx="3">
                  <c:v>0.05</c:v>
                </c:pt>
                <c:pt idx="4">
                  <c:v>#N/A</c:v>
                </c:pt>
                <c:pt idx="5">
                  <c:v>0.09</c:v>
                </c:pt>
                <c:pt idx="6">
                  <c:v>#N/A</c:v>
                </c:pt>
                <c:pt idx="7">
                  <c:v>7.0000000000000007E-2</c:v>
                </c:pt>
                <c:pt idx="8">
                  <c:v>#N/A</c:v>
                </c:pt>
                <c:pt idx="9">
                  <c:v>0.15</c:v>
                </c:pt>
              </c:numCache>
            </c:numRef>
          </c:val>
          <c:extLst>
            <c:ext xmlns:c16="http://schemas.microsoft.com/office/drawing/2014/chart" uri="{C3380CC4-5D6E-409C-BE32-E72D297353CC}">
              <c16:uniqueId val="{00000006-F0DF-4CF2-9971-A8106E8851D9}"/>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0.65</c:v>
                </c:pt>
                <c:pt idx="2">
                  <c:v>#N/A</c:v>
                </c:pt>
                <c:pt idx="3">
                  <c:v>0.78</c:v>
                </c:pt>
                <c:pt idx="4">
                  <c:v>#N/A</c:v>
                </c:pt>
                <c:pt idx="5">
                  <c:v>0.67</c:v>
                </c:pt>
                <c:pt idx="6">
                  <c:v>#N/A</c:v>
                </c:pt>
                <c:pt idx="7">
                  <c:v>1.06</c:v>
                </c:pt>
                <c:pt idx="8">
                  <c:v>#N/A</c:v>
                </c:pt>
                <c:pt idx="9">
                  <c:v>0.62</c:v>
                </c:pt>
              </c:numCache>
            </c:numRef>
          </c:val>
          <c:extLst>
            <c:ext xmlns:c16="http://schemas.microsoft.com/office/drawing/2014/chart" uri="{C3380CC4-5D6E-409C-BE32-E72D297353CC}">
              <c16:uniqueId val="{00000007-F0DF-4CF2-9971-A8106E8851D9}"/>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2.81</c:v>
                </c:pt>
                <c:pt idx="2">
                  <c:v>#N/A</c:v>
                </c:pt>
                <c:pt idx="3">
                  <c:v>1.46</c:v>
                </c:pt>
                <c:pt idx="4">
                  <c:v>#N/A</c:v>
                </c:pt>
                <c:pt idx="5">
                  <c:v>3.73</c:v>
                </c:pt>
                <c:pt idx="6">
                  <c:v>#N/A</c:v>
                </c:pt>
                <c:pt idx="7">
                  <c:v>2.94</c:v>
                </c:pt>
                <c:pt idx="8">
                  <c:v>#N/A</c:v>
                </c:pt>
                <c:pt idx="9">
                  <c:v>2.78</c:v>
                </c:pt>
              </c:numCache>
            </c:numRef>
          </c:val>
          <c:extLst>
            <c:ext xmlns:c16="http://schemas.microsoft.com/office/drawing/2014/chart" uri="{C3380CC4-5D6E-409C-BE32-E72D297353CC}">
              <c16:uniqueId val="{00000008-F0DF-4CF2-9971-A8106E8851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10.3</c:v>
                </c:pt>
                <c:pt idx="2">
                  <c:v>#N/A</c:v>
                </c:pt>
                <c:pt idx="3">
                  <c:v>7.93</c:v>
                </c:pt>
                <c:pt idx="4">
                  <c:v>#N/A</c:v>
                </c:pt>
                <c:pt idx="5">
                  <c:v>7.44</c:v>
                </c:pt>
                <c:pt idx="6">
                  <c:v>#N/A</c:v>
                </c:pt>
                <c:pt idx="7">
                  <c:v>8.9499999999999993</c:v>
                </c:pt>
                <c:pt idx="8">
                  <c:v>#N/A</c:v>
                </c:pt>
                <c:pt idx="9">
                  <c:v>7.31</c:v>
                </c:pt>
              </c:numCache>
            </c:numRef>
          </c:val>
          <c:extLst>
            <c:ext xmlns:c16="http://schemas.microsoft.com/office/drawing/2014/chart" uri="{C3380CC4-5D6E-409C-BE32-E72D297353CC}">
              <c16:uniqueId val="{00000009-F0DF-4CF2-9971-A8106E8851D9}"/>
            </c:ext>
          </c:extLst>
        </c:ser>
        <c:dLbls>
          <c:showLegendKey val="0"/>
          <c:showVal val="0"/>
          <c:showCatName val="0"/>
          <c:showSerName val="0"/>
          <c:showPercent val="0"/>
          <c:showBubbleSize val="0"/>
        </c:dLbls>
        <c:gapWidth val="150"/>
        <c:overlap val="100"/>
        <c:axId val="452030488"/>
        <c:axId val="186793296"/>
      </c:barChart>
      <c:catAx>
        <c:axId val="45203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793296"/>
        <c:crosses val="autoZero"/>
        <c:auto val="1"/>
        <c:lblAlgn val="ctr"/>
        <c:lblOffset val="100"/>
        <c:tickLblSkip val="1"/>
        <c:tickMarkSkip val="1"/>
        <c:noMultiLvlLbl val="0"/>
      </c:catAx>
      <c:valAx>
        <c:axId val="18679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030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278</c:v>
                </c:pt>
                <c:pt idx="5">
                  <c:v>279</c:v>
                </c:pt>
                <c:pt idx="8">
                  <c:v>284</c:v>
                </c:pt>
                <c:pt idx="11">
                  <c:v>295</c:v>
                </c:pt>
                <c:pt idx="14">
                  <c:v>296</c:v>
                </c:pt>
              </c:numCache>
            </c:numRef>
          </c:val>
          <c:extLst>
            <c:ext xmlns:c16="http://schemas.microsoft.com/office/drawing/2014/chart" uri="{C3380CC4-5D6E-409C-BE32-E72D297353CC}">
              <c16:uniqueId val="{00000000-686B-4285-9847-711D7AE4A3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6B-4285-9847-711D7AE4A3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c:v>
                </c:pt>
                <c:pt idx="3">
                  <c:v>28</c:v>
                </c:pt>
                <c:pt idx="6">
                  <c:v>26</c:v>
                </c:pt>
                <c:pt idx="9">
                  <c:v>21</c:v>
                </c:pt>
                <c:pt idx="12">
                  <c:v>17</c:v>
                </c:pt>
              </c:numCache>
            </c:numRef>
          </c:val>
          <c:extLst>
            <c:ext xmlns:c16="http://schemas.microsoft.com/office/drawing/2014/chart" uri="{C3380CC4-5D6E-409C-BE32-E72D297353CC}">
              <c16:uniqueId val="{00000002-686B-4285-9847-711D7AE4A3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104</c:v>
                </c:pt>
                <c:pt idx="3">
                  <c:v>93</c:v>
                </c:pt>
                <c:pt idx="6">
                  <c:v>71</c:v>
                </c:pt>
                <c:pt idx="9">
                  <c:v>47</c:v>
                </c:pt>
                <c:pt idx="12">
                  <c:v>49</c:v>
                </c:pt>
              </c:numCache>
            </c:numRef>
          </c:val>
          <c:extLst>
            <c:ext xmlns:c16="http://schemas.microsoft.com/office/drawing/2014/chart" uri="{C3380CC4-5D6E-409C-BE32-E72D297353CC}">
              <c16:uniqueId val="{00000003-686B-4285-9847-711D7AE4A3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c:v>
                </c:pt>
                <c:pt idx="3">
                  <c:v>40</c:v>
                </c:pt>
                <c:pt idx="6">
                  <c:v>40</c:v>
                </c:pt>
                <c:pt idx="9">
                  <c:v>44</c:v>
                </c:pt>
                <c:pt idx="12">
                  <c:v>45</c:v>
                </c:pt>
              </c:numCache>
            </c:numRef>
          </c:val>
          <c:extLst>
            <c:ext xmlns:c16="http://schemas.microsoft.com/office/drawing/2014/chart" uri="{C3380CC4-5D6E-409C-BE32-E72D297353CC}">
              <c16:uniqueId val="{00000004-686B-4285-9847-711D7AE4A3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B-4285-9847-711D7AE4A3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B-4285-9847-711D7AE4A3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372</c:v>
                </c:pt>
                <c:pt idx="3">
                  <c:v>366</c:v>
                </c:pt>
                <c:pt idx="6">
                  <c:v>365</c:v>
                </c:pt>
                <c:pt idx="9">
                  <c:v>371</c:v>
                </c:pt>
                <c:pt idx="12">
                  <c:v>357</c:v>
                </c:pt>
              </c:numCache>
            </c:numRef>
          </c:val>
          <c:extLst>
            <c:ext xmlns:c16="http://schemas.microsoft.com/office/drawing/2014/chart" uri="{C3380CC4-5D6E-409C-BE32-E72D297353CC}">
              <c16:uniqueId val="{00000007-686B-4285-9847-711D7AE4A32B}"/>
            </c:ext>
          </c:extLst>
        </c:ser>
        <c:dLbls>
          <c:showLegendKey val="0"/>
          <c:showVal val="0"/>
          <c:showCatName val="0"/>
          <c:showSerName val="0"/>
          <c:showPercent val="0"/>
          <c:showBubbleSize val="0"/>
        </c:dLbls>
        <c:gapWidth val="100"/>
        <c:overlap val="100"/>
        <c:axId val="443286480"/>
        <c:axId val="187630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267</c:v>
                </c:pt>
                <c:pt idx="2">
                  <c:v>#N/A</c:v>
                </c:pt>
                <c:pt idx="3">
                  <c:v>#N/A</c:v>
                </c:pt>
                <c:pt idx="4">
                  <c:v>248</c:v>
                </c:pt>
                <c:pt idx="5">
                  <c:v>#N/A</c:v>
                </c:pt>
                <c:pt idx="6">
                  <c:v>#N/A</c:v>
                </c:pt>
                <c:pt idx="7">
                  <c:v>218</c:v>
                </c:pt>
                <c:pt idx="8">
                  <c:v>#N/A</c:v>
                </c:pt>
                <c:pt idx="9">
                  <c:v>#N/A</c:v>
                </c:pt>
                <c:pt idx="10">
                  <c:v>188</c:v>
                </c:pt>
                <c:pt idx="11">
                  <c:v>#N/A</c:v>
                </c:pt>
                <c:pt idx="12">
                  <c:v>#N/A</c:v>
                </c:pt>
                <c:pt idx="13">
                  <c:v>172</c:v>
                </c:pt>
                <c:pt idx="14">
                  <c:v>#N/A</c:v>
                </c:pt>
              </c:numCache>
            </c:numRef>
          </c:val>
          <c:smooth val="0"/>
          <c:extLst>
            <c:ext xmlns:c16="http://schemas.microsoft.com/office/drawing/2014/chart" uri="{C3380CC4-5D6E-409C-BE32-E72D297353CC}">
              <c16:uniqueId val="{00000008-686B-4285-9847-711D7AE4A32B}"/>
            </c:ext>
          </c:extLst>
        </c:ser>
        <c:dLbls>
          <c:showLegendKey val="0"/>
          <c:showVal val="0"/>
          <c:showCatName val="0"/>
          <c:showSerName val="0"/>
          <c:showPercent val="0"/>
          <c:showBubbleSize val="0"/>
        </c:dLbls>
        <c:marker val="1"/>
        <c:smooth val="0"/>
        <c:axId val="443286480"/>
        <c:axId val="187630200"/>
      </c:lineChart>
      <c:catAx>
        <c:axId val="44328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630200"/>
        <c:crosses val="autoZero"/>
        <c:auto val="1"/>
        <c:lblAlgn val="ctr"/>
        <c:lblOffset val="100"/>
        <c:tickLblSkip val="1"/>
        <c:tickMarkSkip val="1"/>
        <c:noMultiLvlLbl val="0"/>
      </c:catAx>
      <c:valAx>
        <c:axId val="187630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28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3158</c:v>
                </c:pt>
                <c:pt idx="5">
                  <c:v>3303</c:v>
                </c:pt>
                <c:pt idx="8">
                  <c:v>3391</c:v>
                </c:pt>
                <c:pt idx="11">
                  <c:v>3354</c:v>
                </c:pt>
                <c:pt idx="14">
                  <c:v>3290</c:v>
                </c:pt>
              </c:numCache>
            </c:numRef>
          </c:val>
          <c:extLst>
            <c:ext xmlns:c16="http://schemas.microsoft.com/office/drawing/2014/chart" uri="{C3380CC4-5D6E-409C-BE32-E72D297353CC}">
              <c16:uniqueId val="{00000000-51BE-4D7C-8131-DDA3F39DCE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BE-4D7C-8131-DDA3F39DCE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1791</c:v>
                </c:pt>
                <c:pt idx="5">
                  <c:v>2091</c:v>
                </c:pt>
                <c:pt idx="8">
                  <c:v>1753</c:v>
                </c:pt>
                <c:pt idx="11">
                  <c:v>1602</c:v>
                </c:pt>
                <c:pt idx="14">
                  <c:v>1829</c:v>
                </c:pt>
              </c:numCache>
            </c:numRef>
          </c:val>
          <c:extLst>
            <c:ext xmlns:c16="http://schemas.microsoft.com/office/drawing/2014/chart" uri="{C3380CC4-5D6E-409C-BE32-E72D297353CC}">
              <c16:uniqueId val="{00000002-51BE-4D7C-8131-DDA3F39DCE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BE-4D7C-8131-DDA3F39DCE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BE-4D7C-8131-DDA3F39DCE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BE-4D7C-8131-DDA3F39DCE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1623</c:v>
                </c:pt>
                <c:pt idx="3">
                  <c:v>1621</c:v>
                </c:pt>
                <c:pt idx="6">
                  <c:v>1546</c:v>
                </c:pt>
                <c:pt idx="9">
                  <c:v>1480</c:v>
                </c:pt>
                <c:pt idx="12">
                  <c:v>1457</c:v>
                </c:pt>
              </c:numCache>
            </c:numRef>
          </c:val>
          <c:extLst>
            <c:ext xmlns:c16="http://schemas.microsoft.com/office/drawing/2014/chart" uri="{C3380CC4-5D6E-409C-BE32-E72D297353CC}">
              <c16:uniqueId val="{00000006-51BE-4D7C-8131-DDA3F39DCE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398</c:v>
                </c:pt>
                <c:pt idx="3">
                  <c:v>349</c:v>
                </c:pt>
                <c:pt idx="6">
                  <c:v>324</c:v>
                </c:pt>
                <c:pt idx="9">
                  <c:v>303</c:v>
                </c:pt>
                <c:pt idx="12">
                  <c:v>297</c:v>
                </c:pt>
              </c:numCache>
            </c:numRef>
          </c:val>
          <c:extLst>
            <c:ext xmlns:c16="http://schemas.microsoft.com/office/drawing/2014/chart" uri="{C3380CC4-5D6E-409C-BE32-E72D297353CC}">
              <c16:uniqueId val="{00000007-51BE-4D7C-8131-DDA3F39DCE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422</c:v>
                </c:pt>
                <c:pt idx="3">
                  <c:v>378</c:v>
                </c:pt>
                <c:pt idx="6">
                  <c:v>345</c:v>
                </c:pt>
                <c:pt idx="9">
                  <c:v>325</c:v>
                </c:pt>
                <c:pt idx="12">
                  <c:v>306</c:v>
                </c:pt>
              </c:numCache>
            </c:numRef>
          </c:val>
          <c:extLst>
            <c:ext xmlns:c16="http://schemas.microsoft.com/office/drawing/2014/chart" uri="{C3380CC4-5D6E-409C-BE32-E72D297353CC}">
              <c16:uniqueId val="{00000008-51BE-4D7C-8131-DDA3F39DCE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158</c:v>
                </c:pt>
                <c:pt idx="3">
                  <c:v>132</c:v>
                </c:pt>
                <c:pt idx="6">
                  <c:v>107</c:v>
                </c:pt>
                <c:pt idx="9">
                  <c:v>84</c:v>
                </c:pt>
                <c:pt idx="12">
                  <c:v>65</c:v>
                </c:pt>
              </c:numCache>
            </c:numRef>
          </c:val>
          <c:extLst>
            <c:ext xmlns:c16="http://schemas.microsoft.com/office/drawing/2014/chart" uri="{C3380CC4-5D6E-409C-BE32-E72D297353CC}">
              <c16:uniqueId val="{00000009-51BE-4D7C-8131-DDA3F39DCE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3783</c:v>
                </c:pt>
                <c:pt idx="3">
                  <c:v>3696</c:v>
                </c:pt>
                <c:pt idx="6">
                  <c:v>3857</c:v>
                </c:pt>
                <c:pt idx="9">
                  <c:v>3777</c:v>
                </c:pt>
                <c:pt idx="12">
                  <c:v>3704</c:v>
                </c:pt>
              </c:numCache>
            </c:numRef>
          </c:val>
          <c:extLst>
            <c:ext xmlns:c16="http://schemas.microsoft.com/office/drawing/2014/chart" uri="{C3380CC4-5D6E-409C-BE32-E72D297353CC}">
              <c16:uniqueId val="{0000000A-51BE-4D7C-8131-DDA3F39DCE7E}"/>
            </c:ext>
          </c:extLst>
        </c:ser>
        <c:dLbls>
          <c:showLegendKey val="0"/>
          <c:showVal val="0"/>
          <c:showCatName val="0"/>
          <c:showSerName val="0"/>
          <c:showPercent val="0"/>
          <c:showBubbleSize val="0"/>
        </c:dLbls>
        <c:gapWidth val="100"/>
        <c:overlap val="100"/>
        <c:axId val="446310664"/>
        <c:axId val="44860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1435</c:v>
                </c:pt>
                <c:pt idx="2">
                  <c:v>#N/A</c:v>
                </c:pt>
                <c:pt idx="3">
                  <c:v>#N/A</c:v>
                </c:pt>
                <c:pt idx="4">
                  <c:v>781</c:v>
                </c:pt>
                <c:pt idx="5">
                  <c:v>#N/A</c:v>
                </c:pt>
                <c:pt idx="6">
                  <c:v>#N/A</c:v>
                </c:pt>
                <c:pt idx="7">
                  <c:v>1035</c:v>
                </c:pt>
                <c:pt idx="8">
                  <c:v>#N/A</c:v>
                </c:pt>
                <c:pt idx="9">
                  <c:v>#N/A</c:v>
                </c:pt>
                <c:pt idx="10">
                  <c:v>1014</c:v>
                </c:pt>
                <c:pt idx="11">
                  <c:v>#N/A</c:v>
                </c:pt>
                <c:pt idx="12">
                  <c:v>#N/A</c:v>
                </c:pt>
                <c:pt idx="13">
                  <c:v>709</c:v>
                </c:pt>
                <c:pt idx="14">
                  <c:v>#N/A</c:v>
                </c:pt>
              </c:numCache>
            </c:numRef>
          </c:val>
          <c:smooth val="0"/>
          <c:extLst>
            <c:ext xmlns:c16="http://schemas.microsoft.com/office/drawing/2014/chart" uri="{C3380CC4-5D6E-409C-BE32-E72D297353CC}">
              <c16:uniqueId val="{0000000B-51BE-4D7C-8131-DDA3F39DCE7E}"/>
            </c:ext>
          </c:extLst>
        </c:ser>
        <c:dLbls>
          <c:showLegendKey val="0"/>
          <c:showVal val="0"/>
          <c:showCatName val="0"/>
          <c:showSerName val="0"/>
          <c:showPercent val="0"/>
          <c:showBubbleSize val="0"/>
        </c:dLbls>
        <c:marker val="1"/>
        <c:smooth val="0"/>
        <c:axId val="446310664"/>
        <c:axId val="448608480"/>
      </c:lineChart>
      <c:catAx>
        <c:axId val="44631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8608480"/>
        <c:crosses val="autoZero"/>
        <c:auto val="1"/>
        <c:lblAlgn val="ctr"/>
        <c:lblOffset val="100"/>
        <c:tickLblSkip val="1"/>
        <c:tickMarkSkip val="1"/>
        <c:noMultiLvlLbl val="0"/>
      </c:catAx>
      <c:valAx>
        <c:axId val="44860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31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{9488EE4A-5E1D-4BDD-A7F3-2E4E188B85DC}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F046-4E1A-B41C-E2D1A165370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{FA3A59D1-FF01-4D73-9A63-A59D76165D01}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F046-4E1A-B41C-E2D1A165370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{7976BF2C-9CB3-428F-8252-86F51B51208B}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F046-4E1A-B41C-E2D1A165370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{1724EFB0-9BDA-4010-9A46-6FF84254AD63}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F046-4E1A-B41C-E2D1A165370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{BCF72E59-80B7-4087-A573-3E7B522BB5B5}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F046-4E1A-B41C-E2D1A165370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046-4E1A-B41C-E2D1A165370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{DA1C5C76-656B-4B4D-BA96-EBC72E7ADEEF}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F046-4E1A-B41C-E2D1A165370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{04919994-9889-40BC-9533-0FE829046BE7}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F046-4E1A-B41C-E2D1A165370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{4F72AD18-B177-4F2A-B619-FB9C255EDD74}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F046-4E1A-B41C-E2D1A165370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{E07B15DC-F5E2-4CD3-940B-0A72AE163447}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F046-4E1A-B41C-E2D1A165370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{FB5CE23D-055A-43EB-9FE6-FEA50E1D0BEC}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F046-4E1A-B41C-E2D1A165370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046-4E1A-B41C-E2D1A165370B}"/>
            </c:ext>
          </c:extLst>
        </c:ser>
        <c:dLbls>
          <c:showLegendKey val="0"/>
          <c:showVal val="0"/>
          <c:showCatName val="0"/>
          <c:showSerName val="0"/>
          <c:showPercent val="0"/>
          <c:showBubbleSize val="0"/>
        </c:dLbls>
        <c:axId val="452733912"/>
        <c:axId val="444712680"/>
      </c:scatterChart>
      <c:valAx>
        <c:axId val="452733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4712680"/>
        <c:crosses val="autoZero"/>
        <c:crossBetween val="midCat"/>
      </c:valAx>
      <c:valAx>
        <c:axId val="444712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733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{D2AF073C-00F5-4893-8A14-EE06C9A88A76}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54B-4F8A-87C7-CECD14C0DC9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{E131D6FA-4919-47E8-BECB-2A78A7449622}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54B-4F8A-87C7-CECD14C0DC9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{7F7025DB-6CCA-4B4F-AAC1-B25B4499D9FA}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54B-4F8A-87C7-CECD14C0DC9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{110CDF39-3058-4E69-9BB6-C834FDDCDAF7}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54B-4F8A-87C7-CECD14C0DC9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{28E154EA-A6D9-4FD7-B5F3-9B807429B6B0}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54B-4F8A-87C7-CECD14C0DC9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10</c:v>
                </c:pt>
                <c:pt idx="2">
                  <c:v>9.1</c:v>
                </c:pt>
                <c:pt idx="3">
                  <c:v>8.1</c:v>
                </c:pt>
                <c:pt idx="4">
                  <c:v>7.1</c:v>
                </c:pt>
              </c:numCache>
            </c:numRef>
          </c:xVal>
          <c:yVal>
            <c:numRef>
              <c:f>公会計指標分析・財政指標組合せ分析表!$K$73:$O$73</c:f>
              <c:numCache>
                <c:formatCode>#,##0.0;"▲ "#,##0.0</c:formatCode>
                <c:ptCount val="5"/>
                <c:pt idx="0">
                  <c:v>53</c:v>
                </c:pt>
                <c:pt idx="1">
                  <c:v>29.4</c:v>
                </c:pt>
                <c:pt idx="2">
                  <c:v>38.5</c:v>
                </c:pt>
                <c:pt idx="3">
                  <c:v>38.1</c:v>
                </c:pt>
                <c:pt idx="4">
                  <c:v>25.8</c:v>
                </c:pt>
              </c:numCache>
            </c:numRef>
          </c:yVal>
          <c:smooth val="0"/>
          <c:extLst>
            <c:ext xmlns:c16="http://schemas.microsoft.com/office/drawing/2014/chart" uri="{C3380CC4-5D6E-409C-BE32-E72D297353CC}">
              <c16:uniqueId val="{00000005-254B-4F8A-87C7-CECD14C0DC9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{7A04DE08-214B-4167-B257-E052C1C11E76}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54B-4F8A-87C7-CECD14C0DC9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{99C392BA-D722-465E-8DCB-C028A89C3CE9}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54B-4F8A-87C7-CECD14C0DC9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{11735F48-18CA-40EC-B801-E5845158C1A2}</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54B-4F8A-87C7-CECD14C0DC9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{6A79D4C6-02B1-44BC-80B6-B4599ECC7B01}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54B-4F8A-87C7-CECD14C0DC9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{8E79CA2D-4034-422C-BC74-14FD88FFBA13}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54B-4F8A-87C7-CECD14C0DC9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extLst>
            <c:ext xmlns:c16="http://schemas.microsoft.com/office/drawing/2014/chart" uri="{C3380CC4-5D6E-409C-BE32-E72D297353CC}">
              <c16:uniqueId val="{0000000B-254B-4F8A-87C7-CECD14C0DC99}"/>
            </c:ext>
          </c:extLst>
        </c:ser>
        <c:dLbls>
          <c:showLegendKey val="0"/>
          <c:showVal val="0"/>
          <c:showCatName val="0"/>
          <c:showSerName val="0"/>
          <c:showPercent val="0"/>
          <c:showBubbleSize val="0"/>
        </c:dLbls>
        <c:axId val="446685048"/>
        <c:axId val="446684656"/>
      </c:scatterChart>
      <c:valAx>
        <c:axId val="446685048"/>
        <c:scaling>
          <c:orientation val="minMax"/>
          <c:max val="12"/>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6684656"/>
        <c:crosses val="autoZero"/>
        <c:crossBetween val="midCat"/>
      </c:valAx>
      <c:valAx>
        <c:axId val="446684656"/>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6685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実質公債費比率の分子は緩やかな下降を続けておりますが、これは分子の大部分を占める町の元利償還金や債務負担行為に基づく支出額が減少したことが要因であります。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町の元利償還金については、平成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年度頃に償還のピークを迎え、その後、徐々に減少していく見込みとなっています。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今後は公共施設の改修や義務教育施設の大規模改修事業など、地方債発行を伴う事業が予想されます。分子の増加には細心の注意を払い、適切な地方債管理に努めて参ります。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kumimoji="1" lang="ja-JP" altLang="en-US" sz="1400" baseline="0">
              <a:latin typeface="ＭＳ ゴシック" pitchFamily="49" charset="-128"/>
              <a:ea typeface="ＭＳ ゴシック" pitchFamily="49" charset="-128"/>
            </a:rPr>
            <a:t> 将来負担比率の分子は、前年度と比較し減少となっております。</a:t>
          </a:r>
          <a:endParaRPr kumimoji="1" lang="en-US" altLang="ja-JP" sz="1400" baseline="0">
            <a:latin typeface="ＭＳ ゴシック" pitchFamily="49" charset="-128"/>
            <a:ea typeface="ＭＳ ゴシック" pitchFamily="49" charset="-128"/>
          </a:endParaRPr>
        </a:p>
        <a:p>
          <a:pPr algn="just">
            <a:spcAft>
              <a:spcPts val="0"/>
            </a:spcAft>
          </a:pPr>
          <a:r>
            <a:rPr kumimoji="1" lang="ja-JP" altLang="en-US" sz="1400" baseline="0">
              <a:latin typeface="ＭＳ ゴシック" pitchFamily="49" charset="-128"/>
              <a:ea typeface="ＭＳ ゴシック" pitchFamily="49" charset="-128"/>
            </a:rPr>
            <a:t>　これは将来負担額である</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町</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及び一部事務組合の</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地方債残高</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の減少に加え、債務負担行為に係る将来負担額の減少、また、将来負担額から差し引く</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こと</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の</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出来る充当可能基金</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特に財政調整基金が</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億</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6</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千万円増</a:t>
          </a:r>
          <a:r>
            <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が増加</a:t>
          </a:r>
          <a:r>
            <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したこと</a:t>
          </a: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が比率改善の要因となっております。</a:t>
          </a:r>
          <a:endParaRPr lang="en-US"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kumimoji="1"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　今後は公共施設の改修や義務教育施設の大規模改修事業など大型事業が控えていることから、それに伴う地方債発行も予想されます。計画的な事業執行に取組むなど、健全な財政運営に努めて参ります。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12,469
12,362
22.97
4,944,119
4,708,185
222,165
3,035,888
3,703,755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12,469
12,362
22.97
4,944,119
4,708,185
222,165
3,035,888
3,703,755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12,469
12,362
22.97
4,944,119
4,708,185
222,165
3,035,888
3,703,755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12,469
12,362
22.97
4,944,119
4,708,185
222,165
3,035,888
3,703,755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a:t>
          </a:r>
          <a:r>
            <a:rPr kumimoji="1" lang="en-US" altLang="ja-JP" sz="1300">
              <a:latin typeface="ＭＳ Ｐゴシック"/>
            </a:rPr>
            <a:t>0.07</a:t>
          </a:r>
          <a:r>
            <a:rPr kumimoji="1" lang="ja-JP" altLang="en-US" sz="1300">
              <a:latin typeface="ＭＳ Ｐゴシック"/>
            </a:rPr>
            <a:t>ポイント上回る</a:t>
          </a:r>
          <a:r>
            <a:rPr kumimoji="1" lang="en-US" altLang="ja-JP" sz="1300">
              <a:latin typeface="ＭＳ Ｐゴシック"/>
            </a:rPr>
            <a:t>0.53</a:t>
          </a:r>
          <a:r>
            <a:rPr kumimoji="1" lang="ja-JP" altLang="en-US" sz="1300">
              <a:latin typeface="ＭＳ Ｐゴシック"/>
            </a:rPr>
            <a:t>となりましたが、千葉県平均からは、</a:t>
          </a:r>
          <a:r>
            <a:rPr kumimoji="1" lang="en-US" altLang="ja-JP" sz="1300">
              <a:latin typeface="ＭＳ Ｐゴシック"/>
            </a:rPr>
            <a:t>0.18</a:t>
          </a:r>
          <a:r>
            <a:rPr kumimoji="1" lang="ja-JP" altLang="en-US" sz="1300">
              <a:latin typeface="ＭＳ Ｐゴシック"/>
            </a:rPr>
            <a:t>ポイント下回る指数となりました。</a:t>
          </a:r>
          <a:endParaRPr kumimoji="1" lang="en-US" altLang="ja-JP" sz="1300">
            <a:latin typeface="ＭＳ Ｐゴシック"/>
          </a:endParaRPr>
        </a:p>
        <a:p>
          <a:r>
            <a:rPr kumimoji="1" lang="ja-JP" altLang="en-US" sz="1300">
              <a:latin typeface="ＭＳ Ｐゴシック"/>
            </a:rPr>
            <a:t>　引き続き、歳入側では、根幹をなす町税の徴収強化や、その他自主財源の積極的な確保に努めます。</a:t>
          </a:r>
          <a:endParaRPr kumimoji="1" lang="en-US" altLang="ja-JP" sz="1300">
            <a:latin typeface="ＭＳ Ｐゴシック"/>
          </a:endParaRPr>
        </a:p>
        <a:p>
          <a:r>
            <a:rPr kumimoji="1" lang="ja-JP" altLang="en-US" sz="1300">
              <a:latin typeface="ＭＳ Ｐゴシック"/>
            </a:rPr>
            <a:t>　一方歳出側についても徹底した事務事業の見直し、政策的事業については、緊急度・効果、後年度負担等を十分に検討するなど、経費削減に努めて参ります。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36891</xdr:rowOff>
    </xdr:from>
    <xdr:to>
      <xdr:col>7</xdr:col>
      <xdr:colOff>152400</xdr:colOff>
      <xdr:row>42</xdr:row>
      <xdr:rowOff>48381</xdr:rowOff>
    </xdr:to>
    <xdr:cxnSp macro="">
      <xdr:nvCxnSpPr>
        <xdr:cNvPr id="69" name="直線コネクタ 68"/>
        <xdr:cNvCxnSpPr/>
      </xdr:nvCxnSpPr>
      <xdr:spPr>
        <a:xfrm flipV="1">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48381</xdr:rowOff>
    </xdr:from>
    <xdr:to>
      <xdr:col>6</xdr:col>
      <xdr:colOff>0</xdr:colOff>
      <xdr:row>42</xdr:row>
      <xdr:rowOff>48381</xdr:rowOff>
    </xdr:to>
    <xdr:cxnSp macro="">
      <xdr:nvCxnSpPr>
        <xdr:cNvPr id="72" name="直線コネクタ 71"/>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48381</xdr:rowOff>
    </xdr:to>
    <xdr:cxnSp macro="">
      <xdr:nvCxnSpPr>
        <xdr:cNvPr id="75" name="直線コネクタ 74"/>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36891</xdr:rowOff>
    </xdr:from>
    <xdr:to>
      <xdr:col>3</xdr:col>
      <xdr:colOff>279400</xdr:colOff>
      <xdr:row>42</xdr:row>
      <xdr:rowOff>48381</xdr:rowOff>
    </xdr:to>
    <xdr:cxnSp macro="">
      <xdr:nvCxnSpPr>
        <xdr:cNvPr id="78" name="直線コネクタ 77"/>
        <xdr:cNvCxnSpPr/>
      </xdr:nvCxnSpPr>
      <xdr:spPr>
        <a:xfrm>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88" name="円/楕円 87"/>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2618</xdr:rowOff>
    </xdr:from>
    <xdr:ext cx="762000" cy="259045"/>
    <xdr:sp macro="" textlink="">
      <xdr:nvSpPr>
        <xdr:cNvPr id="89"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90" name="円/楕円 89"/>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109358</xdr:rowOff>
    </xdr:from>
    <xdr:ext cx="736600" cy="259045"/>
    <xdr:sp macro="" textlink="">
      <xdr:nvSpPr>
        <xdr:cNvPr id="91" name="テキスト ボックス 90"/>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3" name="テキスト ボックス 92"/>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157541</xdr:rowOff>
    </xdr:from>
    <xdr:to>
      <xdr:col>2</xdr:col>
      <xdr:colOff>127000</xdr:colOff>
      <xdr:row>42</xdr:row>
      <xdr:rowOff>87691</xdr:rowOff>
    </xdr:to>
    <xdr:sp macro="" textlink="">
      <xdr:nvSpPr>
        <xdr:cNvPr id="96" name="円/楕円 95"/>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97868</xdr:rowOff>
    </xdr:from>
    <xdr:ext cx="762000" cy="259045"/>
    <xdr:sp macro="" textlink="">
      <xdr:nvSpPr>
        <xdr:cNvPr id="97" name="テキスト ボックス 96"/>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84.3</a:t>
          </a:r>
          <a:r>
            <a:rPr kumimoji="1" lang="ja-JP" altLang="en-US" sz="1300">
              <a:latin typeface="ＭＳ Ｐゴシック"/>
            </a:rPr>
            <a:t>％となり、前年度と比較し</a:t>
          </a:r>
          <a:r>
            <a:rPr kumimoji="1" lang="en-US" altLang="ja-JP" sz="1300">
              <a:latin typeface="ＭＳ Ｐゴシック"/>
            </a:rPr>
            <a:t>3.1</a:t>
          </a:r>
          <a:r>
            <a:rPr kumimoji="1" lang="ja-JP" altLang="en-US" sz="1300">
              <a:latin typeface="ＭＳ Ｐゴシック"/>
            </a:rPr>
            <a:t>ポイント改善しました。</a:t>
          </a:r>
          <a:endParaRPr kumimoji="1" lang="en-US" altLang="ja-JP" sz="1300">
            <a:latin typeface="ＭＳ Ｐゴシック"/>
          </a:endParaRPr>
        </a:p>
        <a:p>
          <a:r>
            <a:rPr kumimoji="1" lang="ja-JP" altLang="en-US" sz="1300">
              <a:latin typeface="ＭＳ Ｐゴシック"/>
            </a:rPr>
            <a:t>　比率改善の主な要因としては、分子要素である人件費や公債費などの経常経費充当一般財源が減少したことに加え、分母要素である普通交付税や地方消費税交付金など経常一般財源が大きく増加したことが要因となっております。</a:t>
          </a:r>
          <a:endParaRPr kumimoji="1" lang="en-US" altLang="ja-JP" sz="1300">
            <a:latin typeface="ＭＳ Ｐゴシック"/>
          </a:endParaRPr>
        </a:p>
        <a:p>
          <a:r>
            <a:rPr kumimoji="1" lang="ja-JP" altLang="en-US" sz="1300">
              <a:latin typeface="ＭＳ Ｐゴシック"/>
            </a:rPr>
            <a:t>　引き続き、比率改善が図られるよう、徹底した経常経費の削減と自主財源の確保強化に取り組み、財政構造の硬直化が進行しないよう細心の注意を払い予算執行に努めて参ります。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109474</xdr:rowOff>
    </xdr:to>
    <xdr:cxnSp macro="">
      <xdr:nvCxnSpPr>
        <xdr:cNvPr id="130" name="直線コネクタ 129"/>
        <xdr:cNvCxnSpPr/>
      </xdr:nvCxnSpPr>
      <xdr:spPr>
        <a:xfrm flipV="1">
          <a:off x="4114800" y="1076121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109474</xdr:rowOff>
    </xdr:to>
    <xdr:cxnSp macro="">
      <xdr:nvCxnSpPr>
        <xdr:cNvPr id="133" name="直線コネクタ 132"/>
        <xdr:cNvCxnSpPr/>
      </xdr:nvCxnSpPr>
      <xdr:spPr>
        <a:xfrm>
          <a:off x="3225800" y="108287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46736</xdr:rowOff>
    </xdr:to>
    <xdr:cxnSp macro="">
      <xdr:nvCxnSpPr>
        <xdr:cNvPr id="136" name="直線コネクタ 135"/>
        <xdr:cNvCxnSpPr/>
      </xdr:nvCxnSpPr>
      <xdr:spPr>
        <a:xfrm flipV="1">
          <a:off x="2336800" y="108287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38" name="テキスト ボックス 137"/>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46736</xdr:rowOff>
    </xdr:to>
    <xdr:cxnSp macro="">
      <xdr:nvCxnSpPr>
        <xdr:cNvPr id="139" name="直線コネクタ 138"/>
        <xdr:cNvCxnSpPr/>
      </xdr:nvCxnSpPr>
      <xdr:spPr>
        <a:xfrm>
          <a:off x="1447800" y="1074674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3" name="テキスト ボックス 142"/>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9" name="円/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58674</xdr:rowOff>
    </xdr:from>
    <xdr:to>
      <xdr:col>6</xdr:col>
      <xdr:colOff>50800</xdr:colOff>
      <xdr:row>63</xdr:row>
      <xdr:rowOff>160274</xdr:rowOff>
    </xdr:to>
    <xdr:sp macro="" textlink="">
      <xdr:nvSpPr>
        <xdr:cNvPr id="151" name="円/楕円 150"/>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145051</xdr:rowOff>
    </xdr:from>
    <xdr:ext cx="736600" cy="259045"/>
    <xdr:sp macro="" textlink="">
      <xdr:nvSpPr>
        <xdr:cNvPr id="152" name="テキスト ボックス 151"/>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3" name="円/楕円 152"/>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4" name="テキスト ボックス 153"/>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167386</xdr:rowOff>
    </xdr:from>
    <xdr:to>
      <xdr:col>3</xdr:col>
      <xdr:colOff>330200</xdr:colOff>
      <xdr:row>63</xdr:row>
      <xdr:rowOff>97536</xdr:rowOff>
    </xdr:to>
    <xdr:sp macro="" textlink="">
      <xdr:nvSpPr>
        <xdr:cNvPr id="155" name="円/楕円 154"/>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107713</xdr:rowOff>
    </xdr:from>
    <xdr:ext cx="762000" cy="259045"/>
    <xdr:sp macro="" textlink="">
      <xdr:nvSpPr>
        <xdr:cNvPr id="156" name="テキスト ボックス 155"/>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7" name="円/楕円 156"/>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58" name="テキスト ボックス 157"/>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人件費における職員給は減少しているものの、物件費では、各種地方創生関連事業などの要因から前年度からは</a:t>
          </a:r>
          <a:r>
            <a:rPr kumimoji="1" lang="en-US" altLang="ja-JP" sz="1300">
              <a:latin typeface="ＭＳ Ｐゴシック"/>
            </a:rPr>
            <a:t>5,794</a:t>
          </a:r>
          <a:r>
            <a:rPr kumimoji="1" lang="ja-JP" altLang="en-US" sz="1300">
              <a:latin typeface="ＭＳ Ｐゴシック"/>
            </a:rPr>
            <a:t>円増加、千葉県平均からは</a:t>
          </a:r>
          <a:r>
            <a:rPr kumimoji="1" lang="en-US" altLang="ja-JP" sz="1300">
              <a:latin typeface="ＭＳ Ｐゴシック"/>
            </a:rPr>
            <a:t>11,034</a:t>
          </a:r>
          <a:r>
            <a:rPr kumimoji="1" lang="ja-JP" altLang="en-US" sz="1300">
              <a:latin typeface="ＭＳ Ｐゴシック"/>
            </a:rPr>
            <a:t>円上回る決算額となっております。また</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類似団体平均からは、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42,361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円下回る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123,183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円となりました。</a:t>
          </a:r>
          <a:endParaRPr kumimoji="1" lang="en-US" altLang="ja-JP" sz="1300">
            <a:latin typeface="ＭＳ Ｐゴシック"/>
          </a:endParaRPr>
        </a:p>
        <a:p>
          <a:r>
            <a:rPr kumimoji="1" lang="ja-JP" altLang="en-US" sz="1300">
              <a:latin typeface="ＭＳ Ｐゴシック"/>
            </a:rPr>
            <a:t>　今後は定員管理の適正化に努めて参りますが、地方創生関連事業の実施に伴う事務経費などの増加が見込まれることから、適切な水準が維持できるよう取り組んで参ります。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77569</xdr:rowOff>
    </xdr:from>
    <xdr:to>
      <xdr:col>7</xdr:col>
      <xdr:colOff>152400</xdr:colOff>
      <xdr:row>81</xdr:row>
      <xdr:rowOff>105532</xdr:rowOff>
    </xdr:to>
    <xdr:cxnSp macro="">
      <xdr:nvCxnSpPr>
        <xdr:cNvPr id="191" name="直線コネクタ 190"/>
        <xdr:cNvCxnSpPr/>
      </xdr:nvCxnSpPr>
      <xdr:spPr>
        <a:xfrm>
          <a:off x="4114800" y="13965019"/>
          <a:ext cx="838200" cy="2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77569</xdr:rowOff>
    </xdr:from>
    <xdr:to>
      <xdr:col>6</xdr:col>
      <xdr:colOff>0</xdr:colOff>
      <xdr:row>81</xdr:row>
      <xdr:rowOff>104305</xdr:rowOff>
    </xdr:to>
    <xdr:cxnSp macro="">
      <xdr:nvCxnSpPr>
        <xdr:cNvPr id="194" name="直線コネクタ 193"/>
        <xdr:cNvCxnSpPr/>
      </xdr:nvCxnSpPr>
      <xdr:spPr>
        <a:xfrm flipV="1">
          <a:off x="3225800" y="13965019"/>
          <a:ext cx="8890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76116</xdr:rowOff>
    </xdr:from>
    <xdr:to>
      <xdr:col>4</xdr:col>
      <xdr:colOff>482600</xdr:colOff>
      <xdr:row>81</xdr:row>
      <xdr:rowOff>104305</xdr:rowOff>
    </xdr:to>
    <xdr:cxnSp macro="">
      <xdr:nvCxnSpPr>
        <xdr:cNvPr id="197" name="直線コネクタ 196"/>
        <xdr:cNvCxnSpPr/>
      </xdr:nvCxnSpPr>
      <xdr:spPr>
        <a:xfrm>
          <a:off x="2336800" y="13963566"/>
          <a:ext cx="889000" cy="2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54032</xdr:rowOff>
    </xdr:from>
    <xdr:to>
      <xdr:col>3</xdr:col>
      <xdr:colOff>279400</xdr:colOff>
      <xdr:row>81</xdr:row>
      <xdr:rowOff>76116</xdr:rowOff>
    </xdr:to>
    <xdr:cxnSp macro="">
      <xdr:nvCxnSpPr>
        <xdr:cNvPr id="200" name="直線コネクタ 199"/>
        <xdr:cNvCxnSpPr/>
      </xdr:nvCxnSpPr>
      <xdr:spPr>
        <a:xfrm>
          <a:off x="1447800" y="13941482"/>
          <a:ext cx="889000" cy="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54732</xdr:rowOff>
    </xdr:from>
    <xdr:to>
      <xdr:col>7</xdr:col>
      <xdr:colOff>203200</xdr:colOff>
      <xdr:row>81</xdr:row>
      <xdr:rowOff>156332</xdr:rowOff>
    </xdr:to>
    <xdr:sp macro="" textlink="">
      <xdr:nvSpPr>
        <xdr:cNvPr id="210" name="円/楕円 209"/>
        <xdr:cNvSpPr/>
      </xdr:nvSpPr>
      <xdr:spPr>
        <a:xfrm>
          <a:off x="4902200" y="139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71259</xdr:rowOff>
    </xdr:from>
    <xdr:ext cx="762000" cy="259045"/>
    <xdr:sp macro="" textlink="">
      <xdr:nvSpPr>
        <xdr:cNvPr id="211" name="人件費・物件費等の状況該当値テキスト"/>
        <xdr:cNvSpPr txBox="1"/>
      </xdr:nvSpPr>
      <xdr:spPr>
        <a:xfrm>
          <a:off x="5041900" y="1378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26769</xdr:rowOff>
    </xdr:from>
    <xdr:to>
      <xdr:col>6</xdr:col>
      <xdr:colOff>50800</xdr:colOff>
      <xdr:row>81</xdr:row>
      <xdr:rowOff>128369</xdr:rowOff>
    </xdr:to>
    <xdr:sp macro="" textlink="">
      <xdr:nvSpPr>
        <xdr:cNvPr id="212" name="円/楕円 211"/>
        <xdr:cNvSpPr/>
      </xdr:nvSpPr>
      <xdr:spPr>
        <a:xfrm>
          <a:off x="4064000" y="139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138546</xdr:rowOff>
    </xdr:from>
    <xdr:ext cx="736600" cy="259045"/>
    <xdr:sp macro="" textlink="">
      <xdr:nvSpPr>
        <xdr:cNvPr id="213" name="テキスト ボックス 212"/>
        <xdr:cNvSpPr txBox="1"/>
      </xdr:nvSpPr>
      <xdr:spPr>
        <a:xfrm>
          <a:off x="3733800" y="1368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53505</xdr:rowOff>
    </xdr:from>
    <xdr:to>
      <xdr:col>4</xdr:col>
      <xdr:colOff>533400</xdr:colOff>
      <xdr:row>81</xdr:row>
      <xdr:rowOff>155105</xdr:rowOff>
    </xdr:to>
    <xdr:sp macro="" textlink="">
      <xdr:nvSpPr>
        <xdr:cNvPr id="214" name="円/楕円 213"/>
        <xdr:cNvSpPr/>
      </xdr:nvSpPr>
      <xdr:spPr>
        <a:xfrm>
          <a:off x="3175000" y="1394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165282</xdr:rowOff>
    </xdr:from>
    <xdr:ext cx="762000" cy="259045"/>
    <xdr:sp macro="" textlink="">
      <xdr:nvSpPr>
        <xdr:cNvPr id="215" name="テキスト ボックス 214"/>
        <xdr:cNvSpPr txBox="1"/>
      </xdr:nvSpPr>
      <xdr:spPr>
        <a:xfrm>
          <a:off x="2844800" y="1370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25316</xdr:rowOff>
    </xdr:from>
    <xdr:to>
      <xdr:col>3</xdr:col>
      <xdr:colOff>330200</xdr:colOff>
      <xdr:row>81</xdr:row>
      <xdr:rowOff>126916</xdr:rowOff>
    </xdr:to>
    <xdr:sp macro="" textlink="">
      <xdr:nvSpPr>
        <xdr:cNvPr id="216" name="円/楕円 215"/>
        <xdr:cNvSpPr/>
      </xdr:nvSpPr>
      <xdr:spPr>
        <a:xfrm>
          <a:off x="2286000" y="139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137093</xdr:rowOff>
    </xdr:from>
    <xdr:ext cx="762000" cy="259045"/>
    <xdr:sp macro="" textlink="">
      <xdr:nvSpPr>
        <xdr:cNvPr id="217" name="テキスト ボックス 216"/>
        <xdr:cNvSpPr txBox="1"/>
      </xdr:nvSpPr>
      <xdr:spPr>
        <a:xfrm>
          <a:off x="1955800" y="1368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3232</xdr:rowOff>
    </xdr:from>
    <xdr:to>
      <xdr:col>2</xdr:col>
      <xdr:colOff>127000</xdr:colOff>
      <xdr:row>81</xdr:row>
      <xdr:rowOff>104832</xdr:rowOff>
    </xdr:to>
    <xdr:sp macro="" textlink="">
      <xdr:nvSpPr>
        <xdr:cNvPr id="218" name="円/楕円 217"/>
        <xdr:cNvSpPr/>
      </xdr:nvSpPr>
      <xdr:spPr>
        <a:xfrm>
          <a:off x="1397000" y="138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115009</xdr:rowOff>
    </xdr:from>
    <xdr:ext cx="762000" cy="259045"/>
    <xdr:sp macro="" textlink="">
      <xdr:nvSpPr>
        <xdr:cNvPr id="219" name="テキスト ボックス 218"/>
        <xdr:cNvSpPr txBox="1"/>
      </xdr:nvSpPr>
      <xdr:spPr>
        <a:xfrm>
          <a:off x="1066800" y="1365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ラスパイレス指数については、前年度と比較し</a:t>
          </a:r>
          <a:r>
            <a:rPr kumimoji="1" lang="en-US" altLang="ja-JP" sz="1300">
              <a:latin typeface="ＭＳ Ｐゴシック"/>
            </a:rPr>
            <a:t>2.7</a:t>
          </a:r>
          <a:r>
            <a:rPr kumimoji="1" lang="ja-JP" altLang="en-US" sz="1300">
              <a:latin typeface="ＭＳ Ｐゴシック"/>
            </a:rPr>
            <a:t>ポイント、類似団体平均値からは</a:t>
          </a:r>
          <a:r>
            <a:rPr kumimoji="1" lang="en-US" altLang="ja-JP" sz="1300">
              <a:latin typeface="ＭＳ Ｐゴシック"/>
            </a:rPr>
            <a:t>1.4</a:t>
          </a:r>
          <a:r>
            <a:rPr kumimoji="1" lang="ja-JP" altLang="en-US" sz="1300">
              <a:latin typeface="ＭＳ Ｐゴシック"/>
            </a:rPr>
            <a:t>ポイント上回る</a:t>
          </a:r>
          <a:r>
            <a:rPr kumimoji="1" lang="en-US" altLang="ja-JP" sz="1300">
              <a:latin typeface="ＭＳ Ｐゴシック"/>
            </a:rPr>
            <a:t>97.7</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　引き続き、人事院勧告を尊重し給料表の見直しを実施するなど、職員給与の適切な水準が維持できるよう努めて参ります。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86</xdr:row>
      <xdr:rowOff>77470</xdr:rowOff>
    </xdr:to>
    <xdr:cxnSp macro="">
      <xdr:nvCxnSpPr>
        <xdr:cNvPr id="253" name="直線コネクタ 252"/>
        <xdr:cNvCxnSpPr/>
      </xdr:nvCxnSpPr>
      <xdr:spPr>
        <a:xfrm>
          <a:off x="16179800" y="1460500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31750</xdr:rowOff>
    </xdr:to>
    <xdr:cxnSp macro="">
      <xdr:nvCxnSpPr>
        <xdr:cNvPr id="256" name="直線コネクタ 255"/>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8" name="テキスト ボックス 25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5504</xdr:rowOff>
    </xdr:to>
    <xdr:cxnSp macro="">
      <xdr:nvCxnSpPr>
        <xdr:cNvPr id="259" name="直線コネクタ 258"/>
        <xdr:cNvCxnSpPr/>
      </xdr:nvCxnSpPr>
      <xdr:spPr>
        <a:xfrm flipV="1">
          <a:off x="14401800" y="1460500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56304</xdr:rowOff>
    </xdr:from>
    <xdr:to>
      <xdr:col>21</xdr:col>
      <xdr:colOff>0</xdr:colOff>
      <xdr:row>89</xdr:row>
      <xdr:rowOff>5504</xdr:rowOff>
    </xdr:to>
    <xdr:cxnSp macro="">
      <xdr:nvCxnSpPr>
        <xdr:cNvPr id="262" name="直線コネクタ 261"/>
        <xdr:cNvCxnSpPr/>
      </xdr:nvCxnSpPr>
      <xdr:spPr>
        <a:xfrm>
          <a:off x="13512800" y="151439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2" name="円/楕円 271"/>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3"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4" name="円/楕円 27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5" name="テキスト ボックス 27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6" name="円/楕円 275"/>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7" name="テキスト ボックス 27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78" name="円/楕円 277"/>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79" name="テキスト ボックス 278"/>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5504</xdr:rowOff>
    </xdr:from>
    <xdr:to>
      <xdr:col>19</xdr:col>
      <xdr:colOff>533400</xdr:colOff>
      <xdr:row>88</xdr:row>
      <xdr:rowOff>107104</xdr:rowOff>
    </xdr:to>
    <xdr:sp macro="" textlink="">
      <xdr:nvSpPr>
        <xdr:cNvPr id="280" name="円/楕円 279"/>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117281</xdr:rowOff>
    </xdr:from>
    <xdr:ext cx="762000" cy="259045"/>
    <xdr:sp macro="" textlink="">
      <xdr:nvSpPr>
        <xdr:cNvPr id="281" name="テキスト ボックス 280"/>
        <xdr:cNvSpPr txBox="1"/>
      </xdr:nvSpPr>
      <xdr:spPr>
        <a:xfrm>
          <a:off x="13131800" y="1486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職員採用については、退職補充のみの採用としており、類似団体の平均値を</a:t>
          </a:r>
          <a:r>
            <a:rPr kumimoji="1" lang="en-US" altLang="ja-JP" sz="1300">
              <a:latin typeface="ＭＳ Ｐゴシック"/>
            </a:rPr>
            <a:t>0.59</a:t>
          </a:r>
          <a:r>
            <a:rPr kumimoji="1" lang="ja-JP" altLang="en-US" sz="1300">
              <a:latin typeface="ＭＳ Ｐゴシック"/>
            </a:rPr>
            <a:t>人下回る</a:t>
          </a:r>
          <a:r>
            <a:rPr kumimoji="1" lang="en-US" altLang="ja-JP" sz="1300">
              <a:latin typeface="ＭＳ Ｐゴシック"/>
            </a:rPr>
            <a:t>9.46</a:t>
          </a:r>
          <a:r>
            <a:rPr kumimoji="1" lang="ja-JP" altLang="en-US" sz="1300">
              <a:latin typeface="ＭＳ Ｐゴシック"/>
            </a:rPr>
            <a:t>人となっております。</a:t>
          </a:r>
          <a:endParaRPr kumimoji="1" lang="en-US" altLang="ja-JP" sz="1300">
            <a:latin typeface="ＭＳ Ｐゴシック"/>
          </a:endParaRPr>
        </a:p>
        <a:p>
          <a:r>
            <a:rPr kumimoji="1" lang="ja-JP" altLang="en-US" sz="1300">
              <a:latin typeface="ＭＳ Ｐゴシック"/>
            </a:rPr>
            <a:t>　近年では、事務事業の多様化などにより、職員数削減には限界が見えつつありますが、今後も事務事業の見直しや効率的な人員配置、民間委託の導入も積極的に検討しつつ、適切な職員の定員管理に努めて参ります。</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66777</xdr:rowOff>
    </xdr:from>
    <xdr:to>
      <xdr:col>24</xdr:col>
      <xdr:colOff>558800</xdr:colOff>
      <xdr:row>61</xdr:row>
      <xdr:rowOff>69190</xdr:rowOff>
    </xdr:to>
    <xdr:cxnSp macro="">
      <xdr:nvCxnSpPr>
        <xdr:cNvPr id="313" name="直線コネクタ 312"/>
        <xdr:cNvCxnSpPr/>
      </xdr:nvCxnSpPr>
      <xdr:spPr>
        <a:xfrm>
          <a:off x="16179800" y="1052522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65811</xdr:rowOff>
    </xdr:from>
    <xdr:to>
      <xdr:col>23</xdr:col>
      <xdr:colOff>406400</xdr:colOff>
      <xdr:row>61</xdr:row>
      <xdr:rowOff>66777</xdr:rowOff>
    </xdr:to>
    <xdr:cxnSp macro="">
      <xdr:nvCxnSpPr>
        <xdr:cNvPr id="316" name="直線コネクタ 315"/>
        <xdr:cNvCxnSpPr/>
      </xdr:nvCxnSpPr>
      <xdr:spPr>
        <a:xfrm>
          <a:off x="15290800" y="1052426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54229</xdr:rowOff>
    </xdr:from>
    <xdr:to>
      <xdr:col>22</xdr:col>
      <xdr:colOff>203200</xdr:colOff>
      <xdr:row>61</xdr:row>
      <xdr:rowOff>65811</xdr:rowOff>
    </xdr:to>
    <xdr:cxnSp macro="">
      <xdr:nvCxnSpPr>
        <xdr:cNvPr id="319" name="直線コネクタ 318"/>
        <xdr:cNvCxnSpPr/>
      </xdr:nvCxnSpPr>
      <xdr:spPr>
        <a:xfrm>
          <a:off x="14401800" y="10512679"/>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50368</xdr:rowOff>
    </xdr:from>
    <xdr:to>
      <xdr:col>21</xdr:col>
      <xdr:colOff>0</xdr:colOff>
      <xdr:row>61</xdr:row>
      <xdr:rowOff>54229</xdr:rowOff>
    </xdr:to>
    <xdr:cxnSp macro="">
      <xdr:nvCxnSpPr>
        <xdr:cNvPr id="322" name="直線コネクタ 321"/>
        <xdr:cNvCxnSpPr/>
      </xdr:nvCxnSpPr>
      <xdr:spPr>
        <a:xfrm>
          <a:off x="13512800" y="10508818"/>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18390</xdr:rowOff>
    </xdr:from>
    <xdr:to>
      <xdr:col>24</xdr:col>
      <xdr:colOff>609600</xdr:colOff>
      <xdr:row>61</xdr:row>
      <xdr:rowOff>119990</xdr:rowOff>
    </xdr:to>
    <xdr:sp macro="" textlink="">
      <xdr:nvSpPr>
        <xdr:cNvPr id="332" name="円/楕円 331"/>
        <xdr:cNvSpPr/>
      </xdr:nvSpPr>
      <xdr:spPr>
        <a:xfrm>
          <a:off x="169672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34917</xdr:rowOff>
    </xdr:from>
    <xdr:ext cx="762000" cy="259045"/>
    <xdr:sp macro="" textlink="">
      <xdr:nvSpPr>
        <xdr:cNvPr id="333" name="定員管理の状況該当値テキスト"/>
        <xdr:cNvSpPr txBox="1"/>
      </xdr:nvSpPr>
      <xdr:spPr>
        <a:xfrm>
          <a:off x="17106900" y="103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15977</xdr:rowOff>
    </xdr:from>
    <xdr:to>
      <xdr:col>23</xdr:col>
      <xdr:colOff>457200</xdr:colOff>
      <xdr:row>61</xdr:row>
      <xdr:rowOff>117577</xdr:rowOff>
    </xdr:to>
    <xdr:sp macro="" textlink="">
      <xdr:nvSpPr>
        <xdr:cNvPr id="334" name="円/楕円 333"/>
        <xdr:cNvSpPr/>
      </xdr:nvSpPr>
      <xdr:spPr>
        <a:xfrm>
          <a:off x="16129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127754</xdr:rowOff>
    </xdr:from>
    <xdr:ext cx="736600" cy="259045"/>
    <xdr:sp macro="" textlink="">
      <xdr:nvSpPr>
        <xdr:cNvPr id="335" name="テキスト ボックス 334"/>
        <xdr:cNvSpPr txBox="1"/>
      </xdr:nvSpPr>
      <xdr:spPr>
        <a:xfrm>
          <a:off x="15798800" y="1024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15011</xdr:rowOff>
    </xdr:from>
    <xdr:to>
      <xdr:col>22</xdr:col>
      <xdr:colOff>254000</xdr:colOff>
      <xdr:row>61</xdr:row>
      <xdr:rowOff>116611</xdr:rowOff>
    </xdr:to>
    <xdr:sp macro="" textlink="">
      <xdr:nvSpPr>
        <xdr:cNvPr id="336" name="円/楕円 335"/>
        <xdr:cNvSpPr/>
      </xdr:nvSpPr>
      <xdr:spPr>
        <a:xfrm>
          <a:off x="152400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126788</xdr:rowOff>
    </xdr:from>
    <xdr:ext cx="762000" cy="259045"/>
    <xdr:sp macro="" textlink="">
      <xdr:nvSpPr>
        <xdr:cNvPr id="337" name="テキスト ボックス 336"/>
        <xdr:cNvSpPr txBox="1"/>
      </xdr:nvSpPr>
      <xdr:spPr>
        <a:xfrm>
          <a:off x="14909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3429</xdr:rowOff>
    </xdr:from>
    <xdr:to>
      <xdr:col>21</xdr:col>
      <xdr:colOff>50800</xdr:colOff>
      <xdr:row>61</xdr:row>
      <xdr:rowOff>105029</xdr:rowOff>
    </xdr:to>
    <xdr:sp macro="" textlink="">
      <xdr:nvSpPr>
        <xdr:cNvPr id="338" name="円/楕円 337"/>
        <xdr:cNvSpPr/>
      </xdr:nvSpPr>
      <xdr:spPr>
        <a:xfrm>
          <a:off x="14351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115206</xdr:rowOff>
    </xdr:from>
    <xdr:ext cx="762000" cy="259045"/>
    <xdr:sp macro="" textlink="">
      <xdr:nvSpPr>
        <xdr:cNvPr id="339" name="テキスト ボックス 338"/>
        <xdr:cNvSpPr txBox="1"/>
      </xdr:nvSpPr>
      <xdr:spPr>
        <a:xfrm>
          <a:off x="14020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171018</xdr:rowOff>
    </xdr:from>
    <xdr:to>
      <xdr:col>19</xdr:col>
      <xdr:colOff>533400</xdr:colOff>
      <xdr:row>61</xdr:row>
      <xdr:rowOff>101168</xdr:rowOff>
    </xdr:to>
    <xdr:sp macro="" textlink="">
      <xdr:nvSpPr>
        <xdr:cNvPr id="340" name="円/楕円 339"/>
        <xdr:cNvSpPr/>
      </xdr:nvSpPr>
      <xdr:spPr>
        <a:xfrm>
          <a:off x="13462000" y="104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111345</xdr:rowOff>
    </xdr:from>
    <xdr:ext cx="762000" cy="259045"/>
    <xdr:sp macro="" textlink="">
      <xdr:nvSpPr>
        <xdr:cNvPr id="341" name="テキスト ボックス 340"/>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実質公債費比率は、昨年度より</a:t>
          </a:r>
          <a:r>
            <a:rPr kumimoji="1" lang="en-US" altLang="ja-JP" sz="1300">
              <a:latin typeface="ＭＳ Ｐゴシック"/>
            </a:rPr>
            <a:t>1.0</a:t>
          </a:r>
          <a:r>
            <a:rPr kumimoji="1" lang="ja-JP" altLang="en-US" sz="1300">
              <a:latin typeface="ＭＳ Ｐゴシック"/>
            </a:rPr>
            <a:t>％改善しました。比率が改善した主な要因は、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分子の大部分を占める町の元利償還金や債務負担行為に基づく支出額が減少したことが要因であります。</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町の元利償還金については、平成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年度頃に償還のピークを迎え、その後、徐々に減少していく見込みとなっています。</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今後は公共施設の改修や義務教育施設の大規模改修事業など、地方債発行を伴う事業が予想されます。分子の増加には細心の注意を払い、適切な地方債管理に努めて参ります</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81038</xdr:rowOff>
    </xdr:from>
    <xdr:to>
      <xdr:col>24</xdr:col>
      <xdr:colOff>558800</xdr:colOff>
      <xdr:row>41</xdr:row>
      <xdr:rowOff>24493</xdr:rowOff>
    </xdr:to>
    <xdr:cxnSp macro="">
      <xdr:nvCxnSpPr>
        <xdr:cNvPr id="377" name="直線コネクタ 376"/>
        <xdr:cNvCxnSpPr/>
      </xdr:nvCxnSpPr>
      <xdr:spPr>
        <a:xfrm flipV="1">
          <a:off x="16179800" y="693903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41</xdr:row>
      <xdr:rowOff>139398</xdr:rowOff>
    </xdr:to>
    <xdr:cxnSp macro="">
      <xdr:nvCxnSpPr>
        <xdr:cNvPr id="380" name="直線コネクタ 379"/>
        <xdr:cNvCxnSpPr/>
      </xdr:nvCxnSpPr>
      <xdr:spPr>
        <a:xfrm flipV="1">
          <a:off x="15290800" y="705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139398</xdr:rowOff>
    </xdr:from>
    <xdr:to>
      <xdr:col>22</xdr:col>
      <xdr:colOff>203200</xdr:colOff>
      <xdr:row>42</xdr:row>
      <xdr:rowOff>71362</xdr:rowOff>
    </xdr:to>
    <xdr:cxnSp macro="">
      <xdr:nvCxnSpPr>
        <xdr:cNvPr id="383" name="直線コネクタ 382"/>
        <xdr:cNvCxnSpPr/>
      </xdr:nvCxnSpPr>
      <xdr:spPr>
        <a:xfrm flipV="1">
          <a:off x="14401800" y="71688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71362</xdr:rowOff>
    </xdr:from>
    <xdr:to>
      <xdr:col>21</xdr:col>
      <xdr:colOff>0</xdr:colOff>
      <xdr:row>43</xdr:row>
      <xdr:rowOff>14817</xdr:rowOff>
    </xdr:to>
    <xdr:cxnSp macro="">
      <xdr:nvCxnSpPr>
        <xdr:cNvPr id="386" name="直線コネクタ 385"/>
        <xdr:cNvCxnSpPr/>
      </xdr:nvCxnSpPr>
      <xdr:spPr>
        <a:xfrm flipV="1">
          <a:off x="13512800" y="727226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30238</xdr:rowOff>
    </xdr:from>
    <xdr:to>
      <xdr:col>24</xdr:col>
      <xdr:colOff>609600</xdr:colOff>
      <xdr:row>40</xdr:row>
      <xdr:rowOff>131838</xdr:rowOff>
    </xdr:to>
    <xdr:sp macro="" textlink="">
      <xdr:nvSpPr>
        <xdr:cNvPr id="396" name="円/楕円 395"/>
        <xdr:cNvSpPr/>
      </xdr:nvSpPr>
      <xdr:spPr>
        <a:xfrm>
          <a:off x="16967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46765</xdr:rowOff>
    </xdr:from>
    <xdr:ext cx="762000" cy="259045"/>
    <xdr:sp macro="" textlink="">
      <xdr:nvSpPr>
        <xdr:cNvPr id="397" name="公債費負担の状況該当値テキスト"/>
        <xdr:cNvSpPr txBox="1"/>
      </xdr:nvSpPr>
      <xdr:spPr>
        <a:xfrm>
          <a:off x="17106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398" name="円/楕円 397"/>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99" name="テキスト ボックス 398"/>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88598</xdr:rowOff>
    </xdr:from>
    <xdr:to>
      <xdr:col>22</xdr:col>
      <xdr:colOff>254000</xdr:colOff>
      <xdr:row>42</xdr:row>
      <xdr:rowOff>18748</xdr:rowOff>
    </xdr:to>
    <xdr:sp macro="" textlink="">
      <xdr:nvSpPr>
        <xdr:cNvPr id="400" name="円/楕円 399"/>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28925</xdr:rowOff>
    </xdr:from>
    <xdr:ext cx="762000" cy="259045"/>
    <xdr:sp macro="" textlink="">
      <xdr:nvSpPr>
        <xdr:cNvPr id="401" name="テキスト ボックス 400"/>
        <xdr:cNvSpPr txBox="1"/>
      </xdr:nvSpPr>
      <xdr:spPr>
        <a:xfrm>
          <a:off x="14909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20562</xdr:rowOff>
    </xdr:from>
    <xdr:to>
      <xdr:col>21</xdr:col>
      <xdr:colOff>50800</xdr:colOff>
      <xdr:row>42</xdr:row>
      <xdr:rowOff>122162</xdr:rowOff>
    </xdr:to>
    <xdr:sp macro="" textlink="">
      <xdr:nvSpPr>
        <xdr:cNvPr id="402" name="円/楕円 401"/>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132339</xdr:rowOff>
    </xdr:from>
    <xdr:ext cx="762000" cy="259045"/>
    <xdr:sp macro="" textlink="">
      <xdr:nvSpPr>
        <xdr:cNvPr id="403" name="テキスト ボックス 402"/>
        <xdr:cNvSpPr txBox="1"/>
      </xdr:nvSpPr>
      <xdr:spPr>
        <a:xfrm>
          <a:off x="14020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135467</xdr:rowOff>
    </xdr:from>
    <xdr:to>
      <xdr:col>19</xdr:col>
      <xdr:colOff>533400</xdr:colOff>
      <xdr:row>43</xdr:row>
      <xdr:rowOff>65617</xdr:rowOff>
    </xdr:to>
    <xdr:sp macro="" textlink="">
      <xdr:nvSpPr>
        <xdr:cNvPr id="404" name="円/楕円 403"/>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75794</xdr:rowOff>
    </xdr:from>
    <xdr:ext cx="762000" cy="259045"/>
    <xdr:sp macro="" textlink="">
      <xdr:nvSpPr>
        <xdr:cNvPr id="405" name="テキスト ボックス 404"/>
        <xdr:cNvSpPr txBox="1"/>
      </xdr:nvSpPr>
      <xdr:spPr>
        <a:xfrm>
          <a:off x="13131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将来負担比率は、昨年度より</a:t>
          </a:r>
          <a:r>
            <a:rPr kumimoji="1" lang="en-US" altLang="ja-JP" sz="1300">
              <a:latin typeface="ＭＳ Ｐゴシック"/>
            </a:rPr>
            <a:t>12.3</a:t>
          </a:r>
          <a:r>
            <a:rPr kumimoji="1" lang="ja-JP" altLang="en-US" sz="1300">
              <a:latin typeface="ＭＳ Ｐゴシック"/>
            </a:rPr>
            <a:t>％改善いたしました。比率が改善した主な要因は、</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町</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及び一部事務組合の</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地方債残高</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の減少に加え、債務負担行為に係る将来負担額の減少、また、将来負担額から差し引く</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こと</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の</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出来る、充当可能基金</a:t>
          </a:r>
          <a:r>
            <a:rPr kumimoji="0" lang="en-US"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特に財政調整基金が</a:t>
          </a:r>
          <a:r>
            <a:rPr kumimoji="0" lang="en-US"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2</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億</a:t>
          </a:r>
          <a:r>
            <a:rPr kumimoji="0" lang="en-US"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6</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千万円増</a:t>
          </a:r>
          <a:r>
            <a:rPr kumimoji="0" lang="en-US"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が増加</a:t>
          </a:r>
          <a:r>
            <a:rPr kumimoji="0" lang="ja-JP"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したこと</a:t>
          </a:r>
          <a:r>
            <a:rPr kumimoji="0"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が比率改善の要因となっております。</a:t>
          </a:r>
          <a:endParaRPr kumimoji="0" lang="en-US" altLang="ja-JP"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10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　今後は公共施設の改修や義務教育施設の大規模改修事業など大型事業が控えていることから、それに伴う地方債発行も予想されます。計画的な事業執行に取組むなど、健全な財政運営に努めて参ります。</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6435</xdr:rowOff>
    </xdr:from>
    <xdr:to>
      <xdr:col>24</xdr:col>
      <xdr:colOff>558800</xdr:colOff>
      <xdr:row>15</xdr:row>
      <xdr:rowOff>105368</xdr:rowOff>
    </xdr:to>
    <xdr:cxnSp macro="">
      <xdr:nvCxnSpPr>
        <xdr:cNvPr id="439" name="直線コネクタ 438"/>
        <xdr:cNvCxnSpPr/>
      </xdr:nvCxnSpPr>
      <xdr:spPr>
        <a:xfrm flipV="1">
          <a:off x="16179800" y="2578185"/>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40"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1" name="フローチャート : 判断 440"/>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105368</xdr:rowOff>
    </xdr:from>
    <xdr:to>
      <xdr:col>23</xdr:col>
      <xdr:colOff>406400</xdr:colOff>
      <xdr:row>15</xdr:row>
      <xdr:rowOff>108585</xdr:rowOff>
    </xdr:to>
    <xdr:cxnSp macro="">
      <xdr:nvCxnSpPr>
        <xdr:cNvPr id="442" name="直線コネクタ 441"/>
        <xdr:cNvCxnSpPr/>
      </xdr:nvCxnSpPr>
      <xdr:spPr>
        <a:xfrm flipV="1">
          <a:off x="15290800" y="267711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3" name="フローチャート : 判断 442"/>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4" name="テキスト ボックス 443"/>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35391</xdr:rowOff>
    </xdr:from>
    <xdr:to>
      <xdr:col>22</xdr:col>
      <xdr:colOff>203200</xdr:colOff>
      <xdr:row>15</xdr:row>
      <xdr:rowOff>108585</xdr:rowOff>
    </xdr:to>
    <xdr:cxnSp macro="">
      <xdr:nvCxnSpPr>
        <xdr:cNvPr id="445" name="直線コネクタ 444"/>
        <xdr:cNvCxnSpPr/>
      </xdr:nvCxnSpPr>
      <xdr:spPr>
        <a:xfrm>
          <a:off x="14401800" y="2607141"/>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46" name="フローチャート : 判断 445"/>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7" name="テキスト ボックス 446"/>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35391</xdr:rowOff>
    </xdr:from>
    <xdr:to>
      <xdr:col>21</xdr:col>
      <xdr:colOff>0</xdr:colOff>
      <xdr:row>16</xdr:row>
      <xdr:rowOff>53763</xdr:rowOff>
    </xdr:to>
    <xdr:cxnSp macro="">
      <xdr:nvCxnSpPr>
        <xdr:cNvPr id="448" name="直線コネクタ 447"/>
        <xdr:cNvCxnSpPr/>
      </xdr:nvCxnSpPr>
      <xdr:spPr>
        <a:xfrm flipV="1">
          <a:off x="13512800" y="2607141"/>
          <a:ext cx="889000" cy="18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49" name="フローチャート : 判断 448"/>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0" name="テキスト ボックス 449"/>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1" name="フローチャート : 判断 450"/>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52" name="テキスト ボックス 451"/>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127085</xdr:rowOff>
    </xdr:from>
    <xdr:to>
      <xdr:col>24</xdr:col>
      <xdr:colOff>609600</xdr:colOff>
      <xdr:row>15</xdr:row>
      <xdr:rowOff>57235</xdr:rowOff>
    </xdr:to>
    <xdr:sp macro="" textlink="">
      <xdr:nvSpPr>
        <xdr:cNvPr id="458" name="円/楕円 457"/>
        <xdr:cNvSpPr/>
      </xdr:nvSpPr>
      <xdr:spPr>
        <a:xfrm>
          <a:off x="169672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99162</xdr:rowOff>
    </xdr:from>
    <xdr:ext cx="762000" cy="259045"/>
    <xdr:sp macro="" textlink="">
      <xdr:nvSpPr>
        <xdr:cNvPr id="459" name="将来負担の状況該当値テキスト"/>
        <xdr:cNvSpPr txBox="1"/>
      </xdr:nvSpPr>
      <xdr:spPr>
        <a:xfrm>
          <a:off x="17106900" y="249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54568</xdr:rowOff>
    </xdr:from>
    <xdr:to>
      <xdr:col>23</xdr:col>
      <xdr:colOff>457200</xdr:colOff>
      <xdr:row>15</xdr:row>
      <xdr:rowOff>156168</xdr:rowOff>
    </xdr:to>
    <xdr:sp macro="" textlink="">
      <xdr:nvSpPr>
        <xdr:cNvPr id="460" name="円/楕円 459"/>
        <xdr:cNvSpPr/>
      </xdr:nvSpPr>
      <xdr:spPr>
        <a:xfrm>
          <a:off x="16129000" y="26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140945</xdr:rowOff>
    </xdr:from>
    <xdr:ext cx="736600" cy="259045"/>
    <xdr:sp macro="" textlink="">
      <xdr:nvSpPr>
        <xdr:cNvPr id="461" name="テキスト ボックス 460"/>
        <xdr:cNvSpPr txBox="1"/>
      </xdr:nvSpPr>
      <xdr:spPr>
        <a:xfrm>
          <a:off x="15798800" y="271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57785</xdr:rowOff>
    </xdr:from>
    <xdr:to>
      <xdr:col>22</xdr:col>
      <xdr:colOff>254000</xdr:colOff>
      <xdr:row>15</xdr:row>
      <xdr:rowOff>159385</xdr:rowOff>
    </xdr:to>
    <xdr:sp macro="" textlink="">
      <xdr:nvSpPr>
        <xdr:cNvPr id="462" name="円/楕円 461"/>
        <xdr:cNvSpPr/>
      </xdr:nvSpPr>
      <xdr:spPr>
        <a:xfrm>
          <a:off x="15240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144162</xdr:rowOff>
    </xdr:from>
    <xdr:ext cx="762000" cy="259045"/>
    <xdr:sp macro="" textlink="">
      <xdr:nvSpPr>
        <xdr:cNvPr id="463" name="テキスト ボックス 462"/>
        <xdr:cNvSpPr txBox="1"/>
      </xdr:nvSpPr>
      <xdr:spPr>
        <a:xfrm>
          <a:off x="14909800" y="271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64" name="円/楕円 463"/>
        <xdr:cNvSpPr/>
      </xdr:nvSpPr>
      <xdr:spPr>
        <a:xfrm>
          <a:off x="14351000" y="25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70968</xdr:rowOff>
    </xdr:from>
    <xdr:ext cx="762000" cy="259045"/>
    <xdr:sp macro="" textlink="">
      <xdr:nvSpPr>
        <xdr:cNvPr id="465" name="テキスト ボックス 464"/>
        <xdr:cNvSpPr txBox="1"/>
      </xdr:nvSpPr>
      <xdr:spPr>
        <a:xfrm>
          <a:off x="14020800" y="264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2963</xdr:rowOff>
    </xdr:from>
    <xdr:to>
      <xdr:col>19</xdr:col>
      <xdr:colOff>533400</xdr:colOff>
      <xdr:row>16</xdr:row>
      <xdr:rowOff>104563</xdr:rowOff>
    </xdr:to>
    <xdr:sp macro="" textlink="">
      <xdr:nvSpPr>
        <xdr:cNvPr id="466" name="円/楕円 465"/>
        <xdr:cNvSpPr/>
      </xdr:nvSpPr>
      <xdr:spPr>
        <a:xfrm>
          <a:off x="13462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89340</xdr:rowOff>
    </xdr:from>
    <xdr:ext cx="762000" cy="259045"/>
    <xdr:sp macro="" textlink="">
      <xdr:nvSpPr>
        <xdr:cNvPr id="467" name="テキスト ボックス 466"/>
        <xdr:cNvSpPr txBox="1"/>
      </xdr:nvSpPr>
      <xdr:spPr>
        <a:xfrm>
          <a:off x="13131800" y="28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12,469
12,362
22.97
4,944,119
4,708,185
222,165
3,035,888
3,703,755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経常収支比率に占める人件費の割合は、類似団体平均値より</a:t>
          </a:r>
          <a:r>
            <a:rPr kumimoji="1" lang="en-US" altLang="ja-JP" sz="1300">
              <a:latin typeface="ＭＳ Ｐゴシック"/>
            </a:rPr>
            <a:t>5.1</a:t>
          </a:r>
          <a:r>
            <a:rPr kumimoji="1" lang="ja-JP" altLang="en-US" sz="1300">
              <a:latin typeface="ＭＳ Ｐゴシック"/>
            </a:rPr>
            <a:t>ポイント、千葉県平均より</a:t>
          </a:r>
          <a:r>
            <a:rPr kumimoji="1" lang="en-US" altLang="ja-JP" sz="1300">
              <a:latin typeface="ＭＳ Ｐゴシック"/>
            </a:rPr>
            <a:t>2.1</a:t>
          </a:r>
          <a:r>
            <a:rPr kumimoji="1" lang="ja-JP" altLang="en-US" sz="1300">
              <a:latin typeface="ＭＳ Ｐゴシック"/>
            </a:rPr>
            <a:t>ポイント高い</a:t>
          </a:r>
          <a:r>
            <a:rPr kumimoji="1" lang="en-US" altLang="ja-JP" sz="1300">
              <a:latin typeface="ＭＳ Ｐゴシック"/>
            </a:rPr>
            <a:t>28.5</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　依然として類似団体平均値などより高い水準となっていますので、今後も効率的な人員配置や民間委託の導入などを積極的に検討し、改善に努めて参ります。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104140</xdr:rowOff>
    </xdr:to>
    <xdr:cxnSp macro="">
      <xdr:nvCxnSpPr>
        <xdr:cNvPr id="64" name="直線コネクタ 63"/>
        <xdr:cNvCxnSpPr/>
      </xdr:nvCxnSpPr>
      <xdr:spPr>
        <a:xfrm flipV="1">
          <a:off x="3987800" y="6573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76708</xdr:rowOff>
    </xdr:from>
    <xdr:to>
      <xdr:col>5</xdr:col>
      <xdr:colOff>549275</xdr:colOff>
      <xdr:row>38</xdr:row>
      <xdr:rowOff>104140</xdr:rowOff>
    </xdr:to>
    <xdr:cxnSp macro="">
      <xdr:nvCxnSpPr>
        <xdr:cNvPr id="67" name="直線コネクタ 66"/>
        <xdr:cNvCxnSpPr/>
      </xdr:nvCxnSpPr>
      <xdr:spPr>
        <a:xfrm>
          <a:off x="3098800" y="6591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76708</xdr:rowOff>
    </xdr:from>
    <xdr:to>
      <xdr:col>4</xdr:col>
      <xdr:colOff>346075</xdr:colOff>
      <xdr:row>38</xdr:row>
      <xdr:rowOff>140716</xdr:rowOff>
    </xdr:to>
    <xdr:cxnSp macro="">
      <xdr:nvCxnSpPr>
        <xdr:cNvPr id="70" name="直線コネクタ 69"/>
        <xdr:cNvCxnSpPr/>
      </xdr:nvCxnSpPr>
      <xdr:spPr>
        <a:xfrm flipV="1">
          <a:off x="2209800" y="6591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38</xdr:row>
      <xdr:rowOff>140716</xdr:rowOff>
    </xdr:to>
    <xdr:cxnSp macro="">
      <xdr:nvCxnSpPr>
        <xdr:cNvPr id="73" name="直線コネクタ 72"/>
        <xdr:cNvCxnSpPr/>
      </xdr:nvCxnSpPr>
      <xdr:spPr>
        <a:xfrm>
          <a:off x="1320800" y="66421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5" name="円/楕円 84"/>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6" name="テキスト ボックス 85"/>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25908</xdr:rowOff>
    </xdr:from>
    <xdr:to>
      <xdr:col>4</xdr:col>
      <xdr:colOff>396875</xdr:colOff>
      <xdr:row>38</xdr:row>
      <xdr:rowOff>127508</xdr:rowOff>
    </xdr:to>
    <xdr:sp macro="" textlink="">
      <xdr:nvSpPr>
        <xdr:cNvPr id="87" name="円/楕円 86"/>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112285</xdr:rowOff>
    </xdr:from>
    <xdr:ext cx="762000" cy="259045"/>
    <xdr:sp macro="" textlink="">
      <xdr:nvSpPr>
        <xdr:cNvPr id="88" name="テキスト ボックス 87"/>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89916</xdr:rowOff>
    </xdr:from>
    <xdr:to>
      <xdr:col>3</xdr:col>
      <xdr:colOff>193675</xdr:colOff>
      <xdr:row>39</xdr:row>
      <xdr:rowOff>20066</xdr:rowOff>
    </xdr:to>
    <xdr:sp macro="" textlink="">
      <xdr:nvSpPr>
        <xdr:cNvPr id="89" name="円/楕円 88"/>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4843</xdr:rowOff>
    </xdr:from>
    <xdr:ext cx="762000" cy="259045"/>
    <xdr:sp macro="" textlink="">
      <xdr:nvSpPr>
        <xdr:cNvPr id="90" name="テキスト ボックス 89"/>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1" name="円/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経常収支比率に占める物件費の割合は、類似団体平均値や千葉県平均よりも低い</a:t>
          </a:r>
          <a:r>
            <a:rPr kumimoji="1" lang="en-US" altLang="ja-JP" sz="1300">
              <a:latin typeface="ＭＳ Ｐゴシック"/>
            </a:rPr>
            <a:t>11.9</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　今後も、健全な財政運営のため、真に必要な事業の選定に取り組み、経費の削減を図って参ります。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58420</xdr:rowOff>
    </xdr:to>
    <xdr:cxnSp macro="">
      <xdr:nvCxnSpPr>
        <xdr:cNvPr id="125" name="直線コネクタ 124"/>
        <xdr:cNvCxnSpPr/>
      </xdr:nvCxnSpPr>
      <xdr:spPr>
        <a:xfrm flipV="1">
          <a:off x="15671800" y="2748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58420</xdr:rowOff>
    </xdr:to>
    <xdr:cxnSp macro="">
      <xdr:nvCxnSpPr>
        <xdr:cNvPr id="128" name="直線コネクタ 127"/>
        <xdr:cNvCxnSpPr/>
      </xdr:nvCxnSpPr>
      <xdr:spPr>
        <a:xfrm>
          <a:off x="14782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15</xdr:row>
      <xdr:rowOff>168910</xdr:rowOff>
    </xdr:to>
    <xdr:cxnSp macro="">
      <xdr:nvCxnSpPr>
        <xdr:cNvPr id="131" name="直線コネクタ 130"/>
        <xdr:cNvCxnSpPr/>
      </xdr:nvCxnSpPr>
      <xdr:spPr>
        <a:xfrm>
          <a:off x="13893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100330</xdr:rowOff>
    </xdr:to>
    <xdr:cxnSp macro="">
      <xdr:nvCxnSpPr>
        <xdr:cNvPr id="134" name="直線コネクタ 133"/>
        <xdr:cNvCxnSpPr/>
      </xdr:nvCxnSpPr>
      <xdr:spPr>
        <a:xfrm>
          <a:off x="13004800" y="263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7" name="テキスト ボックス 146"/>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0" name="円/楕円 149"/>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161307</xdr:rowOff>
    </xdr:from>
    <xdr:ext cx="762000" cy="259045"/>
    <xdr:sp macro="" textlink="">
      <xdr:nvSpPr>
        <xdr:cNvPr id="151" name="テキスト ボックス 150"/>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2" name="円/楕円 151"/>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3" name="テキスト ボックス 152"/>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経常経費に占める扶助費の割合は、前年度を</a:t>
          </a:r>
          <a:r>
            <a:rPr kumimoji="1" lang="en-US" altLang="ja-JP" sz="1300">
              <a:latin typeface="ＭＳ Ｐゴシック"/>
            </a:rPr>
            <a:t>0.2</a:t>
          </a:r>
          <a:r>
            <a:rPr kumimoji="1" lang="ja-JP" altLang="en-US" sz="1300">
              <a:latin typeface="ＭＳ Ｐゴシック"/>
            </a:rPr>
            <a:t>ポイント上回る</a:t>
          </a:r>
          <a:r>
            <a:rPr kumimoji="1" lang="en-US" altLang="ja-JP" sz="1300">
              <a:latin typeface="ＭＳ Ｐゴシック"/>
            </a:rPr>
            <a:t>5.9</a:t>
          </a:r>
          <a:r>
            <a:rPr kumimoji="1" lang="ja-JP" altLang="en-US" sz="1300">
              <a:latin typeface="ＭＳ Ｐゴシック"/>
            </a:rPr>
            <a:t>となり社会保障費の増加とともに年々増加傾向にあります。</a:t>
          </a:r>
          <a:endParaRPr kumimoji="1" lang="en-US" altLang="ja-JP" sz="1300">
            <a:latin typeface="ＭＳ Ｐゴシック"/>
          </a:endParaRPr>
        </a:p>
        <a:p>
          <a:r>
            <a:rPr kumimoji="1" lang="ja-JP" altLang="en-US" sz="1300">
              <a:latin typeface="ＭＳ Ｐゴシック"/>
            </a:rPr>
            <a:t>　各種助成費に町独自の制度に基づく上乗せ加算を実施している給付については、実績などを勘案し真に効果的であるのかを見極め、扶助費の増加による財政構造の硬直化が進まないよう努めて参ります。</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50800</xdr:rowOff>
    </xdr:to>
    <xdr:cxnSp macro="">
      <xdr:nvCxnSpPr>
        <xdr:cNvPr id="186" name="直線コネクタ 185"/>
        <xdr:cNvCxnSpPr/>
      </xdr:nvCxnSpPr>
      <xdr:spPr>
        <a:xfrm>
          <a:off x="3987800" y="9785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12700</xdr:rowOff>
    </xdr:to>
    <xdr:cxnSp macro="">
      <xdr:nvCxnSpPr>
        <xdr:cNvPr id="189" name="直線コネクタ 188"/>
        <xdr:cNvCxnSpPr/>
      </xdr:nvCxnSpPr>
      <xdr:spPr>
        <a:xfrm>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107950</xdr:rowOff>
    </xdr:to>
    <xdr:cxnSp macro="">
      <xdr:nvCxnSpPr>
        <xdr:cNvPr id="192" name="直線コネクタ 191"/>
        <xdr:cNvCxnSpPr/>
      </xdr:nvCxnSpPr>
      <xdr:spPr>
        <a:xfrm>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12700</xdr:rowOff>
    </xdr:to>
    <xdr:cxnSp macro="">
      <xdr:nvCxnSpPr>
        <xdr:cNvPr id="195" name="直線コネクタ 194"/>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5" name="円/楕円 204"/>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6"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7" name="円/楕円 206"/>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8" name="テキスト ボックス 207"/>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9" name="円/楕円 208"/>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10" name="テキスト ボックス 20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2" name="テキスト ボックス 21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3" name="円/楕円 212"/>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14" name="テキスト ボックス 213"/>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経常収支比率に占めるその他の割合は、類似団体より低い</a:t>
          </a:r>
          <a:r>
            <a:rPr kumimoji="1" lang="en-US" altLang="ja-JP" sz="1300" baseline="0">
              <a:latin typeface="ＭＳ Ｐゴシック"/>
            </a:rPr>
            <a:t>12.7</a:t>
          </a:r>
          <a:r>
            <a:rPr kumimoji="1" lang="ja-JP" altLang="en-US" sz="1300" baseline="0">
              <a:latin typeface="ＭＳ Ｐゴシック"/>
            </a:rPr>
            <a:t>となっていますが、千葉県平均からは</a:t>
          </a:r>
          <a:r>
            <a:rPr kumimoji="1" lang="en-US" altLang="ja-JP" sz="1300" baseline="0">
              <a:latin typeface="ＭＳ Ｐゴシック"/>
            </a:rPr>
            <a:t>0.2</a:t>
          </a:r>
          <a:r>
            <a:rPr kumimoji="1" lang="ja-JP" altLang="en-US" sz="1300" baseline="0">
              <a:latin typeface="ＭＳ Ｐゴシック"/>
            </a:rPr>
            <a:t>ポイント高い比率となっています。</a:t>
          </a:r>
          <a:endParaRPr kumimoji="1" lang="en-US" altLang="ja-JP" sz="1300" baseline="0">
            <a:latin typeface="ＭＳ Ｐゴシック"/>
          </a:endParaRPr>
        </a:p>
        <a:p>
          <a:r>
            <a:rPr kumimoji="1" lang="en-US" altLang="ja-JP" sz="1300" baseline="0">
              <a:latin typeface="ＭＳ Ｐゴシック"/>
            </a:rPr>
            <a:t> </a:t>
          </a:r>
          <a:r>
            <a:rPr kumimoji="1" lang="ja-JP" altLang="en-US" sz="1300" baseline="0">
              <a:latin typeface="ＭＳ Ｐゴシック"/>
            </a:rPr>
            <a:t>その他については、主に特別会計などへの繰出金が多額を占めるため、特別会計の独立採算の原則を再認識し、特別会計の適正な財源確保を図り、普通会計への負担軽減に努めて参ります。</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154432</xdr:rowOff>
    </xdr:to>
    <xdr:cxnSp macro="">
      <xdr:nvCxnSpPr>
        <xdr:cNvPr id="244" name="直線コネクタ 243"/>
        <xdr:cNvCxnSpPr/>
      </xdr:nvCxnSpPr>
      <xdr:spPr>
        <a:xfrm flipV="1">
          <a:off x="15671800" y="9737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56</xdr:row>
      <xdr:rowOff>154432</xdr:rowOff>
    </xdr:to>
    <xdr:cxnSp macro="">
      <xdr:nvCxnSpPr>
        <xdr:cNvPr id="247" name="直線コネクタ 246"/>
        <xdr:cNvCxnSpPr/>
      </xdr:nvCxnSpPr>
      <xdr:spPr>
        <a:xfrm>
          <a:off x="14782800" y="9751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149860</xdr:rowOff>
    </xdr:to>
    <xdr:cxnSp macro="">
      <xdr:nvCxnSpPr>
        <xdr:cNvPr id="250" name="直線コネクタ 249"/>
        <xdr:cNvCxnSpPr/>
      </xdr:nvCxnSpPr>
      <xdr:spPr>
        <a:xfrm>
          <a:off x="13893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113284</xdr:rowOff>
    </xdr:to>
    <xdr:cxnSp macro="">
      <xdr:nvCxnSpPr>
        <xdr:cNvPr id="253" name="直線コネクタ 252"/>
        <xdr:cNvCxnSpPr/>
      </xdr:nvCxnSpPr>
      <xdr:spPr>
        <a:xfrm>
          <a:off x="13004800" y="9696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3" name="円/楕円 262"/>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101871</xdr:rowOff>
    </xdr:from>
    <xdr:ext cx="762000" cy="259045"/>
    <xdr:sp macro="" textlink="">
      <xdr:nvSpPr>
        <xdr:cNvPr id="264"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103632</xdr:rowOff>
    </xdr:from>
    <xdr:to>
      <xdr:col>22</xdr:col>
      <xdr:colOff>615950</xdr:colOff>
      <xdr:row>57</xdr:row>
      <xdr:rowOff>33782</xdr:rowOff>
    </xdr:to>
    <xdr:sp macro="" textlink="">
      <xdr:nvSpPr>
        <xdr:cNvPr id="265" name="円/楕円 264"/>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43959</xdr:rowOff>
    </xdr:from>
    <xdr:ext cx="736600" cy="259045"/>
    <xdr:sp macro="" textlink="">
      <xdr:nvSpPr>
        <xdr:cNvPr id="266" name="テキスト ボックス 265"/>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7" name="円/楕円 266"/>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8" name="テキスト ボックス 267"/>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9" name="円/楕円 268"/>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70" name="テキスト ボックス 269"/>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71" name="円/楕円 270"/>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155973</xdr:rowOff>
    </xdr:from>
    <xdr:ext cx="762000" cy="259045"/>
    <xdr:sp macro="" textlink="">
      <xdr:nvSpPr>
        <xdr:cNvPr id="272" name="テキスト ボックス 271"/>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経常収支比率に占める補助費等の割合は、千葉県平均より高い</a:t>
          </a:r>
          <a:r>
            <a:rPr kumimoji="1" lang="en-US" altLang="ja-JP" sz="1300">
              <a:latin typeface="ＭＳ Ｐゴシック"/>
            </a:rPr>
            <a:t>13.6</a:t>
          </a:r>
          <a:r>
            <a:rPr kumimoji="1" lang="ja-JP" altLang="en-US" sz="1300">
              <a:latin typeface="ＭＳ Ｐゴシック"/>
            </a:rPr>
            <a:t>となりました。</a:t>
          </a:r>
          <a:endParaRPr kumimoji="1" lang="en-US" altLang="ja-JP" sz="1300">
            <a:latin typeface="ＭＳ Ｐゴシック"/>
          </a:endParaRPr>
        </a:p>
        <a:p>
          <a:r>
            <a:rPr kumimoji="1" lang="ja-JP" altLang="en-US" sz="1300">
              <a:latin typeface="ＭＳ Ｐゴシック"/>
            </a:rPr>
            <a:t>　現在、町独自で補助している各種団体への補助金については、既得権益化が見られるため、公平性・透明性が図られるよう補助金検討委員会からの検討結果を踏まえ、不適当な補助金は見直しや廃止を行い、適切な補助金等の執行が図られるよう取組んで参ります。</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28702</xdr:rowOff>
    </xdr:to>
    <xdr:cxnSp macro="">
      <xdr:nvCxnSpPr>
        <xdr:cNvPr id="302" name="直線コネクタ 301"/>
        <xdr:cNvCxnSpPr/>
      </xdr:nvCxnSpPr>
      <xdr:spPr>
        <a:xfrm flipV="1">
          <a:off x="15671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46990</xdr:rowOff>
    </xdr:to>
    <xdr:cxnSp macro="">
      <xdr:nvCxnSpPr>
        <xdr:cNvPr id="305" name="直線コネクタ 304"/>
        <xdr:cNvCxnSpPr/>
      </xdr:nvCxnSpPr>
      <xdr:spPr>
        <a:xfrm flipV="1">
          <a:off x="14782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92710</xdr:rowOff>
    </xdr:to>
    <xdr:cxnSp macro="">
      <xdr:nvCxnSpPr>
        <xdr:cNvPr id="308" name="直線コネクタ 307"/>
        <xdr:cNvCxnSpPr/>
      </xdr:nvCxnSpPr>
      <xdr:spPr>
        <a:xfrm flipV="1">
          <a:off x="13893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92710</xdr:rowOff>
    </xdr:to>
    <xdr:cxnSp macro="">
      <xdr:nvCxnSpPr>
        <xdr:cNvPr id="311" name="直線コネクタ 310"/>
        <xdr:cNvCxnSpPr/>
      </xdr:nvCxnSpPr>
      <xdr:spPr>
        <a:xfrm>
          <a:off x="13004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1" name="円/楕円 320"/>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143019</xdr:rowOff>
    </xdr:from>
    <xdr:ext cx="762000" cy="259045"/>
    <xdr:sp macro="" textlink="">
      <xdr:nvSpPr>
        <xdr:cNvPr id="322"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3" name="円/楕円 322"/>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4" name="テキスト ボックス 32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5" name="円/楕円 32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6" name="テキスト ボックス 32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7" name="円/楕円 326"/>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8" name="テキスト ボックス 32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29" name="円/楕円 328"/>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0" name="テキスト ボックス 329"/>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経常収支比率に占める公債費の割合は、類似団体平均値や千葉県平均より低い</a:t>
          </a:r>
          <a:r>
            <a:rPr kumimoji="1" lang="en-US" altLang="ja-JP" sz="1300">
              <a:latin typeface="ＭＳ Ｐゴシック"/>
            </a:rPr>
            <a:t>11.7</a:t>
          </a:r>
          <a:r>
            <a:rPr kumimoji="1" lang="ja-JP" altLang="en-US" sz="1300">
              <a:latin typeface="ＭＳ Ｐゴシック"/>
            </a:rPr>
            <a:t>となっております。</a:t>
          </a:r>
          <a:endParaRPr kumimoji="1" lang="en-US" altLang="ja-JP" sz="1300">
            <a:latin typeface="ＭＳ Ｐゴシック"/>
          </a:endParaRPr>
        </a:p>
        <a:p>
          <a:r>
            <a:rPr kumimoji="1" lang="ja-JP" altLang="en-US" sz="1300">
              <a:latin typeface="ＭＳ Ｐゴシック"/>
            </a:rPr>
            <a:t>　既発債分の公債費は平成</a:t>
          </a:r>
          <a:r>
            <a:rPr kumimoji="1" lang="en-US" altLang="ja-JP" sz="1300">
              <a:latin typeface="ＭＳ Ｐゴシック"/>
            </a:rPr>
            <a:t>28</a:t>
          </a:r>
          <a:r>
            <a:rPr kumimoji="1" lang="ja-JP" altLang="en-US" sz="1300">
              <a:latin typeface="ＭＳ Ｐゴシック"/>
            </a:rPr>
            <a:t>年度頃ピークを迎え、その後徐々に減少していく見込みとなっています。</a:t>
          </a:r>
          <a:endParaRPr kumimoji="1" lang="en-US" altLang="ja-JP" sz="1300">
            <a:latin typeface="ＭＳ Ｐゴシック"/>
          </a:endParaRPr>
        </a:p>
        <a:p>
          <a:r>
            <a:rPr kumimoji="1" lang="ja-JP" altLang="en-US" sz="1300">
              <a:latin typeface="ＭＳ Ｐゴシック"/>
            </a:rPr>
            <a:t>　今後は公共施設の改修事業をはじめ、地方債発行を伴う事業が予想されますので、公債費の推移には細心の注意を払い、適切な地方債管理に努めて参ります。</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122428</xdr:rowOff>
    </xdr:to>
    <xdr:cxnSp macro="">
      <xdr:nvCxnSpPr>
        <xdr:cNvPr id="360" name="直線コネクタ 359"/>
        <xdr:cNvCxnSpPr/>
      </xdr:nvCxnSpPr>
      <xdr:spPr>
        <a:xfrm flipV="1">
          <a:off x="3987800" y="13120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122428</xdr:rowOff>
    </xdr:to>
    <xdr:cxnSp macro="">
      <xdr:nvCxnSpPr>
        <xdr:cNvPr id="363" name="直線コネクタ 362"/>
        <xdr:cNvCxnSpPr/>
      </xdr:nvCxnSpPr>
      <xdr:spPr>
        <a:xfrm>
          <a:off x="3098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122428</xdr:rowOff>
    </xdr:to>
    <xdr:cxnSp macro="">
      <xdr:nvCxnSpPr>
        <xdr:cNvPr id="366" name="直線コネクタ 365"/>
        <xdr:cNvCxnSpPr/>
      </xdr:nvCxnSpPr>
      <xdr:spPr>
        <a:xfrm flipV="1">
          <a:off x="2209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117856</xdr:rowOff>
    </xdr:from>
    <xdr:to>
      <xdr:col>3</xdr:col>
      <xdr:colOff>142875</xdr:colOff>
      <xdr:row>76</xdr:row>
      <xdr:rowOff>122428</xdr:rowOff>
    </xdr:to>
    <xdr:cxnSp macro="">
      <xdr:nvCxnSpPr>
        <xdr:cNvPr id="369" name="直線コネクタ 368"/>
        <xdr:cNvCxnSpPr/>
      </xdr:nvCxnSpPr>
      <xdr:spPr>
        <a:xfrm>
          <a:off x="1320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79" name="円/楕円 378"/>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56151</xdr:rowOff>
    </xdr:from>
    <xdr:ext cx="762000" cy="259045"/>
    <xdr:sp macro="" textlink="">
      <xdr:nvSpPr>
        <xdr:cNvPr id="380"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1" name="円/楕円 380"/>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2" name="テキスト ボックス 381"/>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83" name="円/楕円 382"/>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84" name="テキスト ボックス 383"/>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85" name="円/楕円 384"/>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86" name="テキスト ボックス 385"/>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67056</xdr:rowOff>
    </xdr:from>
    <xdr:to>
      <xdr:col>1</xdr:col>
      <xdr:colOff>676275</xdr:colOff>
      <xdr:row>76</xdr:row>
      <xdr:rowOff>168656</xdr:rowOff>
    </xdr:to>
    <xdr:sp macro="" textlink="">
      <xdr:nvSpPr>
        <xdr:cNvPr id="387" name="円/楕円 386"/>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7383</xdr:rowOff>
    </xdr:from>
    <xdr:ext cx="762000" cy="259045"/>
    <xdr:sp macro="" textlink="">
      <xdr:nvSpPr>
        <xdr:cNvPr id="388" name="テキスト ボックス 387"/>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経常収支比率に占める公債費以外の割合は、千葉県平均を下回るものの、類似団体平均値からは</a:t>
          </a:r>
          <a:r>
            <a:rPr kumimoji="1" lang="en-US" altLang="ja-JP" sz="1300">
              <a:latin typeface="ＭＳ Ｐゴシック"/>
            </a:rPr>
            <a:t>2.1</a:t>
          </a:r>
          <a:r>
            <a:rPr kumimoji="1" lang="ja-JP" altLang="en-US" sz="1300">
              <a:latin typeface="ＭＳ Ｐゴシック"/>
            </a:rPr>
            <a:t>ポイント高い</a:t>
          </a:r>
          <a:r>
            <a:rPr kumimoji="1" lang="en-US" altLang="ja-JP" sz="1300">
              <a:latin typeface="ＭＳ Ｐゴシック"/>
            </a:rPr>
            <a:t>72.6</a:t>
          </a:r>
          <a:r>
            <a:rPr kumimoji="1" lang="ja-JP" altLang="en-US" sz="1300">
              <a:latin typeface="ＭＳ Ｐゴシック"/>
            </a:rPr>
            <a:t>となっております。</a:t>
          </a:r>
          <a:endParaRPr kumimoji="1" lang="en-US" altLang="ja-JP" sz="1300">
            <a:latin typeface="ＭＳ Ｐゴシック"/>
          </a:endParaRPr>
        </a:p>
        <a:p>
          <a:r>
            <a:rPr kumimoji="1" lang="ja-JP" altLang="en-US" sz="1300">
              <a:latin typeface="ＭＳ Ｐゴシック"/>
            </a:rPr>
            <a:t>　類似団体と構成内容を比較しますと、人件費や扶助費の水準が高くなっています。</a:t>
          </a:r>
          <a:endParaRPr kumimoji="1" lang="en-US" altLang="ja-JP" sz="1300">
            <a:latin typeface="ＭＳ Ｐゴシック"/>
          </a:endParaRPr>
        </a:p>
        <a:p>
          <a:r>
            <a:rPr kumimoji="1" lang="ja-JP" altLang="en-US" sz="1300">
              <a:latin typeface="ＭＳ Ｐゴシック"/>
            </a:rPr>
            <a:t>　今後も適切な水準の維持に向け、健全な財政運営に取組んで参ります。</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88900</xdr:rowOff>
    </xdr:to>
    <xdr:cxnSp macro="">
      <xdr:nvCxnSpPr>
        <xdr:cNvPr id="421" name="直線コネクタ 420"/>
        <xdr:cNvCxnSpPr/>
      </xdr:nvCxnSpPr>
      <xdr:spPr>
        <a:xfrm flipV="1">
          <a:off x="15671800" y="133705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31750</xdr:rowOff>
    </xdr:from>
    <xdr:to>
      <xdr:col>22</xdr:col>
      <xdr:colOff>565150</xdr:colOff>
      <xdr:row>78</xdr:row>
      <xdr:rowOff>88900</xdr:rowOff>
    </xdr:to>
    <xdr:cxnSp macro="">
      <xdr:nvCxnSpPr>
        <xdr:cNvPr id="424" name="直線コネクタ 423"/>
        <xdr:cNvCxnSpPr/>
      </xdr:nvCxnSpPr>
      <xdr:spPr>
        <a:xfrm>
          <a:off x="14782800" y="1340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78</xdr:row>
      <xdr:rowOff>39370</xdr:rowOff>
    </xdr:to>
    <xdr:cxnSp macro="">
      <xdr:nvCxnSpPr>
        <xdr:cNvPr id="427" name="直線コネクタ 426"/>
        <xdr:cNvCxnSpPr/>
      </xdr:nvCxnSpPr>
      <xdr:spPr>
        <a:xfrm flipV="1">
          <a:off x="13893800" y="13404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78</xdr:row>
      <xdr:rowOff>39370</xdr:rowOff>
    </xdr:to>
    <xdr:cxnSp macro="">
      <xdr:nvCxnSpPr>
        <xdr:cNvPr id="430" name="直線コネクタ 429"/>
        <xdr:cNvCxnSpPr/>
      </xdr:nvCxnSpPr>
      <xdr:spPr>
        <a:xfrm>
          <a:off x="13004800" y="13336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40" name="円/楕円 439"/>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41"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38100</xdr:rowOff>
    </xdr:from>
    <xdr:to>
      <xdr:col>22</xdr:col>
      <xdr:colOff>615950</xdr:colOff>
      <xdr:row>78</xdr:row>
      <xdr:rowOff>139700</xdr:rowOff>
    </xdr:to>
    <xdr:sp macro="" textlink="">
      <xdr:nvSpPr>
        <xdr:cNvPr id="442" name="円/楕円 441"/>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124477</xdr:rowOff>
    </xdr:from>
    <xdr:ext cx="736600" cy="259045"/>
    <xdr:sp macro="" textlink="">
      <xdr:nvSpPr>
        <xdr:cNvPr id="443" name="テキスト ボックス 442"/>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152400</xdr:rowOff>
    </xdr:from>
    <xdr:to>
      <xdr:col>21</xdr:col>
      <xdr:colOff>412750</xdr:colOff>
      <xdr:row>78</xdr:row>
      <xdr:rowOff>82550</xdr:rowOff>
    </xdr:to>
    <xdr:sp macro="" textlink="">
      <xdr:nvSpPr>
        <xdr:cNvPr id="444" name="円/楕円 443"/>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67327</xdr:rowOff>
    </xdr:from>
    <xdr:ext cx="762000" cy="259045"/>
    <xdr:sp macro="" textlink="">
      <xdr:nvSpPr>
        <xdr:cNvPr id="445" name="テキスト ボックス 444"/>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160020</xdr:rowOff>
    </xdr:from>
    <xdr:to>
      <xdr:col>20</xdr:col>
      <xdr:colOff>209550</xdr:colOff>
      <xdr:row>78</xdr:row>
      <xdr:rowOff>90170</xdr:rowOff>
    </xdr:to>
    <xdr:sp macro="" textlink="">
      <xdr:nvSpPr>
        <xdr:cNvPr id="446" name="円/楕円 445"/>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47" name="テキスト ボックス 446"/>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48" name="円/楕円 447"/>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170197</xdr:rowOff>
    </xdr:from>
    <xdr:ext cx="762000" cy="259045"/>
    <xdr:sp macro="" textlink="">
      <xdr:nvSpPr>
        <xdr:cNvPr id="449" name="テキスト ボックス 448"/>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千葉県一宮町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34950</xdr:rowOff>
    </xdr:from>
    <xdr:to>
      <xdr:col>4</xdr:col>
      <xdr:colOff>1117600</xdr:colOff>
      <xdr:row>18</xdr:row>
      <xdr:rowOff>55799</xdr:rowOff>
    </xdr:to>
    <xdr:cxnSp macro="">
      <xdr:nvCxnSpPr>
        <xdr:cNvPr id="50" name="直線コネクタ 49"/>
        <xdr:cNvCxnSpPr/>
      </xdr:nvCxnSpPr>
      <xdr:spPr bwMode="auto">
        <a:xfrm>
          <a:off x="5003800" y="3168675"/>
          <a:ext cx="647700" cy="2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34950</xdr:rowOff>
    </xdr:from>
    <xdr:to>
      <xdr:col>4</xdr:col>
      <xdr:colOff>469900</xdr:colOff>
      <xdr:row>18</xdr:row>
      <xdr:rowOff>37054</xdr:rowOff>
    </xdr:to>
    <xdr:cxnSp macro="">
      <xdr:nvCxnSpPr>
        <xdr:cNvPr id="53" name="直線コネクタ 52"/>
        <xdr:cNvCxnSpPr/>
      </xdr:nvCxnSpPr>
      <xdr:spPr bwMode="auto">
        <a:xfrm flipV="1">
          <a:off x="4305300" y="3168675"/>
          <a:ext cx="698500" cy="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24138</xdr:rowOff>
    </xdr:from>
    <xdr:to>
      <xdr:col>3</xdr:col>
      <xdr:colOff>904875</xdr:colOff>
      <xdr:row>18</xdr:row>
      <xdr:rowOff>37054</xdr:rowOff>
    </xdr:to>
    <xdr:cxnSp macro="">
      <xdr:nvCxnSpPr>
        <xdr:cNvPr id="56" name="直線コネクタ 55"/>
        <xdr:cNvCxnSpPr/>
      </xdr:nvCxnSpPr>
      <xdr:spPr bwMode="auto">
        <a:xfrm>
          <a:off x="3606800" y="3157863"/>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24138</xdr:rowOff>
    </xdr:from>
    <xdr:to>
      <xdr:col>3</xdr:col>
      <xdr:colOff>206375</xdr:colOff>
      <xdr:row>18</xdr:row>
      <xdr:rowOff>28511</xdr:rowOff>
    </xdr:to>
    <xdr:cxnSp macro="">
      <xdr:nvCxnSpPr>
        <xdr:cNvPr id="59" name="直線コネクタ 58"/>
        <xdr:cNvCxnSpPr/>
      </xdr:nvCxnSpPr>
      <xdr:spPr bwMode="auto">
        <a:xfrm flipV="1">
          <a:off x="2908300" y="3157863"/>
          <a:ext cx="698500" cy="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4999</xdr:rowOff>
    </xdr:from>
    <xdr:to>
      <xdr:col>5</xdr:col>
      <xdr:colOff>34925</xdr:colOff>
      <xdr:row>18</xdr:row>
      <xdr:rowOff>106599</xdr:rowOff>
    </xdr:to>
    <xdr:sp macro="" textlink="">
      <xdr:nvSpPr>
        <xdr:cNvPr id="69" name="円/楕円 68"/>
        <xdr:cNvSpPr/>
      </xdr:nvSpPr>
      <xdr:spPr bwMode="auto">
        <a:xfrm>
          <a:off x="5600700" y="313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148526</xdr:rowOff>
    </xdr:from>
    <xdr:ext cx="762000" cy="259045"/>
    <xdr:sp macro="" textlink="">
      <xdr:nvSpPr>
        <xdr:cNvPr id="70" name="人口1人当たり決算額の推移該当値テキスト130"/>
        <xdr:cNvSpPr txBox="1"/>
      </xdr:nvSpPr>
      <xdr:spPr>
        <a:xfrm>
          <a:off x="5740400" y="311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98,094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155600</xdr:rowOff>
    </xdr:from>
    <xdr:to>
      <xdr:col>4</xdr:col>
      <xdr:colOff>520700</xdr:colOff>
      <xdr:row>18</xdr:row>
      <xdr:rowOff>85750</xdr:rowOff>
    </xdr:to>
    <xdr:sp macro="" textlink="">
      <xdr:nvSpPr>
        <xdr:cNvPr id="71" name="円/楕円 70"/>
        <xdr:cNvSpPr/>
      </xdr:nvSpPr>
      <xdr:spPr bwMode="auto">
        <a:xfrm>
          <a:off x="4953000" y="311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70528</xdr:rowOff>
    </xdr:from>
    <xdr:ext cx="736600" cy="259045"/>
    <xdr:sp macro="" textlink="">
      <xdr:nvSpPr>
        <xdr:cNvPr id="72" name="テキスト ボックス 71"/>
        <xdr:cNvSpPr txBox="1"/>
      </xdr:nvSpPr>
      <xdr:spPr>
        <a:xfrm>
          <a:off x="4622800" y="320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157704</xdr:rowOff>
    </xdr:from>
    <xdr:to>
      <xdr:col>3</xdr:col>
      <xdr:colOff>955675</xdr:colOff>
      <xdr:row>18</xdr:row>
      <xdr:rowOff>87854</xdr:rowOff>
    </xdr:to>
    <xdr:sp macro="" textlink="">
      <xdr:nvSpPr>
        <xdr:cNvPr id="73" name="円/楕円 72"/>
        <xdr:cNvSpPr/>
      </xdr:nvSpPr>
      <xdr:spPr bwMode="auto">
        <a:xfrm>
          <a:off x="4254500" y="311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72631</xdr:rowOff>
    </xdr:from>
    <xdr:ext cx="762000" cy="259045"/>
    <xdr:sp macro="" textlink="">
      <xdr:nvSpPr>
        <xdr:cNvPr id="74" name="テキスト ボックス 73"/>
        <xdr:cNvSpPr txBox="1"/>
      </xdr:nvSpPr>
      <xdr:spPr>
        <a:xfrm>
          <a:off x="3924300" y="320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144788</xdr:rowOff>
    </xdr:from>
    <xdr:to>
      <xdr:col>3</xdr:col>
      <xdr:colOff>257175</xdr:colOff>
      <xdr:row>18</xdr:row>
      <xdr:rowOff>74938</xdr:rowOff>
    </xdr:to>
    <xdr:sp macro="" textlink="">
      <xdr:nvSpPr>
        <xdr:cNvPr id="75" name="円/楕円 74"/>
        <xdr:cNvSpPr/>
      </xdr:nvSpPr>
      <xdr:spPr bwMode="auto">
        <a:xfrm>
          <a:off x="3556000" y="310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59715</xdr:rowOff>
    </xdr:from>
    <xdr:ext cx="762000" cy="259045"/>
    <xdr:sp macro="" textlink="">
      <xdr:nvSpPr>
        <xdr:cNvPr id="76" name="テキスト ボックス 75"/>
        <xdr:cNvSpPr txBox="1"/>
      </xdr:nvSpPr>
      <xdr:spPr>
        <a:xfrm>
          <a:off x="3225800" y="31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149161</xdr:rowOff>
    </xdr:from>
    <xdr:to>
      <xdr:col>2</xdr:col>
      <xdr:colOff>692150</xdr:colOff>
      <xdr:row>18</xdr:row>
      <xdr:rowOff>79311</xdr:rowOff>
    </xdr:to>
    <xdr:sp macro="" textlink="">
      <xdr:nvSpPr>
        <xdr:cNvPr id="77" name="円/楕円 76"/>
        <xdr:cNvSpPr/>
      </xdr:nvSpPr>
      <xdr:spPr bwMode="auto">
        <a:xfrm>
          <a:off x="2857500" y="3111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64088</xdr:rowOff>
    </xdr:from>
    <xdr:ext cx="762000" cy="259045"/>
    <xdr:sp macro="" textlink="">
      <xdr:nvSpPr>
        <xdr:cNvPr id="78" name="テキスト ボックス 77"/>
        <xdr:cNvSpPr txBox="1"/>
      </xdr:nvSpPr>
      <xdr:spPr>
        <a:xfrm>
          <a:off x="2527300" y="319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11580</xdr:rowOff>
    </xdr:from>
    <xdr:to>
      <xdr:col>4</xdr:col>
      <xdr:colOff>1117600</xdr:colOff>
      <xdr:row>37</xdr:row>
      <xdr:rowOff>41275</xdr:rowOff>
    </xdr:to>
    <xdr:cxnSp macro="">
      <xdr:nvCxnSpPr>
        <xdr:cNvPr id="110" name="直線コネクタ 109"/>
        <xdr:cNvCxnSpPr/>
      </xdr:nvCxnSpPr>
      <xdr:spPr bwMode="auto">
        <a:xfrm>
          <a:off x="5003800" y="7136280"/>
          <a:ext cx="647700" cy="29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128006</xdr:rowOff>
    </xdr:from>
    <xdr:to>
      <xdr:col>4</xdr:col>
      <xdr:colOff>469900</xdr:colOff>
      <xdr:row>37</xdr:row>
      <xdr:rowOff>11580</xdr:rowOff>
    </xdr:to>
    <xdr:cxnSp macro="">
      <xdr:nvCxnSpPr>
        <xdr:cNvPr id="113" name="直線コネクタ 112"/>
        <xdr:cNvCxnSpPr/>
      </xdr:nvCxnSpPr>
      <xdr:spPr bwMode="auto">
        <a:xfrm>
          <a:off x="4305300" y="7081256"/>
          <a:ext cx="698500" cy="55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70970</xdr:rowOff>
    </xdr:from>
    <xdr:to>
      <xdr:col>3</xdr:col>
      <xdr:colOff>904875</xdr:colOff>
      <xdr:row>36</xdr:row>
      <xdr:rowOff>128006</xdr:rowOff>
    </xdr:to>
    <xdr:cxnSp macro="">
      <xdr:nvCxnSpPr>
        <xdr:cNvPr id="116" name="直線コネクタ 115"/>
        <xdr:cNvCxnSpPr/>
      </xdr:nvCxnSpPr>
      <xdr:spPr bwMode="auto">
        <a:xfrm>
          <a:off x="3606800" y="7024220"/>
          <a:ext cx="698500" cy="5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32291</xdr:rowOff>
    </xdr:from>
    <xdr:to>
      <xdr:col>3</xdr:col>
      <xdr:colOff>206375</xdr:colOff>
      <xdr:row>36</xdr:row>
      <xdr:rowOff>70970</xdr:rowOff>
    </xdr:to>
    <xdr:cxnSp macro="">
      <xdr:nvCxnSpPr>
        <xdr:cNvPr id="119" name="直線コネクタ 118"/>
        <xdr:cNvCxnSpPr/>
      </xdr:nvCxnSpPr>
      <xdr:spPr bwMode="auto">
        <a:xfrm>
          <a:off x="2908300" y="6985541"/>
          <a:ext cx="698500" cy="3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161925</xdr:rowOff>
    </xdr:from>
    <xdr:to>
      <xdr:col>5</xdr:col>
      <xdr:colOff>34925</xdr:colOff>
      <xdr:row>37</xdr:row>
      <xdr:rowOff>92075</xdr:rowOff>
    </xdr:to>
    <xdr:sp macro="" textlink="">
      <xdr:nvSpPr>
        <xdr:cNvPr id="129" name="円/楕円 128"/>
        <xdr:cNvSpPr/>
      </xdr:nvSpPr>
      <xdr:spPr bwMode="auto">
        <a:xfrm>
          <a:off x="5600700" y="711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134002</xdr:rowOff>
    </xdr:from>
    <xdr:ext cx="762000" cy="259045"/>
    <xdr:sp macro="" textlink="">
      <xdr:nvSpPr>
        <xdr:cNvPr id="130" name="人口1人当たり決算額の推移該当値テキスト445"/>
        <xdr:cNvSpPr txBox="1"/>
      </xdr:nvSpPr>
      <xdr:spPr>
        <a:xfrm>
          <a:off x="57404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132230</xdr:rowOff>
    </xdr:from>
    <xdr:to>
      <xdr:col>4</xdr:col>
      <xdr:colOff>520700</xdr:colOff>
      <xdr:row>37</xdr:row>
      <xdr:rowOff>62380</xdr:rowOff>
    </xdr:to>
    <xdr:sp macro="" textlink="">
      <xdr:nvSpPr>
        <xdr:cNvPr id="131" name="円/楕円 130"/>
        <xdr:cNvSpPr/>
      </xdr:nvSpPr>
      <xdr:spPr bwMode="auto">
        <a:xfrm>
          <a:off x="4953000" y="708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47157</xdr:rowOff>
    </xdr:from>
    <xdr:ext cx="736600" cy="259045"/>
    <xdr:sp macro="" textlink="">
      <xdr:nvSpPr>
        <xdr:cNvPr id="132" name="テキスト ボックス 131"/>
        <xdr:cNvSpPr txBox="1"/>
      </xdr:nvSpPr>
      <xdr:spPr>
        <a:xfrm>
          <a:off x="4622800" y="717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77206</xdr:rowOff>
    </xdr:from>
    <xdr:to>
      <xdr:col>3</xdr:col>
      <xdr:colOff>955675</xdr:colOff>
      <xdr:row>37</xdr:row>
      <xdr:rowOff>7356</xdr:rowOff>
    </xdr:to>
    <xdr:sp macro="" textlink="">
      <xdr:nvSpPr>
        <xdr:cNvPr id="133" name="円/楕円 132"/>
        <xdr:cNvSpPr/>
      </xdr:nvSpPr>
      <xdr:spPr bwMode="auto">
        <a:xfrm>
          <a:off x="4254500" y="703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163583</xdr:rowOff>
    </xdr:from>
    <xdr:ext cx="762000" cy="259045"/>
    <xdr:sp macro="" textlink="">
      <xdr:nvSpPr>
        <xdr:cNvPr id="134" name="テキスト ボックス 133"/>
        <xdr:cNvSpPr txBox="1"/>
      </xdr:nvSpPr>
      <xdr:spPr>
        <a:xfrm>
          <a:off x="3924300" y="711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17,456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20170</xdr:rowOff>
    </xdr:from>
    <xdr:to>
      <xdr:col>3</xdr:col>
      <xdr:colOff>257175</xdr:colOff>
      <xdr:row>36</xdr:row>
      <xdr:rowOff>121770</xdr:rowOff>
    </xdr:to>
    <xdr:sp macro="" textlink="">
      <xdr:nvSpPr>
        <xdr:cNvPr id="135" name="円/楕円 134"/>
        <xdr:cNvSpPr/>
      </xdr:nvSpPr>
      <xdr:spPr bwMode="auto">
        <a:xfrm>
          <a:off x="3556000" y="697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106547</xdr:rowOff>
    </xdr:from>
    <xdr:ext cx="762000" cy="259045"/>
    <xdr:sp macro="" textlink="">
      <xdr:nvSpPr>
        <xdr:cNvPr id="136" name="テキスト ボックス 135"/>
        <xdr:cNvSpPr txBox="1"/>
      </xdr:nvSpPr>
      <xdr:spPr>
        <a:xfrm>
          <a:off x="3225800" y="70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324391</xdr:rowOff>
    </xdr:from>
    <xdr:to>
      <xdr:col>2</xdr:col>
      <xdr:colOff>692150</xdr:colOff>
      <xdr:row>36</xdr:row>
      <xdr:rowOff>83091</xdr:rowOff>
    </xdr:to>
    <xdr:sp macro="" textlink="">
      <xdr:nvSpPr>
        <xdr:cNvPr id="137" name="円/楕円 136"/>
        <xdr:cNvSpPr/>
      </xdr:nvSpPr>
      <xdr:spPr bwMode="auto">
        <a:xfrm>
          <a:off x="2857500" y="693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67868</xdr:rowOff>
    </xdr:from>
    <xdr:ext cx="762000" cy="259045"/>
    <xdr:sp macro="" textlink="">
      <xdr:nvSpPr>
        <xdr:cNvPr id="138" name="テキスト ボックス 137"/>
        <xdr:cNvSpPr txBox="1"/>
      </xdr:nvSpPr>
      <xdr:spPr>
        <a:xfrm>
          <a:off x="2527300" y="702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12,469
12,362
22.97
4,944,119
4,708,185
222,165
3,035,888
3,703,755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151671</xdr:rowOff>
    </xdr:from>
    <xdr:to>
      <xdr:col>6</xdr:col>
      <xdr:colOff>511175</xdr:colOff>
      <xdr:row>37</xdr:row>
      <xdr:rowOff>164877</xdr:rowOff>
    </xdr:to>
    <xdr:cxnSp macro="">
      <xdr:nvCxnSpPr>
        <xdr:cNvPr id="61" name="直線コネクタ 60"/>
        <xdr:cNvCxnSpPr/>
      </xdr:nvCxnSpPr>
      <xdr:spPr>
        <a:xfrm>
          <a:off x="3797300" y="6495321"/>
          <a:ext cx="8382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151671</xdr:rowOff>
    </xdr:from>
    <xdr:to>
      <xdr:col>5</xdr:col>
      <xdr:colOff>358775</xdr:colOff>
      <xdr:row>37</xdr:row>
      <xdr:rowOff>167604</xdr:rowOff>
    </xdr:to>
    <xdr:cxnSp macro="">
      <xdr:nvCxnSpPr>
        <xdr:cNvPr id="64" name="直線コネクタ 63"/>
        <xdr:cNvCxnSpPr/>
      </xdr:nvCxnSpPr>
      <xdr:spPr>
        <a:xfrm flipV="1">
          <a:off x="2908300" y="6495321"/>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154666</xdr:rowOff>
    </xdr:from>
    <xdr:to>
      <xdr:col>4</xdr:col>
      <xdr:colOff>155575</xdr:colOff>
      <xdr:row>37</xdr:row>
      <xdr:rowOff>167604</xdr:rowOff>
    </xdr:to>
    <xdr:cxnSp macro="">
      <xdr:nvCxnSpPr>
        <xdr:cNvPr id="67" name="直線コネクタ 66"/>
        <xdr:cNvCxnSpPr/>
      </xdr:nvCxnSpPr>
      <xdr:spPr>
        <a:xfrm>
          <a:off x="2019300" y="6498316"/>
          <a:ext cx="889000" cy="1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154666</xdr:rowOff>
    </xdr:from>
    <xdr:to>
      <xdr:col>2</xdr:col>
      <xdr:colOff>638175</xdr:colOff>
      <xdr:row>37</xdr:row>
      <xdr:rowOff>155199</xdr:rowOff>
    </xdr:to>
    <xdr:cxnSp macro="">
      <xdr:nvCxnSpPr>
        <xdr:cNvPr id="70" name="直線コネクタ 69"/>
        <xdr:cNvCxnSpPr/>
      </xdr:nvCxnSpPr>
      <xdr:spPr>
        <a:xfrm flipV="1">
          <a:off x="1130300" y="649831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114076</xdr:rowOff>
    </xdr:from>
    <xdr:to>
      <xdr:col>6</xdr:col>
      <xdr:colOff>561975</xdr:colOff>
      <xdr:row>38</xdr:row>
      <xdr:rowOff>44227</xdr:rowOff>
    </xdr:to>
    <xdr:sp macro="" textlink="">
      <xdr:nvSpPr>
        <xdr:cNvPr id="80" name="円/楕円 79"/>
        <xdr:cNvSpPr/>
      </xdr:nvSpPr>
      <xdr:spPr>
        <a:xfrm>
          <a:off x="4584700" y="64577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92503</xdr:rowOff>
    </xdr:from>
    <xdr:ext cx="534377" cy="259045"/>
    <xdr:sp macro="" textlink="">
      <xdr:nvSpPr>
        <xdr:cNvPr id="81" name="人件費該当値テキスト"/>
        <xdr:cNvSpPr txBox="1"/>
      </xdr:nvSpPr>
      <xdr:spPr>
        <a:xfrm>
          <a:off x="4686300" y="64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100871</xdr:rowOff>
    </xdr:from>
    <xdr:to>
      <xdr:col>5</xdr:col>
      <xdr:colOff>409575</xdr:colOff>
      <xdr:row>38</xdr:row>
      <xdr:rowOff>31021</xdr:rowOff>
    </xdr:to>
    <xdr:sp macro="" textlink="">
      <xdr:nvSpPr>
        <xdr:cNvPr id="82" name="円/楕円 81"/>
        <xdr:cNvSpPr/>
      </xdr:nvSpPr>
      <xdr:spPr>
        <a:xfrm>
          <a:off x="3746500" y="64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22148</xdr:rowOff>
    </xdr:from>
    <xdr:ext cx="534377" cy="259045"/>
    <xdr:sp macro="" textlink="">
      <xdr:nvSpPr>
        <xdr:cNvPr id="83" name="テキスト ボックス 82"/>
        <xdr:cNvSpPr txBox="1"/>
      </xdr:nvSpPr>
      <xdr:spPr>
        <a:xfrm>
          <a:off x="3530111" y="653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116804</xdr:rowOff>
    </xdr:from>
    <xdr:to>
      <xdr:col>4</xdr:col>
      <xdr:colOff>206375</xdr:colOff>
      <xdr:row>38</xdr:row>
      <xdr:rowOff>46954</xdr:rowOff>
    </xdr:to>
    <xdr:sp macro="" textlink="">
      <xdr:nvSpPr>
        <xdr:cNvPr id="84" name="円/楕円 83"/>
        <xdr:cNvSpPr/>
      </xdr:nvSpPr>
      <xdr:spPr>
        <a:xfrm>
          <a:off x="2857500" y="6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38081</xdr:rowOff>
    </xdr:from>
    <xdr:ext cx="534377" cy="259045"/>
    <xdr:sp macro="" textlink="">
      <xdr:nvSpPr>
        <xdr:cNvPr id="85" name="テキスト ボックス 84"/>
        <xdr:cNvSpPr txBox="1"/>
      </xdr:nvSpPr>
      <xdr:spPr>
        <a:xfrm>
          <a:off x="2641111" y="655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103866</xdr:rowOff>
    </xdr:from>
    <xdr:to>
      <xdr:col>3</xdr:col>
      <xdr:colOff>3175</xdr:colOff>
      <xdr:row>38</xdr:row>
      <xdr:rowOff>34016</xdr:rowOff>
    </xdr:to>
    <xdr:sp macro="" textlink="">
      <xdr:nvSpPr>
        <xdr:cNvPr id="86" name="円/楕円 85"/>
        <xdr:cNvSpPr/>
      </xdr:nvSpPr>
      <xdr:spPr>
        <a:xfrm>
          <a:off x="1968500" y="64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25143</xdr:rowOff>
    </xdr:from>
    <xdr:ext cx="534377" cy="259045"/>
    <xdr:sp macro="" textlink="">
      <xdr:nvSpPr>
        <xdr:cNvPr id="87" name="テキスト ボックス 86"/>
        <xdr:cNvSpPr txBox="1"/>
      </xdr:nvSpPr>
      <xdr:spPr>
        <a:xfrm>
          <a:off x="1752111" y="65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104399</xdr:rowOff>
    </xdr:from>
    <xdr:to>
      <xdr:col>1</xdr:col>
      <xdr:colOff>485775</xdr:colOff>
      <xdr:row>38</xdr:row>
      <xdr:rowOff>34549</xdr:rowOff>
    </xdr:to>
    <xdr:sp macro="" textlink="">
      <xdr:nvSpPr>
        <xdr:cNvPr id="88" name="円/楕円 87"/>
        <xdr:cNvSpPr/>
      </xdr:nvSpPr>
      <xdr:spPr>
        <a:xfrm>
          <a:off x="1079500" y="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25676</xdr:rowOff>
    </xdr:from>
    <xdr:ext cx="534377" cy="259045"/>
    <xdr:sp macro="" textlink="">
      <xdr:nvSpPr>
        <xdr:cNvPr id="89" name="テキスト ボックス 88"/>
        <xdr:cNvSpPr txBox="1"/>
      </xdr:nvSpPr>
      <xdr:spPr>
        <a:xfrm>
          <a:off x="863111" y="65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28622</xdr:rowOff>
    </xdr:from>
    <xdr:to>
      <xdr:col>6</xdr:col>
      <xdr:colOff>511175</xdr:colOff>
      <xdr:row>58</xdr:row>
      <xdr:rowOff>111158</xdr:rowOff>
    </xdr:to>
    <xdr:cxnSp macro="">
      <xdr:nvCxnSpPr>
        <xdr:cNvPr id="121" name="直線コネクタ 120"/>
        <xdr:cNvCxnSpPr/>
      </xdr:nvCxnSpPr>
      <xdr:spPr>
        <a:xfrm flipV="1">
          <a:off x="3797300" y="9972722"/>
          <a:ext cx="8382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33358</xdr:rowOff>
    </xdr:from>
    <xdr:to>
      <xdr:col>5</xdr:col>
      <xdr:colOff>358775</xdr:colOff>
      <xdr:row>58</xdr:row>
      <xdr:rowOff>111158</xdr:rowOff>
    </xdr:to>
    <xdr:cxnSp macro="">
      <xdr:nvCxnSpPr>
        <xdr:cNvPr id="124" name="直線コネクタ 123"/>
        <xdr:cNvCxnSpPr/>
      </xdr:nvCxnSpPr>
      <xdr:spPr>
        <a:xfrm>
          <a:off x="2908300" y="9977458"/>
          <a:ext cx="889000" cy="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33358</xdr:rowOff>
    </xdr:from>
    <xdr:to>
      <xdr:col>4</xdr:col>
      <xdr:colOff>155575</xdr:colOff>
      <xdr:row>58</xdr:row>
      <xdr:rowOff>116252</xdr:rowOff>
    </xdr:to>
    <xdr:cxnSp macro="">
      <xdr:nvCxnSpPr>
        <xdr:cNvPr id="127" name="直線コネクタ 126"/>
        <xdr:cNvCxnSpPr/>
      </xdr:nvCxnSpPr>
      <xdr:spPr>
        <a:xfrm flipV="1">
          <a:off x="2019300" y="9977458"/>
          <a:ext cx="889000" cy="8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116252</xdr:rowOff>
    </xdr:from>
    <xdr:to>
      <xdr:col>2</xdr:col>
      <xdr:colOff>638175</xdr:colOff>
      <xdr:row>58</xdr:row>
      <xdr:rowOff>165902</xdr:rowOff>
    </xdr:to>
    <xdr:cxnSp macro="">
      <xdr:nvCxnSpPr>
        <xdr:cNvPr id="130" name="直線コネクタ 129"/>
        <xdr:cNvCxnSpPr/>
      </xdr:nvCxnSpPr>
      <xdr:spPr>
        <a:xfrm flipV="1">
          <a:off x="1130300" y="10060352"/>
          <a:ext cx="889000" cy="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149272</xdr:rowOff>
    </xdr:from>
    <xdr:to>
      <xdr:col>6</xdr:col>
      <xdr:colOff>561975</xdr:colOff>
      <xdr:row>58</xdr:row>
      <xdr:rowOff>79422</xdr:rowOff>
    </xdr:to>
    <xdr:sp macro="" textlink="">
      <xdr:nvSpPr>
        <xdr:cNvPr id="140" name="円/楕円 139"/>
        <xdr:cNvSpPr/>
      </xdr:nvSpPr>
      <xdr:spPr>
        <a:xfrm>
          <a:off x="4584700" y="99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127699</xdr:rowOff>
    </xdr:from>
    <xdr:ext cx="534377" cy="259045"/>
    <xdr:sp macro="" textlink="">
      <xdr:nvSpPr>
        <xdr:cNvPr id="141" name="物件費該当値テキスト"/>
        <xdr:cNvSpPr txBox="1"/>
      </xdr:nvSpPr>
      <xdr:spPr>
        <a:xfrm>
          <a:off x="4686300" y="990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60358</xdr:rowOff>
    </xdr:from>
    <xdr:to>
      <xdr:col>5</xdr:col>
      <xdr:colOff>409575</xdr:colOff>
      <xdr:row>58</xdr:row>
      <xdr:rowOff>161958</xdr:rowOff>
    </xdr:to>
    <xdr:sp macro="" textlink="">
      <xdr:nvSpPr>
        <xdr:cNvPr id="142" name="円/楕円 141"/>
        <xdr:cNvSpPr/>
      </xdr:nvSpPr>
      <xdr:spPr>
        <a:xfrm>
          <a:off x="3746500" y="100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153085</xdr:rowOff>
    </xdr:from>
    <xdr:ext cx="534377" cy="259045"/>
    <xdr:sp macro="" textlink="">
      <xdr:nvSpPr>
        <xdr:cNvPr id="143" name="テキスト ボックス 142"/>
        <xdr:cNvSpPr txBox="1"/>
      </xdr:nvSpPr>
      <xdr:spPr>
        <a:xfrm>
          <a:off x="3530111" y="100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154008</xdr:rowOff>
    </xdr:from>
    <xdr:to>
      <xdr:col>4</xdr:col>
      <xdr:colOff>206375</xdr:colOff>
      <xdr:row>58</xdr:row>
      <xdr:rowOff>84158</xdr:rowOff>
    </xdr:to>
    <xdr:sp macro="" textlink="">
      <xdr:nvSpPr>
        <xdr:cNvPr id="144" name="円/楕円 143"/>
        <xdr:cNvSpPr/>
      </xdr:nvSpPr>
      <xdr:spPr>
        <a:xfrm>
          <a:off x="2857500" y="99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75285</xdr:rowOff>
    </xdr:from>
    <xdr:ext cx="534377" cy="259045"/>
    <xdr:sp macro="" textlink="">
      <xdr:nvSpPr>
        <xdr:cNvPr id="145" name="テキスト ボックス 144"/>
        <xdr:cNvSpPr txBox="1"/>
      </xdr:nvSpPr>
      <xdr:spPr>
        <a:xfrm>
          <a:off x="2641111" y="100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65452</xdr:rowOff>
    </xdr:from>
    <xdr:to>
      <xdr:col>3</xdr:col>
      <xdr:colOff>3175</xdr:colOff>
      <xdr:row>58</xdr:row>
      <xdr:rowOff>167052</xdr:rowOff>
    </xdr:to>
    <xdr:sp macro="" textlink="">
      <xdr:nvSpPr>
        <xdr:cNvPr id="146" name="円/楕円 145"/>
        <xdr:cNvSpPr/>
      </xdr:nvSpPr>
      <xdr:spPr>
        <a:xfrm>
          <a:off x="1968500" y="100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158179</xdr:rowOff>
    </xdr:from>
    <xdr:ext cx="534377" cy="259045"/>
    <xdr:sp macro="" textlink="">
      <xdr:nvSpPr>
        <xdr:cNvPr id="147" name="テキスト ボックス 146"/>
        <xdr:cNvSpPr txBox="1"/>
      </xdr:nvSpPr>
      <xdr:spPr>
        <a:xfrm>
          <a:off x="1752111" y="1010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115102</xdr:rowOff>
    </xdr:from>
    <xdr:to>
      <xdr:col>1</xdr:col>
      <xdr:colOff>485775</xdr:colOff>
      <xdr:row>59</xdr:row>
      <xdr:rowOff>45252</xdr:rowOff>
    </xdr:to>
    <xdr:sp macro="" textlink="">
      <xdr:nvSpPr>
        <xdr:cNvPr id="148" name="円/楕円 147"/>
        <xdr:cNvSpPr/>
      </xdr:nvSpPr>
      <xdr:spPr>
        <a:xfrm>
          <a:off x="1079500" y="100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36379</xdr:rowOff>
    </xdr:from>
    <xdr:ext cx="534377" cy="259045"/>
    <xdr:sp macro="" textlink="">
      <xdr:nvSpPr>
        <xdr:cNvPr id="149" name="テキスト ボックス 148"/>
        <xdr:cNvSpPr txBox="1"/>
      </xdr:nvSpPr>
      <xdr:spPr>
        <a:xfrm>
          <a:off x="863111" y="101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92608</xdr:rowOff>
    </xdr:from>
    <xdr:to>
      <xdr:col>6</xdr:col>
      <xdr:colOff>511175</xdr:colOff>
      <xdr:row>78</xdr:row>
      <xdr:rowOff>104770</xdr:rowOff>
    </xdr:to>
    <xdr:cxnSp macro="">
      <xdr:nvCxnSpPr>
        <xdr:cNvPr id="176" name="直線コネクタ 175"/>
        <xdr:cNvCxnSpPr/>
      </xdr:nvCxnSpPr>
      <xdr:spPr>
        <a:xfrm>
          <a:off x="3797300" y="13465708"/>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92608</xdr:rowOff>
    </xdr:from>
    <xdr:to>
      <xdr:col>5</xdr:col>
      <xdr:colOff>358775</xdr:colOff>
      <xdr:row>78</xdr:row>
      <xdr:rowOff>95352</xdr:rowOff>
    </xdr:to>
    <xdr:cxnSp macro="">
      <xdr:nvCxnSpPr>
        <xdr:cNvPr id="179" name="直線コネクタ 178"/>
        <xdr:cNvCxnSpPr/>
      </xdr:nvCxnSpPr>
      <xdr:spPr>
        <a:xfrm flipV="1">
          <a:off x="2908300" y="1346570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83465</xdr:rowOff>
    </xdr:from>
    <xdr:to>
      <xdr:col>4</xdr:col>
      <xdr:colOff>155575</xdr:colOff>
      <xdr:row>78</xdr:row>
      <xdr:rowOff>95352</xdr:rowOff>
    </xdr:to>
    <xdr:cxnSp macro="">
      <xdr:nvCxnSpPr>
        <xdr:cNvPr id="182" name="直線コネクタ 181"/>
        <xdr:cNvCxnSpPr/>
      </xdr:nvCxnSpPr>
      <xdr:spPr>
        <a:xfrm>
          <a:off x="2019300" y="1345656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78161</xdr:rowOff>
    </xdr:from>
    <xdr:to>
      <xdr:col>2</xdr:col>
      <xdr:colOff>638175</xdr:colOff>
      <xdr:row>78</xdr:row>
      <xdr:rowOff>83465</xdr:rowOff>
    </xdr:to>
    <xdr:cxnSp macro="">
      <xdr:nvCxnSpPr>
        <xdr:cNvPr id="185" name="直線コネクタ 184"/>
        <xdr:cNvCxnSpPr/>
      </xdr:nvCxnSpPr>
      <xdr:spPr>
        <a:xfrm>
          <a:off x="1130300" y="1345126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53970</xdr:rowOff>
    </xdr:from>
    <xdr:to>
      <xdr:col>6</xdr:col>
      <xdr:colOff>561975</xdr:colOff>
      <xdr:row>78</xdr:row>
      <xdr:rowOff>155570</xdr:rowOff>
    </xdr:to>
    <xdr:sp macro="" textlink="">
      <xdr:nvSpPr>
        <xdr:cNvPr id="195" name="円/楕円 194"/>
        <xdr:cNvSpPr/>
      </xdr:nvSpPr>
      <xdr:spPr>
        <a:xfrm>
          <a:off x="4584700" y="134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140347</xdr:rowOff>
    </xdr:from>
    <xdr:ext cx="378565" cy="259045"/>
    <xdr:sp macro="" textlink="">
      <xdr:nvSpPr>
        <xdr:cNvPr id="196" name="維持補修費該当値テキスト"/>
        <xdr:cNvSpPr txBox="1"/>
      </xdr:nvSpPr>
      <xdr:spPr>
        <a:xfrm>
          <a:off x="4686300" y="1334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41808</xdr:rowOff>
    </xdr:from>
    <xdr:to>
      <xdr:col>5</xdr:col>
      <xdr:colOff>409575</xdr:colOff>
      <xdr:row>78</xdr:row>
      <xdr:rowOff>143408</xdr:rowOff>
    </xdr:to>
    <xdr:sp macro="" textlink="">
      <xdr:nvSpPr>
        <xdr:cNvPr id="197" name="円/楕円 196"/>
        <xdr:cNvSpPr/>
      </xdr:nvSpPr>
      <xdr:spPr>
        <a:xfrm>
          <a:off x="3746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134535</xdr:rowOff>
    </xdr:from>
    <xdr:ext cx="469744" cy="259045"/>
    <xdr:sp macro="" textlink="">
      <xdr:nvSpPr>
        <xdr:cNvPr id="198" name="テキスト ボックス 197"/>
        <xdr:cNvSpPr txBox="1"/>
      </xdr:nvSpPr>
      <xdr:spPr>
        <a:xfrm>
          <a:off x="3562427" y="135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44552</xdr:rowOff>
    </xdr:from>
    <xdr:to>
      <xdr:col>4</xdr:col>
      <xdr:colOff>206375</xdr:colOff>
      <xdr:row>78</xdr:row>
      <xdr:rowOff>146152</xdr:rowOff>
    </xdr:to>
    <xdr:sp macro="" textlink="">
      <xdr:nvSpPr>
        <xdr:cNvPr id="199" name="円/楕円 198"/>
        <xdr:cNvSpPr/>
      </xdr:nvSpPr>
      <xdr:spPr>
        <a:xfrm>
          <a:off x="2857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137279</xdr:rowOff>
    </xdr:from>
    <xdr:ext cx="378565" cy="259045"/>
    <xdr:sp macro="" textlink="">
      <xdr:nvSpPr>
        <xdr:cNvPr id="200" name="テキスト ボックス 199"/>
        <xdr:cNvSpPr txBox="1"/>
      </xdr:nvSpPr>
      <xdr:spPr>
        <a:xfrm>
          <a:off x="2719017" y="13510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32665</xdr:rowOff>
    </xdr:from>
    <xdr:to>
      <xdr:col>3</xdr:col>
      <xdr:colOff>3175</xdr:colOff>
      <xdr:row>78</xdr:row>
      <xdr:rowOff>134265</xdr:rowOff>
    </xdr:to>
    <xdr:sp macro="" textlink="">
      <xdr:nvSpPr>
        <xdr:cNvPr id="201" name="円/楕円 200"/>
        <xdr:cNvSpPr/>
      </xdr:nvSpPr>
      <xdr:spPr>
        <a:xfrm>
          <a:off x="1968500" y="13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125392</xdr:rowOff>
    </xdr:from>
    <xdr:ext cx="469744" cy="259045"/>
    <xdr:sp macro="" textlink="">
      <xdr:nvSpPr>
        <xdr:cNvPr id="202" name="テキスト ボックス 201"/>
        <xdr:cNvSpPr txBox="1"/>
      </xdr:nvSpPr>
      <xdr:spPr>
        <a:xfrm>
          <a:off x="1784427" y="1349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27361</xdr:rowOff>
    </xdr:from>
    <xdr:to>
      <xdr:col>1</xdr:col>
      <xdr:colOff>485775</xdr:colOff>
      <xdr:row>78</xdr:row>
      <xdr:rowOff>128961</xdr:rowOff>
    </xdr:to>
    <xdr:sp macro="" textlink="">
      <xdr:nvSpPr>
        <xdr:cNvPr id="203" name="円/楕円 202"/>
        <xdr:cNvSpPr/>
      </xdr:nvSpPr>
      <xdr:spPr>
        <a:xfrm>
          <a:off x="1079500" y="134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120088</xdr:rowOff>
    </xdr:from>
    <xdr:ext cx="469744" cy="259045"/>
    <xdr:sp macro="" textlink="">
      <xdr:nvSpPr>
        <xdr:cNvPr id="204" name="テキスト ボックス 203"/>
        <xdr:cNvSpPr txBox="1"/>
      </xdr:nvSpPr>
      <xdr:spPr>
        <a:xfrm>
          <a:off x="895427" y="134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151571</xdr:rowOff>
    </xdr:from>
    <xdr:to>
      <xdr:col>6</xdr:col>
      <xdr:colOff>511175</xdr:colOff>
      <xdr:row>96</xdr:row>
      <xdr:rowOff>155440</xdr:rowOff>
    </xdr:to>
    <xdr:cxnSp macro="">
      <xdr:nvCxnSpPr>
        <xdr:cNvPr id="236" name="直線コネクタ 235"/>
        <xdr:cNvCxnSpPr/>
      </xdr:nvCxnSpPr>
      <xdr:spPr>
        <a:xfrm>
          <a:off x="3797300" y="16610771"/>
          <a:ext cx="8382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151571</xdr:rowOff>
    </xdr:from>
    <xdr:to>
      <xdr:col>5</xdr:col>
      <xdr:colOff>358775</xdr:colOff>
      <xdr:row>97</xdr:row>
      <xdr:rowOff>49991</xdr:rowOff>
    </xdr:to>
    <xdr:cxnSp macro="">
      <xdr:nvCxnSpPr>
        <xdr:cNvPr id="239" name="直線コネクタ 238"/>
        <xdr:cNvCxnSpPr/>
      </xdr:nvCxnSpPr>
      <xdr:spPr>
        <a:xfrm flipV="1">
          <a:off x="2908300" y="16610771"/>
          <a:ext cx="889000" cy="6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49991</xdr:rowOff>
    </xdr:from>
    <xdr:to>
      <xdr:col>4</xdr:col>
      <xdr:colOff>155575</xdr:colOff>
      <xdr:row>97</xdr:row>
      <xdr:rowOff>110292</xdr:rowOff>
    </xdr:to>
    <xdr:cxnSp macro="">
      <xdr:nvCxnSpPr>
        <xdr:cNvPr id="242" name="直線コネクタ 241"/>
        <xdr:cNvCxnSpPr/>
      </xdr:nvCxnSpPr>
      <xdr:spPr>
        <a:xfrm flipV="1">
          <a:off x="2019300" y="16680641"/>
          <a:ext cx="889000" cy="6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62596</xdr:rowOff>
    </xdr:from>
    <xdr:to>
      <xdr:col>2</xdr:col>
      <xdr:colOff>638175</xdr:colOff>
      <xdr:row>97</xdr:row>
      <xdr:rowOff>110292</xdr:rowOff>
    </xdr:to>
    <xdr:cxnSp macro="">
      <xdr:nvCxnSpPr>
        <xdr:cNvPr id="245" name="直線コネクタ 244"/>
        <xdr:cNvCxnSpPr/>
      </xdr:nvCxnSpPr>
      <xdr:spPr>
        <a:xfrm>
          <a:off x="1130300" y="16693246"/>
          <a:ext cx="889000" cy="4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104640</xdr:rowOff>
    </xdr:from>
    <xdr:to>
      <xdr:col>6</xdr:col>
      <xdr:colOff>561975</xdr:colOff>
      <xdr:row>97</xdr:row>
      <xdr:rowOff>34790</xdr:rowOff>
    </xdr:to>
    <xdr:sp macro="" textlink="">
      <xdr:nvSpPr>
        <xdr:cNvPr id="255" name="円/楕円 254"/>
        <xdr:cNvSpPr/>
      </xdr:nvSpPr>
      <xdr:spPr>
        <a:xfrm>
          <a:off x="4584700" y="165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83067</xdr:rowOff>
    </xdr:from>
    <xdr:ext cx="534377" cy="259045"/>
    <xdr:sp macro="" textlink="">
      <xdr:nvSpPr>
        <xdr:cNvPr id="256" name="扶助費該当値テキスト"/>
        <xdr:cNvSpPr txBox="1"/>
      </xdr:nvSpPr>
      <xdr:spPr>
        <a:xfrm>
          <a:off x="4686300" y="165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100771</xdr:rowOff>
    </xdr:from>
    <xdr:to>
      <xdr:col>5</xdr:col>
      <xdr:colOff>409575</xdr:colOff>
      <xdr:row>97</xdr:row>
      <xdr:rowOff>30921</xdr:rowOff>
    </xdr:to>
    <xdr:sp macro="" textlink="">
      <xdr:nvSpPr>
        <xdr:cNvPr id="257" name="円/楕円 256"/>
        <xdr:cNvSpPr/>
      </xdr:nvSpPr>
      <xdr:spPr>
        <a:xfrm>
          <a:off x="3746500" y="165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22048</xdr:rowOff>
    </xdr:from>
    <xdr:ext cx="534377" cy="259045"/>
    <xdr:sp macro="" textlink="">
      <xdr:nvSpPr>
        <xdr:cNvPr id="258" name="テキスト ボックス 257"/>
        <xdr:cNvSpPr txBox="1"/>
      </xdr:nvSpPr>
      <xdr:spPr>
        <a:xfrm>
          <a:off x="3530111" y="166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170641</xdr:rowOff>
    </xdr:from>
    <xdr:to>
      <xdr:col>4</xdr:col>
      <xdr:colOff>206375</xdr:colOff>
      <xdr:row>97</xdr:row>
      <xdr:rowOff>100791</xdr:rowOff>
    </xdr:to>
    <xdr:sp macro="" textlink="">
      <xdr:nvSpPr>
        <xdr:cNvPr id="259" name="円/楕円 258"/>
        <xdr:cNvSpPr/>
      </xdr:nvSpPr>
      <xdr:spPr>
        <a:xfrm>
          <a:off x="2857500" y="166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91918</xdr:rowOff>
    </xdr:from>
    <xdr:ext cx="534377" cy="259045"/>
    <xdr:sp macro="" textlink="">
      <xdr:nvSpPr>
        <xdr:cNvPr id="260" name="テキスト ボックス 259"/>
        <xdr:cNvSpPr txBox="1"/>
      </xdr:nvSpPr>
      <xdr:spPr>
        <a:xfrm>
          <a:off x="2641111" y="1672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59492</xdr:rowOff>
    </xdr:from>
    <xdr:to>
      <xdr:col>3</xdr:col>
      <xdr:colOff>3175</xdr:colOff>
      <xdr:row>97</xdr:row>
      <xdr:rowOff>161092</xdr:rowOff>
    </xdr:to>
    <xdr:sp macro="" textlink="">
      <xdr:nvSpPr>
        <xdr:cNvPr id="261" name="円/楕円 260"/>
        <xdr:cNvSpPr/>
      </xdr:nvSpPr>
      <xdr:spPr>
        <a:xfrm>
          <a:off x="1968500" y="166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152219</xdr:rowOff>
    </xdr:from>
    <xdr:ext cx="534377" cy="259045"/>
    <xdr:sp macro="" textlink="">
      <xdr:nvSpPr>
        <xdr:cNvPr id="262" name="テキスト ボックス 261"/>
        <xdr:cNvSpPr txBox="1"/>
      </xdr:nvSpPr>
      <xdr:spPr>
        <a:xfrm>
          <a:off x="1752111" y="1678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11796</xdr:rowOff>
    </xdr:from>
    <xdr:to>
      <xdr:col>1</xdr:col>
      <xdr:colOff>485775</xdr:colOff>
      <xdr:row>97</xdr:row>
      <xdr:rowOff>113396</xdr:rowOff>
    </xdr:to>
    <xdr:sp macro="" textlink="">
      <xdr:nvSpPr>
        <xdr:cNvPr id="263" name="円/楕円 262"/>
        <xdr:cNvSpPr/>
      </xdr:nvSpPr>
      <xdr:spPr>
        <a:xfrm>
          <a:off x="1079500" y="166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104523</xdr:rowOff>
    </xdr:from>
    <xdr:ext cx="534377" cy="259045"/>
    <xdr:sp macro="" textlink="">
      <xdr:nvSpPr>
        <xdr:cNvPr id="264" name="テキスト ボックス 263"/>
        <xdr:cNvSpPr txBox="1"/>
      </xdr:nvSpPr>
      <xdr:spPr>
        <a:xfrm>
          <a:off x="863111" y="167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37026</xdr:rowOff>
    </xdr:from>
    <xdr:to>
      <xdr:col>15</xdr:col>
      <xdr:colOff>180975</xdr:colOff>
      <xdr:row>38</xdr:row>
      <xdr:rowOff>110417</xdr:rowOff>
    </xdr:to>
    <xdr:cxnSp macro="">
      <xdr:nvCxnSpPr>
        <xdr:cNvPr id="296" name="直線コネクタ 295"/>
        <xdr:cNvCxnSpPr/>
      </xdr:nvCxnSpPr>
      <xdr:spPr>
        <a:xfrm flipV="1">
          <a:off x="9639300" y="6552126"/>
          <a:ext cx="838200" cy="7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105584</xdr:rowOff>
    </xdr:from>
    <xdr:to>
      <xdr:col>14</xdr:col>
      <xdr:colOff>28575</xdr:colOff>
      <xdr:row>38</xdr:row>
      <xdr:rowOff>110417</xdr:rowOff>
    </xdr:to>
    <xdr:cxnSp macro="">
      <xdr:nvCxnSpPr>
        <xdr:cNvPr id="299" name="直線コネクタ 298"/>
        <xdr:cNvCxnSpPr/>
      </xdr:nvCxnSpPr>
      <xdr:spPr>
        <a:xfrm>
          <a:off x="8750300" y="662068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99444</xdr:rowOff>
    </xdr:from>
    <xdr:to>
      <xdr:col>12</xdr:col>
      <xdr:colOff>511175</xdr:colOff>
      <xdr:row>38</xdr:row>
      <xdr:rowOff>105584</xdr:rowOff>
    </xdr:to>
    <xdr:cxnSp macro="">
      <xdr:nvCxnSpPr>
        <xdr:cNvPr id="302" name="直線コネクタ 301"/>
        <xdr:cNvCxnSpPr/>
      </xdr:nvCxnSpPr>
      <xdr:spPr>
        <a:xfrm>
          <a:off x="7861300" y="6614544"/>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89103</xdr:rowOff>
    </xdr:from>
    <xdr:to>
      <xdr:col>11</xdr:col>
      <xdr:colOff>307975</xdr:colOff>
      <xdr:row>38</xdr:row>
      <xdr:rowOff>99444</xdr:rowOff>
    </xdr:to>
    <xdr:cxnSp macro="">
      <xdr:nvCxnSpPr>
        <xdr:cNvPr id="305" name="直線コネクタ 304"/>
        <xdr:cNvCxnSpPr/>
      </xdr:nvCxnSpPr>
      <xdr:spPr>
        <a:xfrm>
          <a:off x="6972300" y="660420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157676</xdr:rowOff>
    </xdr:from>
    <xdr:to>
      <xdr:col>15</xdr:col>
      <xdr:colOff>231775</xdr:colOff>
      <xdr:row>38</xdr:row>
      <xdr:rowOff>87826</xdr:rowOff>
    </xdr:to>
    <xdr:sp macro="" textlink="">
      <xdr:nvSpPr>
        <xdr:cNvPr id="315" name="円/楕円 314"/>
        <xdr:cNvSpPr/>
      </xdr:nvSpPr>
      <xdr:spPr>
        <a:xfrm>
          <a:off x="10426700" y="65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136103</xdr:rowOff>
    </xdr:from>
    <xdr:ext cx="534377" cy="259045"/>
    <xdr:sp macro="" textlink="">
      <xdr:nvSpPr>
        <xdr:cNvPr id="316" name="補助費等該当値テキスト"/>
        <xdr:cNvSpPr txBox="1"/>
      </xdr:nvSpPr>
      <xdr:spPr>
        <a:xfrm>
          <a:off x="10528300" y="64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59617</xdr:rowOff>
    </xdr:from>
    <xdr:to>
      <xdr:col>14</xdr:col>
      <xdr:colOff>79375</xdr:colOff>
      <xdr:row>38</xdr:row>
      <xdr:rowOff>161217</xdr:rowOff>
    </xdr:to>
    <xdr:sp macro="" textlink="">
      <xdr:nvSpPr>
        <xdr:cNvPr id="317" name="円/楕円 316"/>
        <xdr:cNvSpPr/>
      </xdr:nvSpPr>
      <xdr:spPr>
        <a:xfrm>
          <a:off x="9588500" y="65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152344</xdr:rowOff>
    </xdr:from>
    <xdr:ext cx="534377" cy="259045"/>
    <xdr:sp macro="" textlink="">
      <xdr:nvSpPr>
        <xdr:cNvPr id="318" name="テキスト ボックス 317"/>
        <xdr:cNvSpPr txBox="1"/>
      </xdr:nvSpPr>
      <xdr:spPr>
        <a:xfrm>
          <a:off x="9372111" y="66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54784</xdr:rowOff>
    </xdr:from>
    <xdr:to>
      <xdr:col>12</xdr:col>
      <xdr:colOff>561975</xdr:colOff>
      <xdr:row>38</xdr:row>
      <xdr:rowOff>156384</xdr:rowOff>
    </xdr:to>
    <xdr:sp macro="" textlink="">
      <xdr:nvSpPr>
        <xdr:cNvPr id="319" name="円/楕円 318"/>
        <xdr:cNvSpPr/>
      </xdr:nvSpPr>
      <xdr:spPr>
        <a:xfrm>
          <a:off x="8699500" y="656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147511</xdr:rowOff>
    </xdr:from>
    <xdr:ext cx="534377" cy="259045"/>
    <xdr:sp macro="" textlink="">
      <xdr:nvSpPr>
        <xdr:cNvPr id="320" name="テキスト ボックス 319"/>
        <xdr:cNvSpPr txBox="1"/>
      </xdr:nvSpPr>
      <xdr:spPr>
        <a:xfrm>
          <a:off x="8483111" y="66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48644</xdr:rowOff>
    </xdr:from>
    <xdr:to>
      <xdr:col>11</xdr:col>
      <xdr:colOff>358775</xdr:colOff>
      <xdr:row>38</xdr:row>
      <xdr:rowOff>150244</xdr:rowOff>
    </xdr:to>
    <xdr:sp macro="" textlink="">
      <xdr:nvSpPr>
        <xdr:cNvPr id="321" name="円/楕円 320"/>
        <xdr:cNvSpPr/>
      </xdr:nvSpPr>
      <xdr:spPr>
        <a:xfrm>
          <a:off x="7810500" y="65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141371</xdr:rowOff>
    </xdr:from>
    <xdr:ext cx="534377" cy="259045"/>
    <xdr:sp macro="" textlink="">
      <xdr:nvSpPr>
        <xdr:cNvPr id="322" name="テキスト ボックス 321"/>
        <xdr:cNvSpPr txBox="1"/>
      </xdr:nvSpPr>
      <xdr:spPr>
        <a:xfrm>
          <a:off x="7594111" y="66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38303</xdr:rowOff>
    </xdr:from>
    <xdr:to>
      <xdr:col>10</xdr:col>
      <xdr:colOff>155575</xdr:colOff>
      <xdr:row>38</xdr:row>
      <xdr:rowOff>139903</xdr:rowOff>
    </xdr:to>
    <xdr:sp macro="" textlink="">
      <xdr:nvSpPr>
        <xdr:cNvPr id="323" name="円/楕円 322"/>
        <xdr:cNvSpPr/>
      </xdr:nvSpPr>
      <xdr:spPr>
        <a:xfrm>
          <a:off x="6921500" y="65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131030</xdr:rowOff>
    </xdr:from>
    <xdr:ext cx="534377" cy="259045"/>
    <xdr:sp macro="" textlink="">
      <xdr:nvSpPr>
        <xdr:cNvPr id="324" name="テキスト ボックス 323"/>
        <xdr:cNvSpPr txBox="1"/>
      </xdr:nvSpPr>
      <xdr:spPr>
        <a:xfrm>
          <a:off x="6705111" y="664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9699</xdr:rowOff>
    </xdr:from>
    <xdr:to>
      <xdr:col>15</xdr:col>
      <xdr:colOff>180975</xdr:colOff>
      <xdr:row>58</xdr:row>
      <xdr:rowOff>46386</xdr:rowOff>
    </xdr:to>
    <xdr:cxnSp macro="">
      <xdr:nvCxnSpPr>
        <xdr:cNvPr id="353" name="直線コネクタ 352"/>
        <xdr:cNvCxnSpPr/>
      </xdr:nvCxnSpPr>
      <xdr:spPr>
        <a:xfrm flipV="1">
          <a:off x="9639300" y="9953799"/>
          <a:ext cx="838200" cy="3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155291</xdr:rowOff>
    </xdr:from>
    <xdr:to>
      <xdr:col>14</xdr:col>
      <xdr:colOff>28575</xdr:colOff>
      <xdr:row>58</xdr:row>
      <xdr:rowOff>46386</xdr:rowOff>
    </xdr:to>
    <xdr:cxnSp macro="">
      <xdr:nvCxnSpPr>
        <xdr:cNvPr id="356" name="直線コネクタ 355"/>
        <xdr:cNvCxnSpPr/>
      </xdr:nvCxnSpPr>
      <xdr:spPr>
        <a:xfrm>
          <a:off x="8750300" y="9756491"/>
          <a:ext cx="889000" cy="23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155291</xdr:rowOff>
    </xdr:from>
    <xdr:to>
      <xdr:col>12</xdr:col>
      <xdr:colOff>511175</xdr:colOff>
      <xdr:row>58</xdr:row>
      <xdr:rowOff>168987</xdr:rowOff>
    </xdr:to>
    <xdr:cxnSp macro="">
      <xdr:nvCxnSpPr>
        <xdr:cNvPr id="359" name="直線コネクタ 358"/>
        <xdr:cNvCxnSpPr/>
      </xdr:nvCxnSpPr>
      <xdr:spPr>
        <a:xfrm flipV="1">
          <a:off x="7861300" y="9756491"/>
          <a:ext cx="889000" cy="35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61" name="テキスト ボックス 360"/>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111640</xdr:rowOff>
    </xdr:from>
    <xdr:to>
      <xdr:col>11</xdr:col>
      <xdr:colOff>307975</xdr:colOff>
      <xdr:row>58</xdr:row>
      <xdr:rowOff>168987</xdr:rowOff>
    </xdr:to>
    <xdr:cxnSp macro="">
      <xdr:nvCxnSpPr>
        <xdr:cNvPr id="362" name="直線コネクタ 361"/>
        <xdr:cNvCxnSpPr/>
      </xdr:nvCxnSpPr>
      <xdr:spPr>
        <a:xfrm>
          <a:off x="6972300" y="10055740"/>
          <a:ext cx="889000" cy="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130349</xdr:rowOff>
    </xdr:from>
    <xdr:to>
      <xdr:col>15</xdr:col>
      <xdr:colOff>231775</xdr:colOff>
      <xdr:row>58</xdr:row>
      <xdr:rowOff>60499</xdr:rowOff>
    </xdr:to>
    <xdr:sp macro="" textlink="">
      <xdr:nvSpPr>
        <xdr:cNvPr id="372" name="円/楕円 371"/>
        <xdr:cNvSpPr/>
      </xdr:nvSpPr>
      <xdr:spPr>
        <a:xfrm>
          <a:off x="10426700" y="99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45276</xdr:rowOff>
    </xdr:from>
    <xdr:ext cx="534377" cy="259045"/>
    <xdr:sp macro="" textlink="">
      <xdr:nvSpPr>
        <xdr:cNvPr id="373" name="普通建設事業費該当値テキスト"/>
        <xdr:cNvSpPr txBox="1"/>
      </xdr:nvSpPr>
      <xdr:spPr>
        <a:xfrm>
          <a:off x="10528300" y="981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167036</xdr:rowOff>
    </xdr:from>
    <xdr:to>
      <xdr:col>14</xdr:col>
      <xdr:colOff>79375</xdr:colOff>
      <xdr:row>58</xdr:row>
      <xdr:rowOff>97186</xdr:rowOff>
    </xdr:to>
    <xdr:sp macro="" textlink="">
      <xdr:nvSpPr>
        <xdr:cNvPr id="374" name="円/楕円 373"/>
        <xdr:cNvSpPr/>
      </xdr:nvSpPr>
      <xdr:spPr>
        <a:xfrm>
          <a:off x="9588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88313</xdr:rowOff>
    </xdr:from>
    <xdr:ext cx="534377" cy="259045"/>
    <xdr:sp macro="" textlink="">
      <xdr:nvSpPr>
        <xdr:cNvPr id="375" name="テキスト ボックス 374"/>
        <xdr:cNvSpPr txBox="1"/>
      </xdr:nvSpPr>
      <xdr:spPr>
        <a:xfrm>
          <a:off x="9372111" y="100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104491</xdr:rowOff>
    </xdr:from>
    <xdr:to>
      <xdr:col>12</xdr:col>
      <xdr:colOff>561975</xdr:colOff>
      <xdr:row>57</xdr:row>
      <xdr:rowOff>34641</xdr:rowOff>
    </xdr:to>
    <xdr:sp macro="" textlink="">
      <xdr:nvSpPr>
        <xdr:cNvPr id="376" name="円/楕円 375"/>
        <xdr:cNvSpPr/>
      </xdr:nvSpPr>
      <xdr:spPr>
        <a:xfrm>
          <a:off x="8699500" y="97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51168</xdr:rowOff>
    </xdr:from>
    <xdr:ext cx="599010" cy="259045"/>
    <xdr:sp macro="" textlink="">
      <xdr:nvSpPr>
        <xdr:cNvPr id="377" name="テキスト ボックス 376"/>
        <xdr:cNvSpPr txBox="1"/>
      </xdr:nvSpPr>
      <xdr:spPr>
        <a:xfrm>
          <a:off x="8450794" y="948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118187</xdr:rowOff>
    </xdr:from>
    <xdr:to>
      <xdr:col>11</xdr:col>
      <xdr:colOff>358775</xdr:colOff>
      <xdr:row>59</xdr:row>
      <xdr:rowOff>48337</xdr:rowOff>
    </xdr:to>
    <xdr:sp macro="" textlink="">
      <xdr:nvSpPr>
        <xdr:cNvPr id="378" name="円/楕円 377"/>
        <xdr:cNvSpPr/>
      </xdr:nvSpPr>
      <xdr:spPr>
        <a:xfrm>
          <a:off x="7810500" y="100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39464</xdr:rowOff>
    </xdr:from>
    <xdr:ext cx="534377" cy="259045"/>
    <xdr:sp macro="" textlink="">
      <xdr:nvSpPr>
        <xdr:cNvPr id="379" name="テキスト ボックス 378"/>
        <xdr:cNvSpPr txBox="1"/>
      </xdr:nvSpPr>
      <xdr:spPr>
        <a:xfrm>
          <a:off x="7594111" y="101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60840</xdr:rowOff>
    </xdr:from>
    <xdr:to>
      <xdr:col>10</xdr:col>
      <xdr:colOff>155575</xdr:colOff>
      <xdr:row>58</xdr:row>
      <xdr:rowOff>162440</xdr:rowOff>
    </xdr:to>
    <xdr:sp macro="" textlink="">
      <xdr:nvSpPr>
        <xdr:cNvPr id="380" name="円/楕円 379"/>
        <xdr:cNvSpPr/>
      </xdr:nvSpPr>
      <xdr:spPr>
        <a:xfrm>
          <a:off x="6921500" y="100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153567</xdr:rowOff>
    </xdr:from>
    <xdr:ext cx="534377" cy="259045"/>
    <xdr:sp macro="" textlink="">
      <xdr:nvSpPr>
        <xdr:cNvPr id="381" name="テキスト ボックス 380"/>
        <xdr:cNvSpPr txBox="1"/>
      </xdr:nvSpPr>
      <xdr:spPr>
        <a:xfrm>
          <a:off x="6705111" y="100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6122</xdr:rowOff>
    </xdr:from>
    <xdr:to>
      <xdr:col>15</xdr:col>
      <xdr:colOff>180975</xdr:colOff>
      <xdr:row>79</xdr:row>
      <xdr:rowOff>8156</xdr:rowOff>
    </xdr:to>
    <xdr:cxnSp macro="">
      <xdr:nvCxnSpPr>
        <xdr:cNvPr id="410" name="直線コネクタ 409"/>
        <xdr:cNvCxnSpPr/>
      </xdr:nvCxnSpPr>
      <xdr:spPr>
        <a:xfrm flipV="1">
          <a:off x="9639300" y="13550672"/>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126772</xdr:rowOff>
    </xdr:from>
    <xdr:to>
      <xdr:col>15</xdr:col>
      <xdr:colOff>231775</xdr:colOff>
      <xdr:row>79</xdr:row>
      <xdr:rowOff>56922</xdr:rowOff>
    </xdr:to>
    <xdr:sp macro="" textlink="">
      <xdr:nvSpPr>
        <xdr:cNvPr id="420" name="円/楕円 419"/>
        <xdr:cNvSpPr/>
      </xdr:nvSpPr>
      <xdr:spPr>
        <a:xfrm>
          <a:off x="10426700" y="134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41699</xdr:rowOff>
    </xdr:from>
    <xdr:ext cx="534377" cy="259045"/>
    <xdr:sp macro="" textlink="">
      <xdr:nvSpPr>
        <xdr:cNvPr id="421" name="普通建設事業費 （ うち新規整備　）該当値テキスト"/>
        <xdr:cNvSpPr txBox="1"/>
      </xdr:nvSpPr>
      <xdr:spPr>
        <a:xfrm>
          <a:off x="10528300" y="134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128806</xdr:rowOff>
    </xdr:from>
    <xdr:to>
      <xdr:col>14</xdr:col>
      <xdr:colOff>79375</xdr:colOff>
      <xdr:row>79</xdr:row>
      <xdr:rowOff>58956</xdr:rowOff>
    </xdr:to>
    <xdr:sp macro="" textlink="">
      <xdr:nvSpPr>
        <xdr:cNvPr id="422" name="円/楕円 421"/>
        <xdr:cNvSpPr/>
      </xdr:nvSpPr>
      <xdr:spPr>
        <a:xfrm>
          <a:off x="9588500" y="135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50083</xdr:rowOff>
    </xdr:from>
    <xdr:ext cx="469744" cy="259045"/>
    <xdr:sp macro="" textlink="">
      <xdr:nvSpPr>
        <xdr:cNvPr id="423" name="テキスト ボックス 422"/>
        <xdr:cNvSpPr txBox="1"/>
      </xdr:nvSpPr>
      <xdr:spPr>
        <a:xfrm>
          <a:off x="9404427" y="1359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48805</xdr:rowOff>
    </xdr:from>
    <xdr:to>
      <xdr:col>15</xdr:col>
      <xdr:colOff>180975</xdr:colOff>
      <xdr:row>98</xdr:row>
      <xdr:rowOff>105437</xdr:rowOff>
    </xdr:to>
    <xdr:cxnSp macro="">
      <xdr:nvCxnSpPr>
        <xdr:cNvPr id="450" name="直線コネクタ 449"/>
        <xdr:cNvCxnSpPr/>
      </xdr:nvCxnSpPr>
      <xdr:spPr>
        <a:xfrm>
          <a:off x="9639300" y="16850905"/>
          <a:ext cx="8382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54637</xdr:rowOff>
    </xdr:from>
    <xdr:to>
      <xdr:col>15</xdr:col>
      <xdr:colOff>231775</xdr:colOff>
      <xdr:row>98</xdr:row>
      <xdr:rowOff>156237</xdr:rowOff>
    </xdr:to>
    <xdr:sp macro="" textlink="">
      <xdr:nvSpPr>
        <xdr:cNvPr id="460" name="円/楕円 459"/>
        <xdr:cNvSpPr/>
      </xdr:nvSpPr>
      <xdr:spPr>
        <a:xfrm>
          <a:off x="10426700" y="168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141014</xdr:rowOff>
    </xdr:from>
    <xdr:ext cx="469744" cy="259045"/>
    <xdr:sp macro="" textlink="">
      <xdr:nvSpPr>
        <xdr:cNvPr id="461" name="普通建設事業費 （ うち更新整備　）該当値テキスト"/>
        <xdr:cNvSpPr txBox="1"/>
      </xdr:nvSpPr>
      <xdr:spPr>
        <a:xfrm>
          <a:off x="10528300" y="1677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169455</xdr:rowOff>
    </xdr:from>
    <xdr:to>
      <xdr:col>14</xdr:col>
      <xdr:colOff>79375</xdr:colOff>
      <xdr:row>98</xdr:row>
      <xdr:rowOff>99605</xdr:rowOff>
    </xdr:to>
    <xdr:sp macro="" textlink="">
      <xdr:nvSpPr>
        <xdr:cNvPr id="462" name="円/楕円 461"/>
        <xdr:cNvSpPr/>
      </xdr:nvSpPr>
      <xdr:spPr>
        <a:xfrm>
          <a:off x="9588500" y="168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90732</xdr:rowOff>
    </xdr:from>
    <xdr:ext cx="534377" cy="259045"/>
    <xdr:sp macro="" textlink="">
      <xdr:nvSpPr>
        <xdr:cNvPr id="463" name="テキスト ボックス 462"/>
        <xdr:cNvSpPr txBox="1"/>
      </xdr:nvSpPr>
      <xdr:spPr>
        <a:xfrm>
          <a:off x="9372111" y="1689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11912</xdr:rowOff>
    </xdr:from>
    <xdr:to>
      <xdr:col>23</xdr:col>
      <xdr:colOff>517525</xdr:colOff>
      <xdr:row>39</xdr:row>
      <xdr:rowOff>44450</xdr:rowOff>
    </xdr:to>
    <xdr:cxnSp macro="">
      <xdr:nvCxnSpPr>
        <xdr:cNvPr id="492" name="直線コネクタ 491"/>
        <xdr:cNvCxnSpPr/>
      </xdr:nvCxnSpPr>
      <xdr:spPr>
        <a:xfrm>
          <a:off x="15481300" y="6698462"/>
          <a:ext cx="8382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11912</xdr:rowOff>
    </xdr:from>
    <xdr:to>
      <xdr:col>22</xdr:col>
      <xdr:colOff>365125</xdr:colOff>
      <xdr:row>39</xdr:row>
      <xdr:rowOff>16561</xdr:rowOff>
    </xdr:to>
    <xdr:cxnSp macro="">
      <xdr:nvCxnSpPr>
        <xdr:cNvPr id="495" name="直線コネクタ 494"/>
        <xdr:cNvCxnSpPr/>
      </xdr:nvCxnSpPr>
      <xdr:spPr>
        <a:xfrm flipV="1">
          <a:off x="14592300" y="6698462"/>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16561</xdr:rowOff>
    </xdr:from>
    <xdr:to>
      <xdr:col>21</xdr:col>
      <xdr:colOff>161925</xdr:colOff>
      <xdr:row>39</xdr:row>
      <xdr:rowOff>44450</xdr:rowOff>
    </xdr:to>
    <xdr:cxnSp macro="">
      <xdr:nvCxnSpPr>
        <xdr:cNvPr id="498" name="直線コネクタ 497"/>
        <xdr:cNvCxnSpPr/>
      </xdr:nvCxnSpPr>
      <xdr:spPr>
        <a:xfrm flipV="1">
          <a:off x="13703300" y="6703111"/>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35573</xdr:rowOff>
    </xdr:from>
    <xdr:to>
      <xdr:col>19</xdr:col>
      <xdr:colOff>644525</xdr:colOff>
      <xdr:row>39</xdr:row>
      <xdr:rowOff>44450</xdr:rowOff>
    </xdr:to>
    <xdr:cxnSp macro="">
      <xdr:nvCxnSpPr>
        <xdr:cNvPr id="501" name="直線コネクタ 500"/>
        <xdr:cNvCxnSpPr/>
      </xdr:nvCxnSpPr>
      <xdr:spPr>
        <a:xfrm>
          <a:off x="12814300" y="672212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132562</xdr:rowOff>
    </xdr:from>
    <xdr:to>
      <xdr:col>22</xdr:col>
      <xdr:colOff>415925</xdr:colOff>
      <xdr:row>39</xdr:row>
      <xdr:rowOff>62712</xdr:rowOff>
    </xdr:to>
    <xdr:sp macro="" textlink="">
      <xdr:nvSpPr>
        <xdr:cNvPr id="513" name="円/楕円 512"/>
        <xdr:cNvSpPr/>
      </xdr:nvSpPr>
      <xdr:spPr>
        <a:xfrm>
          <a:off x="15430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53839</xdr:rowOff>
    </xdr:from>
    <xdr:ext cx="378565" cy="259045"/>
    <xdr:sp macro="" textlink="">
      <xdr:nvSpPr>
        <xdr:cNvPr id="514" name="テキスト ボックス 513"/>
        <xdr:cNvSpPr txBox="1"/>
      </xdr:nvSpPr>
      <xdr:spPr>
        <a:xfrm>
          <a:off x="15292017" y="6740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137211</xdr:rowOff>
    </xdr:from>
    <xdr:to>
      <xdr:col>21</xdr:col>
      <xdr:colOff>212725</xdr:colOff>
      <xdr:row>39</xdr:row>
      <xdr:rowOff>67361</xdr:rowOff>
    </xdr:to>
    <xdr:sp macro="" textlink="">
      <xdr:nvSpPr>
        <xdr:cNvPr id="515" name="円/楕円 514"/>
        <xdr:cNvSpPr/>
      </xdr:nvSpPr>
      <xdr:spPr>
        <a:xfrm>
          <a:off x="14541500" y="66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58488</xdr:rowOff>
    </xdr:from>
    <xdr:ext cx="378565" cy="259045"/>
    <xdr:sp macro="" textlink="">
      <xdr:nvSpPr>
        <xdr:cNvPr id="516" name="テキスト ボックス 515"/>
        <xdr:cNvSpPr txBox="1"/>
      </xdr:nvSpPr>
      <xdr:spPr>
        <a:xfrm>
          <a:off x="14403017" y="674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156223</xdr:rowOff>
    </xdr:from>
    <xdr:to>
      <xdr:col>18</xdr:col>
      <xdr:colOff>492125</xdr:colOff>
      <xdr:row>39</xdr:row>
      <xdr:rowOff>86373</xdr:rowOff>
    </xdr:to>
    <xdr:sp macro="" textlink="">
      <xdr:nvSpPr>
        <xdr:cNvPr id="519" name="円/楕円 518"/>
        <xdr:cNvSpPr/>
      </xdr:nvSpPr>
      <xdr:spPr>
        <a:xfrm>
          <a:off x="12763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77500</xdr:rowOff>
    </xdr:from>
    <xdr:ext cx="378565" cy="259045"/>
    <xdr:sp macro="" textlink="">
      <xdr:nvSpPr>
        <xdr:cNvPr id="520" name="テキスト ボックス 519"/>
        <xdr:cNvSpPr txBox="1"/>
      </xdr:nvSpPr>
      <xdr:spPr>
        <a:xfrm>
          <a:off x="12625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160243</xdr:rowOff>
    </xdr:from>
    <xdr:to>
      <xdr:col>23</xdr:col>
      <xdr:colOff>517525</xdr:colOff>
      <xdr:row>77</xdr:row>
      <xdr:rowOff>169480</xdr:rowOff>
    </xdr:to>
    <xdr:cxnSp macro="">
      <xdr:nvCxnSpPr>
        <xdr:cNvPr id="598" name="直線コネクタ 597"/>
        <xdr:cNvCxnSpPr/>
      </xdr:nvCxnSpPr>
      <xdr:spPr>
        <a:xfrm>
          <a:off x="15481300" y="13361893"/>
          <a:ext cx="8382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160243</xdr:rowOff>
    </xdr:from>
    <xdr:to>
      <xdr:col>22</xdr:col>
      <xdr:colOff>365125</xdr:colOff>
      <xdr:row>77</xdr:row>
      <xdr:rowOff>164184</xdr:rowOff>
    </xdr:to>
    <xdr:cxnSp macro="">
      <xdr:nvCxnSpPr>
        <xdr:cNvPr id="601" name="直線コネクタ 600"/>
        <xdr:cNvCxnSpPr/>
      </xdr:nvCxnSpPr>
      <xdr:spPr>
        <a:xfrm flipV="1">
          <a:off x="14592300" y="13361893"/>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163199</xdr:rowOff>
    </xdr:from>
    <xdr:to>
      <xdr:col>21</xdr:col>
      <xdr:colOff>161925</xdr:colOff>
      <xdr:row>77</xdr:row>
      <xdr:rowOff>164184</xdr:rowOff>
    </xdr:to>
    <xdr:cxnSp macro="">
      <xdr:nvCxnSpPr>
        <xdr:cNvPr id="604" name="直線コネクタ 603"/>
        <xdr:cNvCxnSpPr/>
      </xdr:nvCxnSpPr>
      <xdr:spPr>
        <a:xfrm>
          <a:off x="13703300" y="13364849"/>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159764</xdr:rowOff>
    </xdr:from>
    <xdr:to>
      <xdr:col>19</xdr:col>
      <xdr:colOff>644525</xdr:colOff>
      <xdr:row>77</xdr:row>
      <xdr:rowOff>163199</xdr:rowOff>
    </xdr:to>
    <xdr:cxnSp macro="">
      <xdr:nvCxnSpPr>
        <xdr:cNvPr id="607" name="直線コネクタ 606"/>
        <xdr:cNvCxnSpPr/>
      </xdr:nvCxnSpPr>
      <xdr:spPr>
        <a:xfrm>
          <a:off x="12814300" y="13361414"/>
          <a:ext cx="8890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118680</xdr:rowOff>
    </xdr:from>
    <xdr:to>
      <xdr:col>23</xdr:col>
      <xdr:colOff>568325</xdr:colOff>
      <xdr:row>78</xdr:row>
      <xdr:rowOff>48830</xdr:rowOff>
    </xdr:to>
    <xdr:sp macro="" textlink="">
      <xdr:nvSpPr>
        <xdr:cNvPr id="617" name="円/楕円 616"/>
        <xdr:cNvSpPr/>
      </xdr:nvSpPr>
      <xdr:spPr>
        <a:xfrm>
          <a:off x="16268700" y="13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33607</xdr:rowOff>
    </xdr:from>
    <xdr:ext cx="534377" cy="259045"/>
    <xdr:sp macro="" textlink="">
      <xdr:nvSpPr>
        <xdr:cNvPr id="618" name="公債費該当値テキスト"/>
        <xdr:cNvSpPr txBox="1"/>
      </xdr:nvSpPr>
      <xdr:spPr>
        <a:xfrm>
          <a:off x="16370300" y="132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109443</xdr:rowOff>
    </xdr:from>
    <xdr:to>
      <xdr:col>22</xdr:col>
      <xdr:colOff>415925</xdr:colOff>
      <xdr:row>78</xdr:row>
      <xdr:rowOff>39593</xdr:rowOff>
    </xdr:to>
    <xdr:sp macro="" textlink="">
      <xdr:nvSpPr>
        <xdr:cNvPr id="619" name="円/楕円 618"/>
        <xdr:cNvSpPr/>
      </xdr:nvSpPr>
      <xdr:spPr>
        <a:xfrm>
          <a:off x="15430500" y="133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30720</xdr:rowOff>
    </xdr:from>
    <xdr:ext cx="534377" cy="259045"/>
    <xdr:sp macro="" textlink="">
      <xdr:nvSpPr>
        <xdr:cNvPr id="620" name="テキスト ボックス 619"/>
        <xdr:cNvSpPr txBox="1"/>
      </xdr:nvSpPr>
      <xdr:spPr>
        <a:xfrm>
          <a:off x="15214111" y="134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113384</xdr:rowOff>
    </xdr:from>
    <xdr:to>
      <xdr:col>21</xdr:col>
      <xdr:colOff>212725</xdr:colOff>
      <xdr:row>78</xdr:row>
      <xdr:rowOff>43534</xdr:rowOff>
    </xdr:to>
    <xdr:sp macro="" textlink="">
      <xdr:nvSpPr>
        <xdr:cNvPr id="621" name="円/楕円 620"/>
        <xdr:cNvSpPr/>
      </xdr:nvSpPr>
      <xdr:spPr>
        <a:xfrm>
          <a:off x="14541500" y="133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34661</xdr:rowOff>
    </xdr:from>
    <xdr:ext cx="534377" cy="259045"/>
    <xdr:sp macro="" textlink="">
      <xdr:nvSpPr>
        <xdr:cNvPr id="622" name="テキスト ボックス 621"/>
        <xdr:cNvSpPr txBox="1"/>
      </xdr:nvSpPr>
      <xdr:spPr>
        <a:xfrm>
          <a:off x="14325111" y="134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112399</xdr:rowOff>
    </xdr:from>
    <xdr:to>
      <xdr:col>20</xdr:col>
      <xdr:colOff>9525</xdr:colOff>
      <xdr:row>78</xdr:row>
      <xdr:rowOff>42549</xdr:rowOff>
    </xdr:to>
    <xdr:sp macro="" textlink="">
      <xdr:nvSpPr>
        <xdr:cNvPr id="623" name="円/楕円 622"/>
        <xdr:cNvSpPr/>
      </xdr:nvSpPr>
      <xdr:spPr>
        <a:xfrm>
          <a:off x="136525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33676</xdr:rowOff>
    </xdr:from>
    <xdr:ext cx="534377" cy="259045"/>
    <xdr:sp macro="" textlink="">
      <xdr:nvSpPr>
        <xdr:cNvPr id="624" name="テキスト ボックス 623"/>
        <xdr:cNvSpPr txBox="1"/>
      </xdr:nvSpPr>
      <xdr:spPr>
        <a:xfrm>
          <a:off x="13436111" y="134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108964</xdr:rowOff>
    </xdr:from>
    <xdr:to>
      <xdr:col>18</xdr:col>
      <xdr:colOff>492125</xdr:colOff>
      <xdr:row>78</xdr:row>
      <xdr:rowOff>39114</xdr:rowOff>
    </xdr:to>
    <xdr:sp macro="" textlink="">
      <xdr:nvSpPr>
        <xdr:cNvPr id="625" name="円/楕円 624"/>
        <xdr:cNvSpPr/>
      </xdr:nvSpPr>
      <xdr:spPr>
        <a:xfrm>
          <a:off x="12763500" y="133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30241</xdr:rowOff>
    </xdr:from>
    <xdr:ext cx="534377" cy="259045"/>
    <xdr:sp macro="" textlink="">
      <xdr:nvSpPr>
        <xdr:cNvPr id="626" name="テキスト ボックス 625"/>
        <xdr:cNvSpPr txBox="1"/>
      </xdr:nvSpPr>
      <xdr:spPr>
        <a:xfrm>
          <a:off x="12547111" y="134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32998</xdr:rowOff>
    </xdr:from>
    <xdr:to>
      <xdr:col>23</xdr:col>
      <xdr:colOff>517525</xdr:colOff>
      <xdr:row>98</xdr:row>
      <xdr:rowOff>85252</xdr:rowOff>
    </xdr:to>
    <xdr:cxnSp macro="">
      <xdr:nvCxnSpPr>
        <xdr:cNvPr id="653" name="直線コネクタ 652"/>
        <xdr:cNvCxnSpPr/>
      </xdr:nvCxnSpPr>
      <xdr:spPr>
        <a:xfrm flipV="1">
          <a:off x="15481300" y="16835098"/>
          <a:ext cx="838200" cy="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52584</xdr:rowOff>
    </xdr:from>
    <xdr:to>
      <xdr:col>22</xdr:col>
      <xdr:colOff>365125</xdr:colOff>
      <xdr:row>98</xdr:row>
      <xdr:rowOff>85252</xdr:rowOff>
    </xdr:to>
    <xdr:cxnSp macro="">
      <xdr:nvCxnSpPr>
        <xdr:cNvPr id="656" name="直線コネクタ 655"/>
        <xdr:cNvCxnSpPr/>
      </xdr:nvCxnSpPr>
      <xdr:spPr>
        <a:xfrm>
          <a:off x="14592300" y="16854684"/>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15940</xdr:rowOff>
    </xdr:from>
    <xdr:to>
      <xdr:col>21</xdr:col>
      <xdr:colOff>161925</xdr:colOff>
      <xdr:row>98</xdr:row>
      <xdr:rowOff>52584</xdr:rowOff>
    </xdr:to>
    <xdr:cxnSp macro="">
      <xdr:nvCxnSpPr>
        <xdr:cNvPr id="659" name="直線コネクタ 658"/>
        <xdr:cNvCxnSpPr/>
      </xdr:nvCxnSpPr>
      <xdr:spPr>
        <a:xfrm>
          <a:off x="13703300" y="16818040"/>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170520</xdr:rowOff>
    </xdr:from>
    <xdr:to>
      <xdr:col>19</xdr:col>
      <xdr:colOff>644525</xdr:colOff>
      <xdr:row>98</xdr:row>
      <xdr:rowOff>15940</xdr:rowOff>
    </xdr:to>
    <xdr:cxnSp macro="">
      <xdr:nvCxnSpPr>
        <xdr:cNvPr id="662" name="直線コネクタ 661"/>
        <xdr:cNvCxnSpPr/>
      </xdr:nvCxnSpPr>
      <xdr:spPr>
        <a:xfrm>
          <a:off x="12814300" y="16801170"/>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153648</xdr:rowOff>
    </xdr:from>
    <xdr:to>
      <xdr:col>23</xdr:col>
      <xdr:colOff>568325</xdr:colOff>
      <xdr:row>98</xdr:row>
      <xdr:rowOff>83798</xdr:rowOff>
    </xdr:to>
    <xdr:sp macro="" textlink="">
      <xdr:nvSpPr>
        <xdr:cNvPr id="672" name="円/楕円 671"/>
        <xdr:cNvSpPr/>
      </xdr:nvSpPr>
      <xdr:spPr>
        <a:xfrm>
          <a:off x="16268700" y="167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119996</xdr:rowOff>
    </xdr:from>
    <xdr:ext cx="534377" cy="259045"/>
    <xdr:sp macro="" textlink="">
      <xdr:nvSpPr>
        <xdr:cNvPr id="673" name="積立金該当値テキスト"/>
        <xdr:cNvSpPr txBox="1"/>
      </xdr:nvSpPr>
      <xdr:spPr>
        <a:xfrm>
          <a:off x="16370300" y="1675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34452</xdr:rowOff>
    </xdr:from>
    <xdr:to>
      <xdr:col>22</xdr:col>
      <xdr:colOff>415925</xdr:colOff>
      <xdr:row>98</xdr:row>
      <xdr:rowOff>136052</xdr:rowOff>
    </xdr:to>
    <xdr:sp macro="" textlink="">
      <xdr:nvSpPr>
        <xdr:cNvPr id="674" name="円/楕円 673"/>
        <xdr:cNvSpPr/>
      </xdr:nvSpPr>
      <xdr:spPr>
        <a:xfrm>
          <a:off x="15430500" y="168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127179</xdr:rowOff>
    </xdr:from>
    <xdr:ext cx="534377" cy="259045"/>
    <xdr:sp macro="" textlink="">
      <xdr:nvSpPr>
        <xdr:cNvPr id="675" name="テキスト ボックス 674"/>
        <xdr:cNvSpPr txBox="1"/>
      </xdr:nvSpPr>
      <xdr:spPr>
        <a:xfrm>
          <a:off x="15214111" y="169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1784</xdr:rowOff>
    </xdr:from>
    <xdr:to>
      <xdr:col>21</xdr:col>
      <xdr:colOff>212725</xdr:colOff>
      <xdr:row>98</xdr:row>
      <xdr:rowOff>103384</xdr:rowOff>
    </xdr:to>
    <xdr:sp macro="" textlink="">
      <xdr:nvSpPr>
        <xdr:cNvPr id="676" name="円/楕円 675"/>
        <xdr:cNvSpPr/>
      </xdr:nvSpPr>
      <xdr:spPr>
        <a:xfrm>
          <a:off x="14541500" y="168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94511</xdr:rowOff>
    </xdr:from>
    <xdr:ext cx="534377" cy="259045"/>
    <xdr:sp macro="" textlink="">
      <xdr:nvSpPr>
        <xdr:cNvPr id="677" name="テキスト ボックス 676"/>
        <xdr:cNvSpPr txBox="1"/>
      </xdr:nvSpPr>
      <xdr:spPr>
        <a:xfrm>
          <a:off x="14325111" y="168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136590</xdr:rowOff>
    </xdr:from>
    <xdr:to>
      <xdr:col>20</xdr:col>
      <xdr:colOff>9525</xdr:colOff>
      <xdr:row>98</xdr:row>
      <xdr:rowOff>66740</xdr:rowOff>
    </xdr:to>
    <xdr:sp macro="" textlink="">
      <xdr:nvSpPr>
        <xdr:cNvPr id="678" name="円/楕円 677"/>
        <xdr:cNvSpPr/>
      </xdr:nvSpPr>
      <xdr:spPr>
        <a:xfrm>
          <a:off x="13652500" y="167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57867</xdr:rowOff>
    </xdr:from>
    <xdr:ext cx="534377" cy="259045"/>
    <xdr:sp macro="" textlink="">
      <xdr:nvSpPr>
        <xdr:cNvPr id="679" name="テキスト ボックス 678"/>
        <xdr:cNvSpPr txBox="1"/>
      </xdr:nvSpPr>
      <xdr:spPr>
        <a:xfrm>
          <a:off x="13436111" y="168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119720</xdr:rowOff>
    </xdr:from>
    <xdr:to>
      <xdr:col>18</xdr:col>
      <xdr:colOff>492125</xdr:colOff>
      <xdr:row>98</xdr:row>
      <xdr:rowOff>49870</xdr:rowOff>
    </xdr:to>
    <xdr:sp macro="" textlink="">
      <xdr:nvSpPr>
        <xdr:cNvPr id="680" name="円/楕円 679"/>
        <xdr:cNvSpPr/>
      </xdr:nvSpPr>
      <xdr:spPr>
        <a:xfrm>
          <a:off x="12763500" y="1675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40997</xdr:rowOff>
    </xdr:from>
    <xdr:ext cx="534377" cy="259045"/>
    <xdr:sp macro="" textlink="">
      <xdr:nvSpPr>
        <xdr:cNvPr id="681" name="テキスト ボックス 680"/>
        <xdr:cNvSpPr txBox="1"/>
      </xdr:nvSpPr>
      <xdr:spPr>
        <a:xfrm>
          <a:off x="12547111" y="1684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92756</xdr:rowOff>
    </xdr:from>
    <xdr:to>
      <xdr:col>32</xdr:col>
      <xdr:colOff>187325</xdr:colOff>
      <xdr:row>39</xdr:row>
      <xdr:rowOff>95564</xdr:rowOff>
    </xdr:to>
    <xdr:cxnSp macro="">
      <xdr:nvCxnSpPr>
        <xdr:cNvPr id="712" name="直線コネクタ 711"/>
        <xdr:cNvCxnSpPr/>
      </xdr:nvCxnSpPr>
      <xdr:spPr>
        <a:xfrm>
          <a:off x="21323300" y="6779306"/>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89033</xdr:rowOff>
    </xdr:from>
    <xdr:to>
      <xdr:col>31</xdr:col>
      <xdr:colOff>34925</xdr:colOff>
      <xdr:row>39</xdr:row>
      <xdr:rowOff>92756</xdr:rowOff>
    </xdr:to>
    <xdr:cxnSp macro="">
      <xdr:nvCxnSpPr>
        <xdr:cNvPr id="715" name="直線コネクタ 714"/>
        <xdr:cNvCxnSpPr/>
      </xdr:nvCxnSpPr>
      <xdr:spPr>
        <a:xfrm>
          <a:off x="20434300" y="6775583"/>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84803</xdr:rowOff>
    </xdr:from>
    <xdr:to>
      <xdr:col>29</xdr:col>
      <xdr:colOff>517525</xdr:colOff>
      <xdr:row>39</xdr:row>
      <xdr:rowOff>89033</xdr:rowOff>
    </xdr:to>
    <xdr:cxnSp macro="">
      <xdr:nvCxnSpPr>
        <xdr:cNvPr id="718" name="直線コネクタ 717"/>
        <xdr:cNvCxnSpPr/>
      </xdr:nvCxnSpPr>
      <xdr:spPr>
        <a:xfrm>
          <a:off x="19545300" y="6771353"/>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79758</xdr:rowOff>
    </xdr:from>
    <xdr:to>
      <xdr:col>28</xdr:col>
      <xdr:colOff>314325</xdr:colOff>
      <xdr:row>39</xdr:row>
      <xdr:rowOff>84803</xdr:rowOff>
    </xdr:to>
    <xdr:cxnSp macro="">
      <xdr:nvCxnSpPr>
        <xdr:cNvPr id="721" name="直線コネクタ 720"/>
        <xdr:cNvCxnSpPr/>
      </xdr:nvCxnSpPr>
      <xdr:spPr>
        <a:xfrm>
          <a:off x="18656300" y="6766308"/>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25" name="テキスト ボックス 724"/>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44764</xdr:rowOff>
    </xdr:from>
    <xdr:to>
      <xdr:col>32</xdr:col>
      <xdr:colOff>238125</xdr:colOff>
      <xdr:row>39</xdr:row>
      <xdr:rowOff>146364</xdr:rowOff>
    </xdr:to>
    <xdr:sp macro="" textlink="">
      <xdr:nvSpPr>
        <xdr:cNvPr id="731" name="円/楕円 730"/>
        <xdr:cNvSpPr/>
      </xdr:nvSpPr>
      <xdr:spPr>
        <a:xfrm>
          <a:off x="22110700" y="67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9279</xdr:rowOff>
    </xdr:from>
    <xdr:ext cx="378565" cy="259045"/>
    <xdr:sp macro="" textlink="">
      <xdr:nvSpPr>
        <xdr:cNvPr id="732" name="投資及び出資金該当値テキスト"/>
        <xdr:cNvSpPr txBox="1"/>
      </xdr:nvSpPr>
      <xdr:spPr>
        <a:xfrm>
          <a:off x="22212300" y="669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41956</xdr:rowOff>
    </xdr:from>
    <xdr:to>
      <xdr:col>31</xdr:col>
      <xdr:colOff>85725</xdr:colOff>
      <xdr:row>39</xdr:row>
      <xdr:rowOff>143556</xdr:rowOff>
    </xdr:to>
    <xdr:sp macro="" textlink="">
      <xdr:nvSpPr>
        <xdr:cNvPr id="733" name="円/楕円 732"/>
        <xdr:cNvSpPr/>
      </xdr:nvSpPr>
      <xdr:spPr>
        <a:xfrm>
          <a:off x="21272500" y="67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134683</xdr:rowOff>
    </xdr:from>
    <xdr:ext cx="378565" cy="259045"/>
    <xdr:sp macro="" textlink="">
      <xdr:nvSpPr>
        <xdr:cNvPr id="734" name="テキスト ボックス 733"/>
        <xdr:cNvSpPr txBox="1"/>
      </xdr:nvSpPr>
      <xdr:spPr>
        <a:xfrm>
          <a:off x="21134017" y="682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38233</xdr:rowOff>
    </xdr:from>
    <xdr:to>
      <xdr:col>29</xdr:col>
      <xdr:colOff>568325</xdr:colOff>
      <xdr:row>39</xdr:row>
      <xdr:rowOff>139833</xdr:rowOff>
    </xdr:to>
    <xdr:sp macro="" textlink="">
      <xdr:nvSpPr>
        <xdr:cNvPr id="735" name="円/楕円 734"/>
        <xdr:cNvSpPr/>
      </xdr:nvSpPr>
      <xdr:spPr>
        <a:xfrm>
          <a:off x="20383500" y="67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130960</xdr:rowOff>
    </xdr:from>
    <xdr:ext cx="378565" cy="259045"/>
    <xdr:sp macro="" textlink="">
      <xdr:nvSpPr>
        <xdr:cNvPr id="736" name="テキスト ボックス 735"/>
        <xdr:cNvSpPr txBox="1"/>
      </xdr:nvSpPr>
      <xdr:spPr>
        <a:xfrm>
          <a:off x="20245017" y="681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34003</xdr:rowOff>
    </xdr:from>
    <xdr:to>
      <xdr:col>28</xdr:col>
      <xdr:colOff>365125</xdr:colOff>
      <xdr:row>39</xdr:row>
      <xdr:rowOff>135603</xdr:rowOff>
    </xdr:to>
    <xdr:sp macro="" textlink="">
      <xdr:nvSpPr>
        <xdr:cNvPr id="737" name="円/楕円 736"/>
        <xdr:cNvSpPr/>
      </xdr:nvSpPr>
      <xdr:spPr>
        <a:xfrm>
          <a:off x="19494500" y="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126730</xdr:rowOff>
    </xdr:from>
    <xdr:ext cx="378565" cy="259045"/>
    <xdr:sp macro="" textlink="">
      <xdr:nvSpPr>
        <xdr:cNvPr id="738" name="テキスト ボックス 737"/>
        <xdr:cNvSpPr txBox="1"/>
      </xdr:nvSpPr>
      <xdr:spPr>
        <a:xfrm>
          <a:off x="19356017" y="6813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28958</xdr:rowOff>
    </xdr:from>
    <xdr:to>
      <xdr:col>27</xdr:col>
      <xdr:colOff>161925</xdr:colOff>
      <xdr:row>39</xdr:row>
      <xdr:rowOff>130558</xdr:rowOff>
    </xdr:to>
    <xdr:sp macro="" textlink="">
      <xdr:nvSpPr>
        <xdr:cNvPr id="739" name="円/楕円 738"/>
        <xdr:cNvSpPr/>
      </xdr:nvSpPr>
      <xdr:spPr>
        <a:xfrm>
          <a:off x="18605500" y="6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147085</xdr:rowOff>
    </xdr:from>
    <xdr:ext cx="469744" cy="259045"/>
    <xdr:sp macro="" textlink="">
      <xdr:nvSpPr>
        <xdr:cNvPr id="740" name="テキスト ボックス 739"/>
        <xdr:cNvSpPr txBox="1"/>
      </xdr:nvSpPr>
      <xdr:spPr>
        <a:xfrm>
          <a:off x="18421427" y="6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84790</xdr:rowOff>
    </xdr:from>
    <xdr:to>
      <xdr:col>32</xdr:col>
      <xdr:colOff>187325</xdr:colOff>
      <xdr:row>77</xdr:row>
      <xdr:rowOff>96579</xdr:rowOff>
    </xdr:to>
    <xdr:cxnSp macro="">
      <xdr:nvCxnSpPr>
        <xdr:cNvPr id="826" name="直線コネクタ 825"/>
        <xdr:cNvCxnSpPr/>
      </xdr:nvCxnSpPr>
      <xdr:spPr>
        <a:xfrm flipV="1">
          <a:off x="21323300" y="13286440"/>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96579</xdr:rowOff>
    </xdr:from>
    <xdr:to>
      <xdr:col>31</xdr:col>
      <xdr:colOff>34925</xdr:colOff>
      <xdr:row>77</xdr:row>
      <xdr:rowOff>98971</xdr:rowOff>
    </xdr:to>
    <xdr:cxnSp macro="">
      <xdr:nvCxnSpPr>
        <xdr:cNvPr id="829" name="直線コネクタ 828"/>
        <xdr:cNvCxnSpPr/>
      </xdr:nvCxnSpPr>
      <xdr:spPr>
        <a:xfrm flipV="1">
          <a:off x="20434300" y="13298229"/>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98971</xdr:rowOff>
    </xdr:from>
    <xdr:to>
      <xdr:col>29</xdr:col>
      <xdr:colOff>517525</xdr:colOff>
      <xdr:row>77</xdr:row>
      <xdr:rowOff>124110</xdr:rowOff>
    </xdr:to>
    <xdr:cxnSp macro="">
      <xdr:nvCxnSpPr>
        <xdr:cNvPr id="832" name="直線コネクタ 831"/>
        <xdr:cNvCxnSpPr/>
      </xdr:nvCxnSpPr>
      <xdr:spPr>
        <a:xfrm flipV="1">
          <a:off x="19545300" y="13300621"/>
          <a:ext cx="889000" cy="2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124110</xdr:rowOff>
    </xdr:from>
    <xdr:to>
      <xdr:col>28</xdr:col>
      <xdr:colOff>314325</xdr:colOff>
      <xdr:row>77</xdr:row>
      <xdr:rowOff>127219</xdr:rowOff>
    </xdr:to>
    <xdr:cxnSp macro="">
      <xdr:nvCxnSpPr>
        <xdr:cNvPr id="835" name="直線コネクタ 834"/>
        <xdr:cNvCxnSpPr/>
      </xdr:nvCxnSpPr>
      <xdr:spPr>
        <a:xfrm flipV="1">
          <a:off x="18656300" y="13325760"/>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33990</xdr:rowOff>
    </xdr:from>
    <xdr:to>
      <xdr:col>32</xdr:col>
      <xdr:colOff>238125</xdr:colOff>
      <xdr:row>77</xdr:row>
      <xdr:rowOff>135590</xdr:rowOff>
    </xdr:to>
    <xdr:sp macro="" textlink="">
      <xdr:nvSpPr>
        <xdr:cNvPr id="845" name="円/楕円 844"/>
        <xdr:cNvSpPr/>
      </xdr:nvSpPr>
      <xdr:spPr>
        <a:xfrm>
          <a:off x="22110700" y="132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12417</xdr:rowOff>
    </xdr:from>
    <xdr:ext cx="534377" cy="259045"/>
    <xdr:sp macro="" textlink="">
      <xdr:nvSpPr>
        <xdr:cNvPr id="846" name="繰出金該当値テキスト"/>
        <xdr:cNvSpPr txBox="1"/>
      </xdr:nvSpPr>
      <xdr:spPr>
        <a:xfrm>
          <a:off x="22212300" y="132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39,706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45779</xdr:rowOff>
    </xdr:from>
    <xdr:to>
      <xdr:col>31</xdr:col>
      <xdr:colOff>85725</xdr:colOff>
      <xdr:row>77</xdr:row>
      <xdr:rowOff>147379</xdr:rowOff>
    </xdr:to>
    <xdr:sp macro="" textlink="">
      <xdr:nvSpPr>
        <xdr:cNvPr id="847" name="円/楕円 846"/>
        <xdr:cNvSpPr/>
      </xdr:nvSpPr>
      <xdr:spPr>
        <a:xfrm>
          <a:off x="21272500" y="132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138506</xdr:rowOff>
    </xdr:from>
    <xdr:ext cx="534377" cy="259045"/>
    <xdr:sp macro="" textlink="">
      <xdr:nvSpPr>
        <xdr:cNvPr id="848" name="テキスト ボックス 847"/>
        <xdr:cNvSpPr txBox="1"/>
      </xdr:nvSpPr>
      <xdr:spPr>
        <a:xfrm>
          <a:off x="21056111" y="133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48171</xdr:rowOff>
    </xdr:from>
    <xdr:to>
      <xdr:col>29</xdr:col>
      <xdr:colOff>568325</xdr:colOff>
      <xdr:row>77</xdr:row>
      <xdr:rowOff>149771</xdr:rowOff>
    </xdr:to>
    <xdr:sp macro="" textlink="">
      <xdr:nvSpPr>
        <xdr:cNvPr id="849" name="円/楕円 848"/>
        <xdr:cNvSpPr/>
      </xdr:nvSpPr>
      <xdr:spPr>
        <a:xfrm>
          <a:off x="20383500" y="13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140898</xdr:rowOff>
    </xdr:from>
    <xdr:ext cx="534377" cy="259045"/>
    <xdr:sp macro="" textlink="">
      <xdr:nvSpPr>
        <xdr:cNvPr id="850" name="テキスト ボックス 849"/>
        <xdr:cNvSpPr txBox="1"/>
      </xdr:nvSpPr>
      <xdr:spPr>
        <a:xfrm>
          <a:off x="20167111" y="133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73310</xdr:rowOff>
    </xdr:from>
    <xdr:to>
      <xdr:col>28</xdr:col>
      <xdr:colOff>365125</xdr:colOff>
      <xdr:row>78</xdr:row>
      <xdr:rowOff>3460</xdr:rowOff>
    </xdr:to>
    <xdr:sp macro="" textlink="">
      <xdr:nvSpPr>
        <xdr:cNvPr id="851" name="円/楕円 850"/>
        <xdr:cNvSpPr/>
      </xdr:nvSpPr>
      <xdr:spPr>
        <a:xfrm>
          <a:off x="19494500" y="132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166037</xdr:rowOff>
    </xdr:from>
    <xdr:ext cx="534377" cy="259045"/>
    <xdr:sp macro="" textlink="">
      <xdr:nvSpPr>
        <xdr:cNvPr id="852" name="テキスト ボックス 851"/>
        <xdr:cNvSpPr txBox="1"/>
      </xdr:nvSpPr>
      <xdr:spPr>
        <a:xfrm>
          <a:off x="19278111" y="133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76419</xdr:rowOff>
    </xdr:from>
    <xdr:to>
      <xdr:col>27</xdr:col>
      <xdr:colOff>161925</xdr:colOff>
      <xdr:row>78</xdr:row>
      <xdr:rowOff>6569</xdr:rowOff>
    </xdr:to>
    <xdr:sp macro="" textlink="">
      <xdr:nvSpPr>
        <xdr:cNvPr id="853" name="円/楕円 852"/>
        <xdr:cNvSpPr/>
      </xdr:nvSpPr>
      <xdr:spPr>
        <a:xfrm>
          <a:off x="186055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169146</xdr:rowOff>
    </xdr:from>
    <xdr:ext cx="534377" cy="259045"/>
    <xdr:sp macro="" textlink="">
      <xdr:nvSpPr>
        <xdr:cNvPr id="854" name="テキスト ボックス 853"/>
        <xdr:cNvSpPr txBox="1"/>
      </xdr:nvSpPr>
      <xdr:spPr>
        <a:xfrm>
          <a:off x="18389111" y="133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性質別歳出決算（住民一人当たりのコスト）では、全体的に類似団体平均値から下回る数値となっておりますが、人件費や補助費等については、千葉県平均を大きく上回る数値となっております。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引き続き、適切な水準の維持に向け、見直しや改善に積極的に取組んで参ります。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u="none">
              <a:latin typeface="ＭＳ Ｐゴシック"/>
            </a:rPr>
            <a:t>　</a:t>
          </a:r>
          <a:r>
            <a:rPr kumimoji="1" lang="en-US" altLang="ja-JP" sz="1300" u="none">
              <a:latin typeface="ＭＳ Ｐゴシック"/>
            </a:rPr>
            <a:t>《</a:t>
          </a:r>
          <a:r>
            <a:rPr kumimoji="1" lang="ja-JP" altLang="en-US" sz="1300" u="none">
              <a:latin typeface="ＭＳ Ｐゴシック"/>
            </a:rPr>
            <a:t>類似団体平均値及び千葉県平均と比較し増減の大きい費目</a:t>
          </a:r>
          <a:r>
            <a:rPr kumimoji="1" lang="en-US" altLang="ja-JP" sz="1300" u="none">
              <a:latin typeface="ＭＳ Ｐゴシック"/>
            </a:rPr>
            <a:t>》</a:t>
          </a:r>
          <a:r>
            <a:rPr kumimoji="1" lang="ja-JP" altLang="en-US" sz="1300" u="none">
              <a:latin typeface="ＭＳ Ｐゴシック"/>
            </a:rPr>
            <a:t>　　</a:t>
          </a:r>
          <a:endParaRPr kumimoji="1" lang="en-US" altLang="ja-JP" sz="1300" u="none">
            <a:latin typeface="ＭＳ Ｐゴシック"/>
          </a:endParaRPr>
        </a:p>
        <a:p>
          <a:r>
            <a:rPr kumimoji="1" lang="ja-JP" altLang="en-US" sz="1300" u="none">
              <a:latin typeface="ＭＳ Ｐゴシック"/>
            </a:rPr>
            <a:t>　　・人件費･･･要因と考えられる議員報酬手当をはじめ、事務事業の見直しや効率的な人員配置、民間委託の導入含め検討し、行財政改革への取組みを通じて人件費の削減に努めて参ります。</a:t>
          </a:r>
          <a:endParaRPr kumimoji="1" lang="en-US" altLang="ja-JP" sz="1300" u="none">
            <a:latin typeface="ＭＳ Ｐゴシック"/>
          </a:endParaRPr>
        </a:p>
        <a:p>
          <a:r>
            <a:rPr kumimoji="1" lang="ja-JP" altLang="en-US" sz="1300">
              <a:latin typeface="ＭＳ Ｐゴシック"/>
            </a:rPr>
            <a:t>　　・補助費等･･･町独自で実施している各種団体への補助金など、不適当な補助金は見直しや廃止を行い、適切な補助金等の執行が図られるよう取組んで参ります。</a:t>
          </a:r>
          <a:endParaRPr kumimoji="1" lang="en-US" altLang="ja-JP" sz="1300">
            <a:latin typeface="ＭＳ Ｐゴシック"/>
          </a:endParaRPr>
        </a:p>
        <a:p>
          <a:r>
            <a:rPr kumimoji="1" lang="ja-JP" altLang="en-US" sz="1300">
              <a:latin typeface="ＭＳ Ｐゴシック"/>
            </a:rPr>
            <a:t>　　・積立金･･･決算余剰金等については、財政調整基金をはじめ各種特定目的基金への適切な積立てを実施し、将来的な各種事業に係る財源確保に努めると同時に、事業実施に当たっては、事業の目的に応じて、適切に基金を充当するよう努めて参ります。</a:t>
          </a:r>
          <a:endParaRPr kumimoji="1" lang="en-US" altLang="ja-JP" sz="1300">
            <a:latin typeface="ＭＳ Ｐゴシック"/>
          </a:endParaRPr>
        </a:p>
        <a:p>
          <a:r>
            <a:rPr kumimoji="1" lang="ja-JP" altLang="en-US" sz="1300">
              <a:latin typeface="ＭＳ Ｐゴシック"/>
            </a:rPr>
            <a:t>　　・公債費･･･既発債分については、平成</a:t>
          </a:r>
          <a:r>
            <a:rPr kumimoji="1" lang="en-US" altLang="ja-JP" sz="1300">
              <a:latin typeface="ＭＳ Ｐゴシック"/>
            </a:rPr>
            <a:t>28</a:t>
          </a:r>
          <a:r>
            <a:rPr kumimoji="1" lang="ja-JP" altLang="en-US" sz="1300">
              <a:latin typeface="ＭＳ Ｐゴシック"/>
            </a:rPr>
            <a:t>年度頃ピークを迎え、その後、徐々に減少していく推移となっております。引き続き今後の地方債発行には十分注意し、将来負担の軽減が図られるよう努めて参ります。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千葉県一宮町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12,469
12,362
22.97
4,944,119
4,708,185
222,165
3,035,888
3,703,755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69786</xdr:rowOff>
    </xdr:from>
    <xdr:to>
      <xdr:col>6</xdr:col>
      <xdr:colOff>511175</xdr:colOff>
      <xdr:row>34</xdr:row>
      <xdr:rowOff>126936</xdr:rowOff>
    </xdr:to>
    <xdr:cxnSp macro="">
      <xdr:nvCxnSpPr>
        <xdr:cNvPr id="61" name="直線コネクタ 60"/>
        <xdr:cNvCxnSpPr/>
      </xdr:nvCxnSpPr>
      <xdr:spPr>
        <a:xfrm flipV="1">
          <a:off x="3797300" y="58990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126936</xdr:rowOff>
    </xdr:from>
    <xdr:to>
      <xdr:col>5</xdr:col>
      <xdr:colOff>358775</xdr:colOff>
      <xdr:row>34</xdr:row>
      <xdr:rowOff>169418</xdr:rowOff>
    </xdr:to>
    <xdr:cxnSp macro="">
      <xdr:nvCxnSpPr>
        <xdr:cNvPr id="64" name="直線コネクタ 63"/>
        <xdr:cNvCxnSpPr/>
      </xdr:nvCxnSpPr>
      <xdr:spPr>
        <a:xfrm flipV="1">
          <a:off x="2908300" y="5956236"/>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134557</xdr:rowOff>
    </xdr:from>
    <xdr:to>
      <xdr:col>4</xdr:col>
      <xdr:colOff>155575</xdr:colOff>
      <xdr:row>34</xdr:row>
      <xdr:rowOff>169418</xdr:rowOff>
    </xdr:to>
    <xdr:cxnSp macro="">
      <xdr:nvCxnSpPr>
        <xdr:cNvPr id="67" name="直線コネクタ 66"/>
        <xdr:cNvCxnSpPr/>
      </xdr:nvCxnSpPr>
      <xdr:spPr>
        <a:xfrm>
          <a:off x="2019300" y="5963857"/>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121984</xdr:rowOff>
    </xdr:from>
    <xdr:to>
      <xdr:col>2</xdr:col>
      <xdr:colOff>638175</xdr:colOff>
      <xdr:row>34</xdr:row>
      <xdr:rowOff>134557</xdr:rowOff>
    </xdr:to>
    <xdr:cxnSp macro="">
      <xdr:nvCxnSpPr>
        <xdr:cNvPr id="70" name="直線コネクタ 69"/>
        <xdr:cNvCxnSpPr/>
      </xdr:nvCxnSpPr>
      <xdr:spPr>
        <a:xfrm>
          <a:off x="1130300" y="5779834"/>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18986</xdr:rowOff>
    </xdr:from>
    <xdr:to>
      <xdr:col>6</xdr:col>
      <xdr:colOff>561975</xdr:colOff>
      <xdr:row>34</xdr:row>
      <xdr:rowOff>120586</xdr:rowOff>
    </xdr:to>
    <xdr:sp macro="" textlink="">
      <xdr:nvSpPr>
        <xdr:cNvPr id="80" name="円/楕円 79"/>
        <xdr:cNvSpPr/>
      </xdr:nvSpPr>
      <xdr:spPr>
        <a:xfrm>
          <a:off x="4584700" y="58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41863</xdr:rowOff>
    </xdr:from>
    <xdr:ext cx="469744" cy="259045"/>
    <xdr:sp macro="" textlink="">
      <xdr:nvSpPr>
        <xdr:cNvPr id="81" name="議会費該当値テキスト"/>
        <xdr:cNvSpPr txBox="1"/>
      </xdr:nvSpPr>
      <xdr:spPr>
        <a:xfrm>
          <a:off x="4686300" y="569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76136</xdr:rowOff>
    </xdr:from>
    <xdr:to>
      <xdr:col>5</xdr:col>
      <xdr:colOff>409575</xdr:colOff>
      <xdr:row>35</xdr:row>
      <xdr:rowOff>6286</xdr:rowOff>
    </xdr:to>
    <xdr:sp macro="" textlink="">
      <xdr:nvSpPr>
        <xdr:cNvPr id="82" name="円/楕円 81"/>
        <xdr:cNvSpPr/>
      </xdr:nvSpPr>
      <xdr:spPr>
        <a:xfrm>
          <a:off x="3746500" y="59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22813</xdr:rowOff>
    </xdr:from>
    <xdr:ext cx="469744" cy="259045"/>
    <xdr:sp macro="" textlink="">
      <xdr:nvSpPr>
        <xdr:cNvPr id="83" name="テキスト ボックス 82"/>
        <xdr:cNvSpPr txBox="1"/>
      </xdr:nvSpPr>
      <xdr:spPr>
        <a:xfrm>
          <a:off x="3562427" y="568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118618</xdr:rowOff>
    </xdr:from>
    <xdr:to>
      <xdr:col>4</xdr:col>
      <xdr:colOff>206375</xdr:colOff>
      <xdr:row>35</xdr:row>
      <xdr:rowOff>48768</xdr:rowOff>
    </xdr:to>
    <xdr:sp macro="" textlink="">
      <xdr:nvSpPr>
        <xdr:cNvPr id="84" name="円/楕円 83"/>
        <xdr:cNvSpPr/>
      </xdr:nvSpPr>
      <xdr:spPr>
        <a:xfrm>
          <a:off x="2857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65295</xdr:rowOff>
    </xdr:from>
    <xdr:ext cx="469744" cy="259045"/>
    <xdr:sp macro="" textlink="">
      <xdr:nvSpPr>
        <xdr:cNvPr id="85" name="テキスト ボックス 84"/>
        <xdr:cNvSpPr txBox="1"/>
      </xdr:nvSpPr>
      <xdr:spPr>
        <a:xfrm>
          <a:off x="2673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83757</xdr:rowOff>
    </xdr:from>
    <xdr:to>
      <xdr:col>3</xdr:col>
      <xdr:colOff>3175</xdr:colOff>
      <xdr:row>35</xdr:row>
      <xdr:rowOff>13907</xdr:rowOff>
    </xdr:to>
    <xdr:sp macro="" textlink="">
      <xdr:nvSpPr>
        <xdr:cNvPr id="86" name="円/楕円 85"/>
        <xdr:cNvSpPr/>
      </xdr:nvSpPr>
      <xdr:spPr>
        <a:xfrm>
          <a:off x="1968500" y="59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30434</xdr:rowOff>
    </xdr:from>
    <xdr:ext cx="469744" cy="259045"/>
    <xdr:sp macro="" textlink="">
      <xdr:nvSpPr>
        <xdr:cNvPr id="87" name="テキスト ボックス 86"/>
        <xdr:cNvSpPr txBox="1"/>
      </xdr:nvSpPr>
      <xdr:spPr>
        <a:xfrm>
          <a:off x="1784427" y="568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71184</xdr:rowOff>
    </xdr:from>
    <xdr:to>
      <xdr:col>1</xdr:col>
      <xdr:colOff>485775</xdr:colOff>
      <xdr:row>34</xdr:row>
      <xdr:rowOff>1334</xdr:rowOff>
    </xdr:to>
    <xdr:sp macro="" textlink="">
      <xdr:nvSpPr>
        <xdr:cNvPr id="88" name="円/楕円 87"/>
        <xdr:cNvSpPr/>
      </xdr:nvSpPr>
      <xdr:spPr>
        <a:xfrm>
          <a:off x="1079500" y="57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17861</xdr:rowOff>
    </xdr:from>
    <xdr:ext cx="469744" cy="259045"/>
    <xdr:sp macro="" textlink="">
      <xdr:nvSpPr>
        <xdr:cNvPr id="89" name="テキスト ボックス 88"/>
        <xdr:cNvSpPr txBox="1"/>
      </xdr:nvSpPr>
      <xdr:spPr>
        <a:xfrm>
          <a:off x="895427" y="550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25589</xdr:rowOff>
    </xdr:from>
    <xdr:to>
      <xdr:col>6</xdr:col>
      <xdr:colOff>511175</xdr:colOff>
      <xdr:row>58</xdr:row>
      <xdr:rowOff>47578</xdr:rowOff>
    </xdr:to>
    <xdr:cxnSp macro="">
      <xdr:nvCxnSpPr>
        <xdr:cNvPr id="120" name="直線コネクタ 119"/>
        <xdr:cNvCxnSpPr/>
      </xdr:nvCxnSpPr>
      <xdr:spPr>
        <a:xfrm flipV="1">
          <a:off x="3797300" y="9969689"/>
          <a:ext cx="8382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45510</xdr:rowOff>
    </xdr:from>
    <xdr:to>
      <xdr:col>5</xdr:col>
      <xdr:colOff>358775</xdr:colOff>
      <xdr:row>58</xdr:row>
      <xdr:rowOff>47578</xdr:rowOff>
    </xdr:to>
    <xdr:cxnSp macro="">
      <xdr:nvCxnSpPr>
        <xdr:cNvPr id="123" name="直線コネクタ 122"/>
        <xdr:cNvCxnSpPr/>
      </xdr:nvCxnSpPr>
      <xdr:spPr>
        <a:xfrm>
          <a:off x="2908300" y="9818160"/>
          <a:ext cx="889000" cy="1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45510</xdr:rowOff>
    </xdr:from>
    <xdr:to>
      <xdr:col>4</xdr:col>
      <xdr:colOff>155575</xdr:colOff>
      <xdr:row>58</xdr:row>
      <xdr:rowOff>41405</xdr:rowOff>
    </xdr:to>
    <xdr:cxnSp macro="">
      <xdr:nvCxnSpPr>
        <xdr:cNvPr id="126" name="直線コネクタ 125"/>
        <xdr:cNvCxnSpPr/>
      </xdr:nvCxnSpPr>
      <xdr:spPr>
        <a:xfrm flipV="1">
          <a:off x="2019300" y="9818160"/>
          <a:ext cx="889000" cy="1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148310</xdr:rowOff>
    </xdr:from>
    <xdr:ext cx="599010" cy="259045"/>
    <xdr:sp macro="" textlink="">
      <xdr:nvSpPr>
        <xdr:cNvPr id="128" name="テキスト ボックス 127"/>
        <xdr:cNvSpPr txBox="1"/>
      </xdr:nvSpPr>
      <xdr:spPr>
        <a:xfrm>
          <a:off x="2608794"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168765</xdr:rowOff>
    </xdr:from>
    <xdr:to>
      <xdr:col>2</xdr:col>
      <xdr:colOff>638175</xdr:colOff>
      <xdr:row>58</xdr:row>
      <xdr:rowOff>41405</xdr:rowOff>
    </xdr:to>
    <xdr:cxnSp macro="">
      <xdr:nvCxnSpPr>
        <xdr:cNvPr id="129" name="直線コネクタ 128"/>
        <xdr:cNvCxnSpPr/>
      </xdr:nvCxnSpPr>
      <xdr:spPr>
        <a:xfrm>
          <a:off x="1130300" y="9941415"/>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146239</xdr:rowOff>
    </xdr:from>
    <xdr:to>
      <xdr:col>6</xdr:col>
      <xdr:colOff>561975</xdr:colOff>
      <xdr:row>58</xdr:row>
      <xdr:rowOff>76389</xdr:rowOff>
    </xdr:to>
    <xdr:sp macro="" textlink="">
      <xdr:nvSpPr>
        <xdr:cNvPr id="139" name="円/楕円 138"/>
        <xdr:cNvSpPr/>
      </xdr:nvSpPr>
      <xdr:spPr>
        <a:xfrm>
          <a:off x="4584700" y="99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61166</xdr:rowOff>
    </xdr:from>
    <xdr:ext cx="534377" cy="259045"/>
    <xdr:sp macro="" textlink="">
      <xdr:nvSpPr>
        <xdr:cNvPr id="140" name="総務費該当値テキスト"/>
        <xdr:cNvSpPr txBox="1"/>
      </xdr:nvSpPr>
      <xdr:spPr>
        <a:xfrm>
          <a:off x="4686300" y="983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168228</xdr:rowOff>
    </xdr:from>
    <xdr:to>
      <xdr:col>5</xdr:col>
      <xdr:colOff>409575</xdr:colOff>
      <xdr:row>58</xdr:row>
      <xdr:rowOff>98378</xdr:rowOff>
    </xdr:to>
    <xdr:sp macro="" textlink="">
      <xdr:nvSpPr>
        <xdr:cNvPr id="141" name="円/楕円 140"/>
        <xdr:cNvSpPr/>
      </xdr:nvSpPr>
      <xdr:spPr>
        <a:xfrm>
          <a:off x="3746500" y="994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89505</xdr:rowOff>
    </xdr:from>
    <xdr:ext cx="534377" cy="259045"/>
    <xdr:sp macro="" textlink="">
      <xdr:nvSpPr>
        <xdr:cNvPr id="142" name="テキスト ボックス 141"/>
        <xdr:cNvSpPr txBox="1"/>
      </xdr:nvSpPr>
      <xdr:spPr>
        <a:xfrm>
          <a:off x="3530111" y="1003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166160</xdr:rowOff>
    </xdr:from>
    <xdr:to>
      <xdr:col>4</xdr:col>
      <xdr:colOff>206375</xdr:colOff>
      <xdr:row>57</xdr:row>
      <xdr:rowOff>96310</xdr:rowOff>
    </xdr:to>
    <xdr:sp macro="" textlink="">
      <xdr:nvSpPr>
        <xdr:cNvPr id="143" name="円/楕円 142"/>
        <xdr:cNvSpPr/>
      </xdr:nvSpPr>
      <xdr:spPr>
        <a:xfrm>
          <a:off x="2857500" y="97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112837</xdr:rowOff>
    </xdr:from>
    <xdr:ext cx="599010" cy="259045"/>
    <xdr:sp macro="" textlink="">
      <xdr:nvSpPr>
        <xdr:cNvPr id="144" name="テキスト ボックス 143"/>
        <xdr:cNvSpPr txBox="1"/>
      </xdr:nvSpPr>
      <xdr:spPr>
        <a:xfrm>
          <a:off x="2608794" y="954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162055</xdr:rowOff>
    </xdr:from>
    <xdr:to>
      <xdr:col>3</xdr:col>
      <xdr:colOff>3175</xdr:colOff>
      <xdr:row>58</xdr:row>
      <xdr:rowOff>92205</xdr:rowOff>
    </xdr:to>
    <xdr:sp macro="" textlink="">
      <xdr:nvSpPr>
        <xdr:cNvPr id="145" name="円/楕円 144"/>
        <xdr:cNvSpPr/>
      </xdr:nvSpPr>
      <xdr:spPr>
        <a:xfrm>
          <a:off x="1968500" y="99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83332</xdr:rowOff>
    </xdr:from>
    <xdr:ext cx="534377" cy="259045"/>
    <xdr:sp macro="" textlink="">
      <xdr:nvSpPr>
        <xdr:cNvPr id="146" name="テキスト ボックス 145"/>
        <xdr:cNvSpPr txBox="1"/>
      </xdr:nvSpPr>
      <xdr:spPr>
        <a:xfrm>
          <a:off x="1752111" y="1002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117965</xdr:rowOff>
    </xdr:from>
    <xdr:to>
      <xdr:col>1</xdr:col>
      <xdr:colOff>485775</xdr:colOff>
      <xdr:row>58</xdr:row>
      <xdr:rowOff>48115</xdr:rowOff>
    </xdr:to>
    <xdr:sp macro="" textlink="">
      <xdr:nvSpPr>
        <xdr:cNvPr id="147" name="円/楕円 146"/>
        <xdr:cNvSpPr/>
      </xdr:nvSpPr>
      <xdr:spPr>
        <a:xfrm>
          <a:off x="1079500" y="98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39242</xdr:rowOff>
    </xdr:from>
    <xdr:ext cx="534377" cy="259045"/>
    <xdr:sp macro="" textlink="">
      <xdr:nvSpPr>
        <xdr:cNvPr id="148" name="テキスト ボックス 147"/>
        <xdr:cNvSpPr txBox="1"/>
      </xdr:nvSpPr>
      <xdr:spPr>
        <a:xfrm>
          <a:off x="863111" y="99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39226</xdr:rowOff>
    </xdr:from>
    <xdr:to>
      <xdr:col>6</xdr:col>
      <xdr:colOff>511175</xdr:colOff>
      <xdr:row>77</xdr:row>
      <xdr:rowOff>54682</xdr:rowOff>
    </xdr:to>
    <xdr:cxnSp macro="">
      <xdr:nvCxnSpPr>
        <xdr:cNvPr id="180" name="直線コネクタ 179"/>
        <xdr:cNvCxnSpPr/>
      </xdr:nvCxnSpPr>
      <xdr:spPr>
        <a:xfrm flipV="1">
          <a:off x="3797300" y="13240876"/>
          <a:ext cx="8382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54682</xdr:rowOff>
    </xdr:from>
    <xdr:to>
      <xdr:col>5</xdr:col>
      <xdr:colOff>358775</xdr:colOff>
      <xdr:row>78</xdr:row>
      <xdr:rowOff>74135</xdr:rowOff>
    </xdr:to>
    <xdr:cxnSp macro="">
      <xdr:nvCxnSpPr>
        <xdr:cNvPr id="183" name="直線コネクタ 182"/>
        <xdr:cNvCxnSpPr/>
      </xdr:nvCxnSpPr>
      <xdr:spPr>
        <a:xfrm flipV="1">
          <a:off x="2908300" y="13256332"/>
          <a:ext cx="889000" cy="1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74135</xdr:rowOff>
    </xdr:from>
    <xdr:to>
      <xdr:col>4</xdr:col>
      <xdr:colOff>155575</xdr:colOff>
      <xdr:row>78</xdr:row>
      <xdr:rowOff>158249</xdr:rowOff>
    </xdr:to>
    <xdr:cxnSp macro="">
      <xdr:nvCxnSpPr>
        <xdr:cNvPr id="186" name="直線コネクタ 185"/>
        <xdr:cNvCxnSpPr/>
      </xdr:nvCxnSpPr>
      <xdr:spPr>
        <a:xfrm flipV="1">
          <a:off x="2019300" y="13447235"/>
          <a:ext cx="889000" cy="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158249</xdr:rowOff>
    </xdr:from>
    <xdr:to>
      <xdr:col>2</xdr:col>
      <xdr:colOff>638175</xdr:colOff>
      <xdr:row>79</xdr:row>
      <xdr:rowOff>35840</xdr:rowOff>
    </xdr:to>
    <xdr:cxnSp macro="">
      <xdr:nvCxnSpPr>
        <xdr:cNvPr id="189" name="直線コネクタ 188"/>
        <xdr:cNvCxnSpPr/>
      </xdr:nvCxnSpPr>
      <xdr:spPr>
        <a:xfrm flipV="1">
          <a:off x="1130300" y="13531349"/>
          <a:ext cx="889000" cy="4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159876</xdr:rowOff>
    </xdr:from>
    <xdr:to>
      <xdr:col>6</xdr:col>
      <xdr:colOff>561975</xdr:colOff>
      <xdr:row>77</xdr:row>
      <xdr:rowOff>90026</xdr:rowOff>
    </xdr:to>
    <xdr:sp macro="" textlink="">
      <xdr:nvSpPr>
        <xdr:cNvPr id="199" name="円/楕円 198"/>
        <xdr:cNvSpPr/>
      </xdr:nvSpPr>
      <xdr:spPr>
        <a:xfrm>
          <a:off x="4584700" y="131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138303</xdr:rowOff>
    </xdr:from>
    <xdr:ext cx="599010" cy="259045"/>
    <xdr:sp macro="" textlink="">
      <xdr:nvSpPr>
        <xdr:cNvPr id="200" name="民生費該当値テキスト"/>
        <xdr:cNvSpPr txBox="1"/>
      </xdr:nvSpPr>
      <xdr:spPr>
        <a:xfrm>
          <a:off x="4686300" y="131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3882</xdr:rowOff>
    </xdr:from>
    <xdr:to>
      <xdr:col>5</xdr:col>
      <xdr:colOff>409575</xdr:colOff>
      <xdr:row>77</xdr:row>
      <xdr:rowOff>105482</xdr:rowOff>
    </xdr:to>
    <xdr:sp macro="" textlink="">
      <xdr:nvSpPr>
        <xdr:cNvPr id="201" name="円/楕円 200"/>
        <xdr:cNvSpPr/>
      </xdr:nvSpPr>
      <xdr:spPr>
        <a:xfrm>
          <a:off x="3746500" y="132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96609</xdr:rowOff>
    </xdr:from>
    <xdr:ext cx="599010" cy="259045"/>
    <xdr:sp macro="" textlink="">
      <xdr:nvSpPr>
        <xdr:cNvPr id="202" name="テキスト ボックス 201"/>
        <xdr:cNvSpPr txBox="1"/>
      </xdr:nvSpPr>
      <xdr:spPr>
        <a:xfrm>
          <a:off x="3497794" y="1329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23335</xdr:rowOff>
    </xdr:from>
    <xdr:to>
      <xdr:col>4</xdr:col>
      <xdr:colOff>206375</xdr:colOff>
      <xdr:row>78</xdr:row>
      <xdr:rowOff>124935</xdr:rowOff>
    </xdr:to>
    <xdr:sp macro="" textlink="">
      <xdr:nvSpPr>
        <xdr:cNvPr id="203" name="円/楕円 202"/>
        <xdr:cNvSpPr/>
      </xdr:nvSpPr>
      <xdr:spPr>
        <a:xfrm>
          <a:off x="2857500" y="133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116062</xdr:rowOff>
    </xdr:from>
    <xdr:ext cx="599010" cy="259045"/>
    <xdr:sp macro="" textlink="">
      <xdr:nvSpPr>
        <xdr:cNvPr id="204" name="テキスト ボックス 203"/>
        <xdr:cNvSpPr txBox="1"/>
      </xdr:nvSpPr>
      <xdr:spPr>
        <a:xfrm>
          <a:off x="2608794" y="1348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107449</xdr:rowOff>
    </xdr:from>
    <xdr:to>
      <xdr:col>3</xdr:col>
      <xdr:colOff>3175</xdr:colOff>
      <xdr:row>79</xdr:row>
      <xdr:rowOff>37599</xdr:rowOff>
    </xdr:to>
    <xdr:sp macro="" textlink="">
      <xdr:nvSpPr>
        <xdr:cNvPr id="205" name="円/楕円 204"/>
        <xdr:cNvSpPr/>
      </xdr:nvSpPr>
      <xdr:spPr>
        <a:xfrm>
          <a:off x="1968500" y="134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28726</xdr:rowOff>
    </xdr:from>
    <xdr:ext cx="599010" cy="259045"/>
    <xdr:sp macro="" textlink="">
      <xdr:nvSpPr>
        <xdr:cNvPr id="206" name="テキスト ボックス 205"/>
        <xdr:cNvSpPr txBox="1"/>
      </xdr:nvSpPr>
      <xdr:spPr>
        <a:xfrm>
          <a:off x="1719794" y="1357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156490</xdr:rowOff>
    </xdr:from>
    <xdr:to>
      <xdr:col>1</xdr:col>
      <xdr:colOff>485775</xdr:colOff>
      <xdr:row>79</xdr:row>
      <xdr:rowOff>86640</xdr:rowOff>
    </xdr:to>
    <xdr:sp macro="" textlink="">
      <xdr:nvSpPr>
        <xdr:cNvPr id="207" name="円/楕円 206"/>
        <xdr:cNvSpPr/>
      </xdr:nvSpPr>
      <xdr:spPr>
        <a:xfrm>
          <a:off x="10795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77767</xdr:rowOff>
    </xdr:from>
    <xdr:ext cx="534377" cy="259045"/>
    <xdr:sp macro="" textlink="">
      <xdr:nvSpPr>
        <xdr:cNvPr id="208" name="テキスト ボックス 207"/>
        <xdr:cNvSpPr txBox="1"/>
      </xdr:nvSpPr>
      <xdr:spPr>
        <a:xfrm>
          <a:off x="863111" y="136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26085</xdr:rowOff>
    </xdr:from>
    <xdr:to>
      <xdr:col>6</xdr:col>
      <xdr:colOff>511175</xdr:colOff>
      <xdr:row>98</xdr:row>
      <xdr:rowOff>57004</xdr:rowOff>
    </xdr:to>
    <xdr:cxnSp macro="">
      <xdr:nvCxnSpPr>
        <xdr:cNvPr id="241" name="直線コネクタ 240"/>
        <xdr:cNvCxnSpPr/>
      </xdr:nvCxnSpPr>
      <xdr:spPr>
        <a:xfrm>
          <a:off x="3797300" y="16828185"/>
          <a:ext cx="8382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26085</xdr:rowOff>
    </xdr:from>
    <xdr:to>
      <xdr:col>5</xdr:col>
      <xdr:colOff>358775</xdr:colOff>
      <xdr:row>98</xdr:row>
      <xdr:rowOff>35668</xdr:rowOff>
    </xdr:to>
    <xdr:cxnSp macro="">
      <xdr:nvCxnSpPr>
        <xdr:cNvPr id="244" name="直線コネクタ 243"/>
        <xdr:cNvCxnSpPr/>
      </xdr:nvCxnSpPr>
      <xdr:spPr>
        <a:xfrm flipV="1">
          <a:off x="2908300" y="16828185"/>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10827</xdr:rowOff>
    </xdr:from>
    <xdr:to>
      <xdr:col>4</xdr:col>
      <xdr:colOff>155575</xdr:colOff>
      <xdr:row>98</xdr:row>
      <xdr:rowOff>35668</xdr:rowOff>
    </xdr:to>
    <xdr:cxnSp macro="">
      <xdr:nvCxnSpPr>
        <xdr:cNvPr id="247" name="直線コネクタ 246"/>
        <xdr:cNvCxnSpPr/>
      </xdr:nvCxnSpPr>
      <xdr:spPr>
        <a:xfrm>
          <a:off x="2019300" y="16812927"/>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157759</xdr:rowOff>
    </xdr:from>
    <xdr:to>
      <xdr:col>2</xdr:col>
      <xdr:colOff>638175</xdr:colOff>
      <xdr:row>98</xdr:row>
      <xdr:rowOff>10827</xdr:rowOff>
    </xdr:to>
    <xdr:cxnSp macro="">
      <xdr:nvCxnSpPr>
        <xdr:cNvPr id="250" name="直線コネクタ 249"/>
        <xdr:cNvCxnSpPr/>
      </xdr:nvCxnSpPr>
      <xdr:spPr>
        <a:xfrm>
          <a:off x="1130300" y="16788409"/>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6204</xdr:rowOff>
    </xdr:from>
    <xdr:to>
      <xdr:col>6</xdr:col>
      <xdr:colOff>561975</xdr:colOff>
      <xdr:row>98</xdr:row>
      <xdr:rowOff>107804</xdr:rowOff>
    </xdr:to>
    <xdr:sp macro="" textlink="">
      <xdr:nvSpPr>
        <xdr:cNvPr id="260" name="円/楕円 259"/>
        <xdr:cNvSpPr/>
      </xdr:nvSpPr>
      <xdr:spPr>
        <a:xfrm>
          <a:off x="4584700" y="168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92581</xdr:rowOff>
    </xdr:from>
    <xdr:ext cx="534377" cy="259045"/>
    <xdr:sp macro="" textlink="">
      <xdr:nvSpPr>
        <xdr:cNvPr id="261" name="衛生費該当値テキスト"/>
        <xdr:cNvSpPr txBox="1"/>
      </xdr:nvSpPr>
      <xdr:spPr>
        <a:xfrm>
          <a:off x="4686300" y="167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146735</xdr:rowOff>
    </xdr:from>
    <xdr:to>
      <xdr:col>5</xdr:col>
      <xdr:colOff>409575</xdr:colOff>
      <xdr:row>98</xdr:row>
      <xdr:rowOff>76885</xdr:rowOff>
    </xdr:to>
    <xdr:sp macro="" textlink="">
      <xdr:nvSpPr>
        <xdr:cNvPr id="262" name="円/楕円 261"/>
        <xdr:cNvSpPr/>
      </xdr:nvSpPr>
      <xdr:spPr>
        <a:xfrm>
          <a:off x="3746500" y="167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68012</xdr:rowOff>
    </xdr:from>
    <xdr:ext cx="534377" cy="259045"/>
    <xdr:sp macro="" textlink="">
      <xdr:nvSpPr>
        <xdr:cNvPr id="263" name="テキスト ボックス 262"/>
        <xdr:cNvSpPr txBox="1"/>
      </xdr:nvSpPr>
      <xdr:spPr>
        <a:xfrm>
          <a:off x="3530111" y="168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156318</xdr:rowOff>
    </xdr:from>
    <xdr:to>
      <xdr:col>4</xdr:col>
      <xdr:colOff>206375</xdr:colOff>
      <xdr:row>98</xdr:row>
      <xdr:rowOff>86468</xdr:rowOff>
    </xdr:to>
    <xdr:sp macro="" textlink="">
      <xdr:nvSpPr>
        <xdr:cNvPr id="264" name="円/楕円 263"/>
        <xdr:cNvSpPr/>
      </xdr:nvSpPr>
      <xdr:spPr>
        <a:xfrm>
          <a:off x="2857500" y="167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77595</xdr:rowOff>
    </xdr:from>
    <xdr:ext cx="534377" cy="259045"/>
    <xdr:sp macro="" textlink="">
      <xdr:nvSpPr>
        <xdr:cNvPr id="265" name="テキスト ボックス 264"/>
        <xdr:cNvSpPr txBox="1"/>
      </xdr:nvSpPr>
      <xdr:spPr>
        <a:xfrm>
          <a:off x="2641111" y="1687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131477</xdr:rowOff>
    </xdr:from>
    <xdr:to>
      <xdr:col>3</xdr:col>
      <xdr:colOff>3175</xdr:colOff>
      <xdr:row>98</xdr:row>
      <xdr:rowOff>61627</xdr:rowOff>
    </xdr:to>
    <xdr:sp macro="" textlink="">
      <xdr:nvSpPr>
        <xdr:cNvPr id="266" name="円/楕円 265"/>
        <xdr:cNvSpPr/>
      </xdr:nvSpPr>
      <xdr:spPr>
        <a:xfrm>
          <a:off x="1968500" y="167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52754</xdr:rowOff>
    </xdr:from>
    <xdr:ext cx="534377" cy="259045"/>
    <xdr:sp macro="" textlink="">
      <xdr:nvSpPr>
        <xdr:cNvPr id="267" name="テキスト ボックス 266"/>
        <xdr:cNvSpPr txBox="1"/>
      </xdr:nvSpPr>
      <xdr:spPr>
        <a:xfrm>
          <a:off x="1752111" y="168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106959</xdr:rowOff>
    </xdr:from>
    <xdr:to>
      <xdr:col>1</xdr:col>
      <xdr:colOff>485775</xdr:colOff>
      <xdr:row>98</xdr:row>
      <xdr:rowOff>37109</xdr:rowOff>
    </xdr:to>
    <xdr:sp macro="" textlink="">
      <xdr:nvSpPr>
        <xdr:cNvPr id="268" name="円/楕円 267"/>
        <xdr:cNvSpPr/>
      </xdr:nvSpPr>
      <xdr:spPr>
        <a:xfrm>
          <a:off x="1079500" y="167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28236</xdr:rowOff>
    </xdr:from>
    <xdr:ext cx="534377" cy="259045"/>
    <xdr:sp macro="" textlink="">
      <xdr:nvSpPr>
        <xdr:cNvPr id="269" name="テキスト ボックス 268"/>
        <xdr:cNvSpPr txBox="1"/>
      </xdr:nvSpPr>
      <xdr:spPr>
        <a:xfrm>
          <a:off x="863111" y="168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26734</xdr:rowOff>
    </xdr:from>
    <xdr:to>
      <xdr:col>15</xdr:col>
      <xdr:colOff>180340</xdr:colOff>
      <xdr:row>39</xdr:row>
      <xdr:rowOff>44450</xdr:rowOff>
    </xdr:to>
    <xdr:cxnSp macro="">
      <xdr:nvCxnSpPr>
        <xdr:cNvPr id="293" name="直線コネクタ 292"/>
        <xdr:cNvCxnSpPr/>
      </xdr:nvCxnSpPr>
      <xdr:spPr>
        <a:xfrm flipV="1">
          <a:off x="10475595" y="5856034"/>
          <a:ext cx="1270" cy="87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5" name="直線コネクタ 29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144861</xdr:rowOff>
    </xdr:from>
    <xdr:ext cx="469744" cy="259045"/>
    <xdr:sp macro="" textlink="">
      <xdr:nvSpPr>
        <xdr:cNvPr id="296" name="労働費最大値テキスト"/>
        <xdr:cNvSpPr txBox="1"/>
      </xdr:nvSpPr>
      <xdr:spPr>
        <a:xfrm>
          <a:off x="10528300" y="563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34</xdr:row>
      <xdr:rowOff>26734</xdr:rowOff>
    </xdr:from>
    <xdr:to>
      <xdr:col>15</xdr:col>
      <xdr:colOff>269875</xdr:colOff>
      <xdr:row>34</xdr:row>
      <xdr:rowOff>26734</xdr:rowOff>
    </xdr:to>
    <xdr:cxnSp macro="">
      <xdr:nvCxnSpPr>
        <xdr:cNvPr id="297" name="直線コネクタ 296"/>
        <xdr:cNvCxnSpPr/>
      </xdr:nvCxnSpPr>
      <xdr:spPr>
        <a:xfrm>
          <a:off x="10388600" y="58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8" name="直線コネクタ 29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45864</xdr:rowOff>
    </xdr:from>
    <xdr:ext cx="378565" cy="259045"/>
    <xdr:sp macro="" textlink="">
      <xdr:nvSpPr>
        <xdr:cNvPr id="299" name="労働費平均値テキスト"/>
        <xdr:cNvSpPr txBox="1"/>
      </xdr:nvSpPr>
      <xdr:spPr>
        <a:xfrm>
          <a:off x="10528300" y="63895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22987</xdr:rowOff>
    </xdr:from>
    <xdr:to>
      <xdr:col>15</xdr:col>
      <xdr:colOff>231775</xdr:colOff>
      <xdr:row>38</xdr:row>
      <xdr:rowOff>124587</xdr:rowOff>
    </xdr:to>
    <xdr:sp macro="" textlink="">
      <xdr:nvSpPr>
        <xdr:cNvPr id="300" name="フローチャート : 判断 299"/>
        <xdr:cNvSpPr/>
      </xdr:nvSpPr>
      <xdr:spPr>
        <a:xfrm>
          <a:off x="104267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81978</xdr:rowOff>
    </xdr:from>
    <xdr:to>
      <xdr:col>14</xdr:col>
      <xdr:colOff>28575</xdr:colOff>
      <xdr:row>39</xdr:row>
      <xdr:rowOff>44450</xdr:rowOff>
    </xdr:to>
    <xdr:cxnSp macro="">
      <xdr:nvCxnSpPr>
        <xdr:cNvPr id="301" name="直線コネクタ 300"/>
        <xdr:cNvCxnSpPr/>
      </xdr:nvCxnSpPr>
      <xdr:spPr>
        <a:xfrm>
          <a:off x="8750300" y="5396928"/>
          <a:ext cx="889000" cy="13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2604</xdr:rowOff>
    </xdr:from>
    <xdr:to>
      <xdr:col>14</xdr:col>
      <xdr:colOff>79375</xdr:colOff>
      <xdr:row>38</xdr:row>
      <xdr:rowOff>104204</xdr:rowOff>
    </xdr:to>
    <xdr:sp macro="" textlink="">
      <xdr:nvSpPr>
        <xdr:cNvPr id="302" name="フローチャート : 判断 301"/>
        <xdr:cNvSpPr/>
      </xdr:nvSpPr>
      <xdr:spPr>
        <a:xfrm>
          <a:off x="9588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120730</xdr:rowOff>
    </xdr:from>
    <xdr:ext cx="378565" cy="259045"/>
    <xdr:sp macro="" textlink="">
      <xdr:nvSpPr>
        <xdr:cNvPr id="303" name="テキスト ボックス 302"/>
        <xdr:cNvSpPr txBox="1"/>
      </xdr:nvSpPr>
      <xdr:spPr>
        <a:xfrm>
          <a:off x="9450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20066</xdr:rowOff>
    </xdr:from>
    <xdr:to>
      <xdr:col>12</xdr:col>
      <xdr:colOff>511175</xdr:colOff>
      <xdr:row>31</xdr:row>
      <xdr:rowOff>81978</xdr:rowOff>
    </xdr:to>
    <xdr:cxnSp macro="">
      <xdr:nvCxnSpPr>
        <xdr:cNvPr id="304" name="直線コネクタ 303"/>
        <xdr:cNvCxnSpPr/>
      </xdr:nvCxnSpPr>
      <xdr:spPr>
        <a:xfrm>
          <a:off x="7861300" y="5335016"/>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43752</xdr:rowOff>
    </xdr:from>
    <xdr:to>
      <xdr:col>12</xdr:col>
      <xdr:colOff>561975</xdr:colOff>
      <xdr:row>37</xdr:row>
      <xdr:rowOff>145352</xdr:rowOff>
    </xdr:to>
    <xdr:sp macro="" textlink="">
      <xdr:nvSpPr>
        <xdr:cNvPr id="305" name="フローチャート : 判断 304"/>
        <xdr:cNvSpPr/>
      </xdr:nvSpPr>
      <xdr:spPr>
        <a:xfrm>
          <a:off x="869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136479</xdr:rowOff>
    </xdr:from>
    <xdr:ext cx="469744" cy="259045"/>
    <xdr:sp macro="" textlink="">
      <xdr:nvSpPr>
        <xdr:cNvPr id="306" name="テキスト ボックス 305"/>
        <xdr:cNvSpPr txBox="1"/>
      </xdr:nvSpPr>
      <xdr:spPr>
        <a:xfrm>
          <a:off x="8515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20066</xdr:rowOff>
    </xdr:from>
    <xdr:to>
      <xdr:col>11</xdr:col>
      <xdr:colOff>307975</xdr:colOff>
      <xdr:row>33</xdr:row>
      <xdr:rowOff>128651</xdr:rowOff>
    </xdr:to>
    <xdr:cxnSp macro="">
      <xdr:nvCxnSpPr>
        <xdr:cNvPr id="307" name="直線コネクタ 306"/>
        <xdr:cNvCxnSpPr/>
      </xdr:nvCxnSpPr>
      <xdr:spPr>
        <a:xfrm flipV="1">
          <a:off x="6972300" y="5335016"/>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113284</xdr:rowOff>
    </xdr:from>
    <xdr:to>
      <xdr:col>11</xdr:col>
      <xdr:colOff>358775</xdr:colOff>
      <xdr:row>37</xdr:row>
      <xdr:rowOff>43434</xdr:rowOff>
    </xdr:to>
    <xdr:sp macro="" textlink="">
      <xdr:nvSpPr>
        <xdr:cNvPr id="308" name="フローチャート : 判断 307"/>
        <xdr:cNvSpPr/>
      </xdr:nvSpPr>
      <xdr:spPr>
        <a:xfrm>
          <a:off x="7810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34561</xdr:rowOff>
    </xdr:from>
    <xdr:ext cx="469744" cy="259045"/>
    <xdr:sp macro="" textlink="">
      <xdr:nvSpPr>
        <xdr:cNvPr id="309" name="テキスト ボックス 308"/>
        <xdr:cNvSpPr txBox="1"/>
      </xdr:nvSpPr>
      <xdr:spPr>
        <a:xfrm>
          <a:off x="7626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73470</xdr:rowOff>
    </xdr:from>
    <xdr:to>
      <xdr:col>10</xdr:col>
      <xdr:colOff>155575</xdr:colOff>
      <xdr:row>36</xdr:row>
      <xdr:rowOff>3620</xdr:rowOff>
    </xdr:to>
    <xdr:sp macro="" textlink="">
      <xdr:nvSpPr>
        <xdr:cNvPr id="310" name="フローチャート : 判断 309"/>
        <xdr:cNvSpPr/>
      </xdr:nvSpPr>
      <xdr:spPr>
        <a:xfrm>
          <a:off x="6921500" y="6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166197</xdr:rowOff>
    </xdr:from>
    <xdr:ext cx="469744" cy="259045"/>
    <xdr:sp macro="" textlink="">
      <xdr:nvSpPr>
        <xdr:cNvPr id="311" name="テキスト ボックス 310"/>
        <xdr:cNvSpPr txBox="1"/>
      </xdr:nvSpPr>
      <xdr:spPr>
        <a:xfrm>
          <a:off x="6737427"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7" name="円/楕円 31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9" name="円/楕円 31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20" name="テキスト ボックス 31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31178</xdr:rowOff>
    </xdr:from>
    <xdr:to>
      <xdr:col>12</xdr:col>
      <xdr:colOff>561975</xdr:colOff>
      <xdr:row>31</xdr:row>
      <xdr:rowOff>132778</xdr:rowOff>
    </xdr:to>
    <xdr:sp macro="" textlink="">
      <xdr:nvSpPr>
        <xdr:cNvPr id="321" name="円/楕円 320"/>
        <xdr:cNvSpPr/>
      </xdr:nvSpPr>
      <xdr:spPr>
        <a:xfrm>
          <a:off x="8699500" y="53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29</xdr:row>
      <xdr:rowOff>149305</xdr:rowOff>
    </xdr:from>
    <xdr:ext cx="469744" cy="259045"/>
    <xdr:sp macro="" textlink="">
      <xdr:nvSpPr>
        <xdr:cNvPr id="322" name="テキスト ボックス 321"/>
        <xdr:cNvSpPr txBox="1"/>
      </xdr:nvSpPr>
      <xdr:spPr>
        <a:xfrm>
          <a:off x="8515427" y="512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140716</xdr:rowOff>
    </xdr:from>
    <xdr:to>
      <xdr:col>11</xdr:col>
      <xdr:colOff>358775</xdr:colOff>
      <xdr:row>31</xdr:row>
      <xdr:rowOff>70866</xdr:rowOff>
    </xdr:to>
    <xdr:sp macro="" textlink="">
      <xdr:nvSpPr>
        <xdr:cNvPr id="323" name="円/楕円 322"/>
        <xdr:cNvSpPr/>
      </xdr:nvSpPr>
      <xdr:spPr>
        <a:xfrm>
          <a:off x="7810500" y="52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87393</xdr:rowOff>
    </xdr:from>
    <xdr:ext cx="469744" cy="259045"/>
    <xdr:sp macro="" textlink="">
      <xdr:nvSpPr>
        <xdr:cNvPr id="324" name="テキスト ボックス 323"/>
        <xdr:cNvSpPr txBox="1"/>
      </xdr:nvSpPr>
      <xdr:spPr>
        <a:xfrm>
          <a:off x="7626427" y="505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77851</xdr:rowOff>
    </xdr:from>
    <xdr:to>
      <xdr:col>10</xdr:col>
      <xdr:colOff>155575</xdr:colOff>
      <xdr:row>34</xdr:row>
      <xdr:rowOff>8001</xdr:rowOff>
    </xdr:to>
    <xdr:sp macro="" textlink="">
      <xdr:nvSpPr>
        <xdr:cNvPr id="325" name="円/楕円 324"/>
        <xdr:cNvSpPr/>
      </xdr:nvSpPr>
      <xdr:spPr>
        <a:xfrm>
          <a:off x="69215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24528</xdr:rowOff>
    </xdr:from>
    <xdr:ext cx="469744" cy="259045"/>
    <xdr:sp macro="" textlink="">
      <xdr:nvSpPr>
        <xdr:cNvPr id="326" name="テキスト ボックス 325"/>
        <xdr:cNvSpPr txBox="1"/>
      </xdr:nvSpPr>
      <xdr:spPr>
        <a:xfrm>
          <a:off x="6737427" y="55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6" name="直線コネクタ 345"/>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7"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8" name="直線コネクタ 347"/>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9"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0" name="直線コネクタ 349"/>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130945</xdr:rowOff>
    </xdr:from>
    <xdr:to>
      <xdr:col>15</xdr:col>
      <xdr:colOff>180975</xdr:colOff>
      <xdr:row>57</xdr:row>
      <xdr:rowOff>118972</xdr:rowOff>
    </xdr:to>
    <xdr:cxnSp macro="">
      <xdr:nvCxnSpPr>
        <xdr:cNvPr id="351" name="直線コネクタ 350"/>
        <xdr:cNvCxnSpPr/>
      </xdr:nvCxnSpPr>
      <xdr:spPr>
        <a:xfrm flipV="1">
          <a:off x="9639300" y="9732145"/>
          <a:ext cx="838200" cy="15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2"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3" name="フローチャート : 判断 352"/>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108245</xdr:rowOff>
    </xdr:from>
    <xdr:to>
      <xdr:col>14</xdr:col>
      <xdr:colOff>28575</xdr:colOff>
      <xdr:row>57</xdr:row>
      <xdr:rowOff>118972</xdr:rowOff>
    </xdr:to>
    <xdr:cxnSp macro="">
      <xdr:nvCxnSpPr>
        <xdr:cNvPr id="354" name="直線コネクタ 353"/>
        <xdr:cNvCxnSpPr/>
      </xdr:nvCxnSpPr>
      <xdr:spPr>
        <a:xfrm>
          <a:off x="8750300" y="9880895"/>
          <a:ext cx="889000" cy="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5" name="フローチャート : 判断 354"/>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6" name="テキスト ボックス 355"/>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108245</xdr:rowOff>
    </xdr:from>
    <xdr:to>
      <xdr:col>12</xdr:col>
      <xdr:colOff>511175</xdr:colOff>
      <xdr:row>57</xdr:row>
      <xdr:rowOff>122961</xdr:rowOff>
    </xdr:to>
    <xdr:cxnSp macro="">
      <xdr:nvCxnSpPr>
        <xdr:cNvPr id="357" name="直線コネクタ 356"/>
        <xdr:cNvCxnSpPr/>
      </xdr:nvCxnSpPr>
      <xdr:spPr>
        <a:xfrm flipV="1">
          <a:off x="7861300" y="9880895"/>
          <a:ext cx="889000" cy="1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8" name="フローチャート : 判断 357"/>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59" name="テキスト ボックス 358"/>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117149</xdr:rowOff>
    </xdr:from>
    <xdr:to>
      <xdr:col>11</xdr:col>
      <xdr:colOff>307975</xdr:colOff>
      <xdr:row>57</xdr:row>
      <xdr:rowOff>122961</xdr:rowOff>
    </xdr:to>
    <xdr:cxnSp macro="">
      <xdr:nvCxnSpPr>
        <xdr:cNvPr id="360" name="直線コネクタ 359"/>
        <xdr:cNvCxnSpPr/>
      </xdr:nvCxnSpPr>
      <xdr:spPr>
        <a:xfrm>
          <a:off x="6972300" y="9889799"/>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1" name="フローチャート : 判断 360"/>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2" name="テキスト ボックス 361"/>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3" name="フローチャート : 判断 362"/>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4" name="テキスト ボックス 363"/>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80145</xdr:rowOff>
    </xdr:from>
    <xdr:to>
      <xdr:col>15</xdr:col>
      <xdr:colOff>231775</xdr:colOff>
      <xdr:row>57</xdr:row>
      <xdr:rowOff>10295</xdr:rowOff>
    </xdr:to>
    <xdr:sp macro="" textlink="">
      <xdr:nvSpPr>
        <xdr:cNvPr id="370" name="円/楕円 369"/>
        <xdr:cNvSpPr/>
      </xdr:nvSpPr>
      <xdr:spPr>
        <a:xfrm>
          <a:off x="10426700" y="9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103022</xdr:rowOff>
    </xdr:from>
    <xdr:ext cx="534377" cy="259045"/>
    <xdr:sp macro="" textlink="">
      <xdr:nvSpPr>
        <xdr:cNvPr id="371" name="農林水産業費該当値テキスト"/>
        <xdr:cNvSpPr txBox="1"/>
      </xdr:nvSpPr>
      <xdr:spPr>
        <a:xfrm>
          <a:off x="10528300" y="953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68172</xdr:rowOff>
    </xdr:from>
    <xdr:to>
      <xdr:col>14</xdr:col>
      <xdr:colOff>79375</xdr:colOff>
      <xdr:row>57</xdr:row>
      <xdr:rowOff>169772</xdr:rowOff>
    </xdr:to>
    <xdr:sp macro="" textlink="">
      <xdr:nvSpPr>
        <xdr:cNvPr id="372" name="円/楕円 371"/>
        <xdr:cNvSpPr/>
      </xdr:nvSpPr>
      <xdr:spPr>
        <a:xfrm>
          <a:off x="9588500" y="98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160899</xdr:rowOff>
    </xdr:from>
    <xdr:ext cx="534377" cy="259045"/>
    <xdr:sp macro="" textlink="">
      <xdr:nvSpPr>
        <xdr:cNvPr id="373" name="テキスト ボックス 372"/>
        <xdr:cNvSpPr txBox="1"/>
      </xdr:nvSpPr>
      <xdr:spPr>
        <a:xfrm>
          <a:off x="9372111" y="993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57445</xdr:rowOff>
    </xdr:from>
    <xdr:to>
      <xdr:col>12</xdr:col>
      <xdr:colOff>561975</xdr:colOff>
      <xdr:row>57</xdr:row>
      <xdr:rowOff>159045</xdr:rowOff>
    </xdr:to>
    <xdr:sp macro="" textlink="">
      <xdr:nvSpPr>
        <xdr:cNvPr id="374" name="円/楕円 373"/>
        <xdr:cNvSpPr/>
      </xdr:nvSpPr>
      <xdr:spPr>
        <a:xfrm>
          <a:off x="8699500" y="98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150172</xdr:rowOff>
    </xdr:from>
    <xdr:ext cx="534377" cy="259045"/>
    <xdr:sp macro="" textlink="">
      <xdr:nvSpPr>
        <xdr:cNvPr id="375" name="テキスト ボックス 374"/>
        <xdr:cNvSpPr txBox="1"/>
      </xdr:nvSpPr>
      <xdr:spPr>
        <a:xfrm>
          <a:off x="8483111" y="992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72161</xdr:rowOff>
    </xdr:from>
    <xdr:to>
      <xdr:col>11</xdr:col>
      <xdr:colOff>358775</xdr:colOff>
      <xdr:row>58</xdr:row>
      <xdr:rowOff>2311</xdr:rowOff>
    </xdr:to>
    <xdr:sp macro="" textlink="">
      <xdr:nvSpPr>
        <xdr:cNvPr id="376" name="円/楕円 375"/>
        <xdr:cNvSpPr/>
      </xdr:nvSpPr>
      <xdr:spPr>
        <a:xfrm>
          <a:off x="7810500" y="98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164888</xdr:rowOff>
    </xdr:from>
    <xdr:ext cx="534377" cy="259045"/>
    <xdr:sp macro="" textlink="">
      <xdr:nvSpPr>
        <xdr:cNvPr id="377" name="テキスト ボックス 376"/>
        <xdr:cNvSpPr txBox="1"/>
      </xdr:nvSpPr>
      <xdr:spPr>
        <a:xfrm>
          <a:off x="7594111" y="99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66349</xdr:rowOff>
    </xdr:from>
    <xdr:to>
      <xdr:col>10</xdr:col>
      <xdr:colOff>155575</xdr:colOff>
      <xdr:row>57</xdr:row>
      <xdr:rowOff>167949</xdr:rowOff>
    </xdr:to>
    <xdr:sp macro="" textlink="">
      <xdr:nvSpPr>
        <xdr:cNvPr id="378" name="円/楕円 377"/>
        <xdr:cNvSpPr/>
      </xdr:nvSpPr>
      <xdr:spPr>
        <a:xfrm>
          <a:off x="6921500" y="98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159076</xdr:rowOff>
    </xdr:from>
    <xdr:ext cx="534377" cy="259045"/>
    <xdr:sp macro="" textlink="">
      <xdr:nvSpPr>
        <xdr:cNvPr id="379" name="テキスト ボックス 378"/>
        <xdr:cNvSpPr txBox="1"/>
      </xdr:nvSpPr>
      <xdr:spPr>
        <a:xfrm>
          <a:off x="6705111" y="993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1" name="直線コネクタ 400"/>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2"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3" name="直線コネクタ 402"/>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4"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5" name="直線コネクタ 404"/>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136751</xdr:rowOff>
    </xdr:from>
    <xdr:to>
      <xdr:col>15</xdr:col>
      <xdr:colOff>180975</xdr:colOff>
      <xdr:row>77</xdr:row>
      <xdr:rowOff>142398</xdr:rowOff>
    </xdr:to>
    <xdr:cxnSp macro="">
      <xdr:nvCxnSpPr>
        <xdr:cNvPr id="406" name="直線コネクタ 405"/>
        <xdr:cNvCxnSpPr/>
      </xdr:nvCxnSpPr>
      <xdr:spPr>
        <a:xfrm flipV="1">
          <a:off x="9639300" y="13338401"/>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7"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8" name="フローチャート : 判断 407"/>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142398</xdr:rowOff>
    </xdr:from>
    <xdr:to>
      <xdr:col>14</xdr:col>
      <xdr:colOff>28575</xdr:colOff>
      <xdr:row>78</xdr:row>
      <xdr:rowOff>42385</xdr:rowOff>
    </xdr:to>
    <xdr:cxnSp macro="">
      <xdr:nvCxnSpPr>
        <xdr:cNvPr id="409" name="直線コネクタ 408"/>
        <xdr:cNvCxnSpPr/>
      </xdr:nvCxnSpPr>
      <xdr:spPr>
        <a:xfrm flipV="1">
          <a:off x="8750300" y="1334404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0" name="フローチャート : 判断 409"/>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1" name="テキスト ボックス 410"/>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42385</xdr:rowOff>
    </xdr:from>
    <xdr:to>
      <xdr:col>12</xdr:col>
      <xdr:colOff>511175</xdr:colOff>
      <xdr:row>78</xdr:row>
      <xdr:rowOff>53267</xdr:rowOff>
    </xdr:to>
    <xdr:cxnSp macro="">
      <xdr:nvCxnSpPr>
        <xdr:cNvPr id="412" name="直線コネクタ 411"/>
        <xdr:cNvCxnSpPr/>
      </xdr:nvCxnSpPr>
      <xdr:spPr>
        <a:xfrm flipV="1">
          <a:off x="7861300" y="13415485"/>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3" name="フローチャート : 判断 412"/>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4" name="テキスト ボックス 413"/>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145004</xdr:rowOff>
    </xdr:from>
    <xdr:to>
      <xdr:col>11</xdr:col>
      <xdr:colOff>307975</xdr:colOff>
      <xdr:row>78</xdr:row>
      <xdr:rowOff>53267</xdr:rowOff>
    </xdr:to>
    <xdr:cxnSp macro="">
      <xdr:nvCxnSpPr>
        <xdr:cNvPr id="415" name="直線コネクタ 414"/>
        <xdr:cNvCxnSpPr/>
      </xdr:nvCxnSpPr>
      <xdr:spPr>
        <a:xfrm>
          <a:off x="6972300" y="13346654"/>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6" name="フローチャート : 判断 415"/>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7" name="テキスト ボックス 416"/>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18" name="フローチャート : 判断 417"/>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19" name="テキスト ボックス 418"/>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85951</xdr:rowOff>
    </xdr:from>
    <xdr:to>
      <xdr:col>15</xdr:col>
      <xdr:colOff>231775</xdr:colOff>
      <xdr:row>78</xdr:row>
      <xdr:rowOff>16101</xdr:rowOff>
    </xdr:to>
    <xdr:sp macro="" textlink="">
      <xdr:nvSpPr>
        <xdr:cNvPr id="425" name="円/楕円 424"/>
        <xdr:cNvSpPr/>
      </xdr:nvSpPr>
      <xdr:spPr>
        <a:xfrm>
          <a:off x="10426700" y="132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64378</xdr:rowOff>
    </xdr:from>
    <xdr:ext cx="469744" cy="259045"/>
    <xdr:sp macro="" textlink="">
      <xdr:nvSpPr>
        <xdr:cNvPr id="426" name="商工費該当値テキスト"/>
        <xdr:cNvSpPr txBox="1"/>
      </xdr:nvSpPr>
      <xdr:spPr>
        <a:xfrm>
          <a:off x="10528300" y="1326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91598</xdr:rowOff>
    </xdr:from>
    <xdr:to>
      <xdr:col>14</xdr:col>
      <xdr:colOff>79375</xdr:colOff>
      <xdr:row>78</xdr:row>
      <xdr:rowOff>21748</xdr:rowOff>
    </xdr:to>
    <xdr:sp macro="" textlink="">
      <xdr:nvSpPr>
        <xdr:cNvPr id="427" name="円/楕円 426"/>
        <xdr:cNvSpPr/>
      </xdr:nvSpPr>
      <xdr:spPr>
        <a:xfrm>
          <a:off x="9588500" y="132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12875</xdr:rowOff>
    </xdr:from>
    <xdr:ext cx="469744" cy="259045"/>
    <xdr:sp macro="" textlink="">
      <xdr:nvSpPr>
        <xdr:cNvPr id="428" name="テキスト ボックス 427"/>
        <xdr:cNvSpPr txBox="1"/>
      </xdr:nvSpPr>
      <xdr:spPr>
        <a:xfrm>
          <a:off x="9404427" y="1338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163035</xdr:rowOff>
    </xdr:from>
    <xdr:to>
      <xdr:col>12</xdr:col>
      <xdr:colOff>561975</xdr:colOff>
      <xdr:row>78</xdr:row>
      <xdr:rowOff>93185</xdr:rowOff>
    </xdr:to>
    <xdr:sp macro="" textlink="">
      <xdr:nvSpPr>
        <xdr:cNvPr id="429" name="円/楕円 428"/>
        <xdr:cNvSpPr/>
      </xdr:nvSpPr>
      <xdr:spPr>
        <a:xfrm>
          <a:off x="8699500" y="13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84312</xdr:rowOff>
    </xdr:from>
    <xdr:ext cx="469744" cy="259045"/>
    <xdr:sp macro="" textlink="">
      <xdr:nvSpPr>
        <xdr:cNvPr id="430" name="テキスト ボックス 429"/>
        <xdr:cNvSpPr txBox="1"/>
      </xdr:nvSpPr>
      <xdr:spPr>
        <a:xfrm>
          <a:off x="8515427" y="1345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2467</xdr:rowOff>
    </xdr:from>
    <xdr:to>
      <xdr:col>11</xdr:col>
      <xdr:colOff>358775</xdr:colOff>
      <xdr:row>78</xdr:row>
      <xdr:rowOff>104067</xdr:rowOff>
    </xdr:to>
    <xdr:sp macro="" textlink="">
      <xdr:nvSpPr>
        <xdr:cNvPr id="431" name="円/楕円 430"/>
        <xdr:cNvSpPr/>
      </xdr:nvSpPr>
      <xdr:spPr>
        <a:xfrm>
          <a:off x="7810500" y="133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95194</xdr:rowOff>
    </xdr:from>
    <xdr:ext cx="469744" cy="259045"/>
    <xdr:sp macro="" textlink="">
      <xdr:nvSpPr>
        <xdr:cNvPr id="432" name="テキスト ボックス 431"/>
        <xdr:cNvSpPr txBox="1"/>
      </xdr:nvSpPr>
      <xdr:spPr>
        <a:xfrm>
          <a:off x="7626427" y="1346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94204</xdr:rowOff>
    </xdr:from>
    <xdr:to>
      <xdr:col>10</xdr:col>
      <xdr:colOff>155575</xdr:colOff>
      <xdr:row>78</xdr:row>
      <xdr:rowOff>24354</xdr:rowOff>
    </xdr:to>
    <xdr:sp macro="" textlink="">
      <xdr:nvSpPr>
        <xdr:cNvPr id="433" name="円/楕円 432"/>
        <xdr:cNvSpPr/>
      </xdr:nvSpPr>
      <xdr:spPr>
        <a:xfrm>
          <a:off x="6921500" y="132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15481</xdr:rowOff>
    </xdr:from>
    <xdr:ext cx="469744" cy="259045"/>
    <xdr:sp macro="" textlink="">
      <xdr:nvSpPr>
        <xdr:cNvPr id="434" name="テキスト ボックス 433"/>
        <xdr:cNvSpPr txBox="1"/>
      </xdr:nvSpPr>
      <xdr:spPr>
        <a:xfrm>
          <a:off x="6737427" y="1338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6" name="直線コネクタ 455"/>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7"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8" name="直線コネクタ 457"/>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9"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0" name="直線コネクタ 459"/>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40661</xdr:rowOff>
    </xdr:from>
    <xdr:to>
      <xdr:col>15</xdr:col>
      <xdr:colOff>180975</xdr:colOff>
      <xdr:row>98</xdr:row>
      <xdr:rowOff>63526</xdr:rowOff>
    </xdr:to>
    <xdr:cxnSp macro="">
      <xdr:nvCxnSpPr>
        <xdr:cNvPr id="461" name="直線コネクタ 460"/>
        <xdr:cNvCxnSpPr/>
      </xdr:nvCxnSpPr>
      <xdr:spPr>
        <a:xfrm>
          <a:off x="9639300" y="16842761"/>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2"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3" name="フローチャート : 判断 462"/>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118385</xdr:rowOff>
    </xdr:from>
    <xdr:to>
      <xdr:col>14</xdr:col>
      <xdr:colOff>28575</xdr:colOff>
      <xdr:row>98</xdr:row>
      <xdr:rowOff>40661</xdr:rowOff>
    </xdr:to>
    <xdr:cxnSp macro="">
      <xdr:nvCxnSpPr>
        <xdr:cNvPr id="464" name="直線コネクタ 463"/>
        <xdr:cNvCxnSpPr/>
      </xdr:nvCxnSpPr>
      <xdr:spPr>
        <a:xfrm>
          <a:off x="8750300" y="1674903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6" name="テキスト ボックス 465"/>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118385</xdr:rowOff>
    </xdr:from>
    <xdr:to>
      <xdr:col>12</xdr:col>
      <xdr:colOff>511175</xdr:colOff>
      <xdr:row>98</xdr:row>
      <xdr:rowOff>63719</xdr:rowOff>
    </xdr:to>
    <xdr:cxnSp macro="">
      <xdr:nvCxnSpPr>
        <xdr:cNvPr id="467" name="直線コネクタ 466"/>
        <xdr:cNvCxnSpPr/>
      </xdr:nvCxnSpPr>
      <xdr:spPr>
        <a:xfrm flipV="1">
          <a:off x="7861300" y="16749035"/>
          <a:ext cx="889000" cy="11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69" name="テキスト ボックス 468"/>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63719</xdr:rowOff>
    </xdr:from>
    <xdr:to>
      <xdr:col>11</xdr:col>
      <xdr:colOff>307975</xdr:colOff>
      <xdr:row>98</xdr:row>
      <xdr:rowOff>63836</xdr:rowOff>
    </xdr:to>
    <xdr:cxnSp macro="">
      <xdr:nvCxnSpPr>
        <xdr:cNvPr id="470" name="直線コネクタ 469"/>
        <xdr:cNvCxnSpPr/>
      </xdr:nvCxnSpPr>
      <xdr:spPr>
        <a:xfrm flipV="1">
          <a:off x="6972300" y="16865819"/>
          <a:ext cx="8890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2" name="テキスト ボックス 471"/>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4" name="テキスト ボックス 473"/>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12726</xdr:rowOff>
    </xdr:from>
    <xdr:to>
      <xdr:col>15</xdr:col>
      <xdr:colOff>231775</xdr:colOff>
      <xdr:row>98</xdr:row>
      <xdr:rowOff>114326</xdr:rowOff>
    </xdr:to>
    <xdr:sp macro="" textlink="">
      <xdr:nvSpPr>
        <xdr:cNvPr id="480" name="円/楕円 479"/>
        <xdr:cNvSpPr/>
      </xdr:nvSpPr>
      <xdr:spPr>
        <a:xfrm>
          <a:off x="10426700" y="168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99103</xdr:rowOff>
    </xdr:from>
    <xdr:ext cx="534377" cy="259045"/>
    <xdr:sp macro="" textlink="">
      <xdr:nvSpPr>
        <xdr:cNvPr id="481" name="土木費該当値テキスト"/>
        <xdr:cNvSpPr txBox="1"/>
      </xdr:nvSpPr>
      <xdr:spPr>
        <a:xfrm>
          <a:off x="10528300" y="167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161311</xdr:rowOff>
    </xdr:from>
    <xdr:to>
      <xdr:col>14</xdr:col>
      <xdr:colOff>79375</xdr:colOff>
      <xdr:row>98</xdr:row>
      <xdr:rowOff>91461</xdr:rowOff>
    </xdr:to>
    <xdr:sp macro="" textlink="">
      <xdr:nvSpPr>
        <xdr:cNvPr id="482" name="円/楕円 481"/>
        <xdr:cNvSpPr/>
      </xdr:nvSpPr>
      <xdr:spPr>
        <a:xfrm>
          <a:off x="9588500" y="167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82588</xdr:rowOff>
    </xdr:from>
    <xdr:ext cx="534377" cy="259045"/>
    <xdr:sp macro="" textlink="">
      <xdr:nvSpPr>
        <xdr:cNvPr id="483" name="テキスト ボックス 482"/>
        <xdr:cNvSpPr txBox="1"/>
      </xdr:nvSpPr>
      <xdr:spPr>
        <a:xfrm>
          <a:off x="9372111" y="168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67585</xdr:rowOff>
    </xdr:from>
    <xdr:to>
      <xdr:col>12</xdr:col>
      <xdr:colOff>561975</xdr:colOff>
      <xdr:row>97</xdr:row>
      <xdr:rowOff>169185</xdr:rowOff>
    </xdr:to>
    <xdr:sp macro="" textlink="">
      <xdr:nvSpPr>
        <xdr:cNvPr id="484" name="円/楕円 483"/>
        <xdr:cNvSpPr/>
      </xdr:nvSpPr>
      <xdr:spPr>
        <a:xfrm>
          <a:off x="8699500" y="166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160312</xdr:rowOff>
    </xdr:from>
    <xdr:ext cx="534377" cy="259045"/>
    <xdr:sp macro="" textlink="">
      <xdr:nvSpPr>
        <xdr:cNvPr id="485" name="テキスト ボックス 484"/>
        <xdr:cNvSpPr txBox="1"/>
      </xdr:nvSpPr>
      <xdr:spPr>
        <a:xfrm>
          <a:off x="8483111" y="167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12919</xdr:rowOff>
    </xdr:from>
    <xdr:to>
      <xdr:col>11</xdr:col>
      <xdr:colOff>358775</xdr:colOff>
      <xdr:row>98</xdr:row>
      <xdr:rowOff>114519</xdr:rowOff>
    </xdr:to>
    <xdr:sp macro="" textlink="">
      <xdr:nvSpPr>
        <xdr:cNvPr id="486" name="円/楕円 485"/>
        <xdr:cNvSpPr/>
      </xdr:nvSpPr>
      <xdr:spPr>
        <a:xfrm>
          <a:off x="7810500" y="168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105646</xdr:rowOff>
    </xdr:from>
    <xdr:ext cx="534377" cy="259045"/>
    <xdr:sp macro="" textlink="">
      <xdr:nvSpPr>
        <xdr:cNvPr id="487" name="テキスト ボックス 486"/>
        <xdr:cNvSpPr txBox="1"/>
      </xdr:nvSpPr>
      <xdr:spPr>
        <a:xfrm>
          <a:off x="7594111" y="169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13036</xdr:rowOff>
    </xdr:from>
    <xdr:to>
      <xdr:col>10</xdr:col>
      <xdr:colOff>155575</xdr:colOff>
      <xdr:row>98</xdr:row>
      <xdr:rowOff>114636</xdr:rowOff>
    </xdr:to>
    <xdr:sp macro="" textlink="">
      <xdr:nvSpPr>
        <xdr:cNvPr id="488" name="円/楕円 487"/>
        <xdr:cNvSpPr/>
      </xdr:nvSpPr>
      <xdr:spPr>
        <a:xfrm>
          <a:off x="6921500" y="168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105763</xdr:rowOff>
    </xdr:from>
    <xdr:ext cx="534377" cy="259045"/>
    <xdr:sp macro="" textlink="">
      <xdr:nvSpPr>
        <xdr:cNvPr id="489" name="テキスト ボックス 488"/>
        <xdr:cNvSpPr txBox="1"/>
      </xdr:nvSpPr>
      <xdr:spPr>
        <a:xfrm>
          <a:off x="6705111" y="169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3" name="直線コネクタ 512"/>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4"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5" name="直線コネクタ 514"/>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6"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7" name="直線コネクタ 516"/>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8941</xdr:rowOff>
    </xdr:from>
    <xdr:to>
      <xdr:col>23</xdr:col>
      <xdr:colOff>517525</xdr:colOff>
      <xdr:row>38</xdr:row>
      <xdr:rowOff>10452</xdr:rowOff>
    </xdr:to>
    <xdr:cxnSp macro="">
      <xdr:nvCxnSpPr>
        <xdr:cNvPr id="518" name="直線コネクタ 517"/>
        <xdr:cNvCxnSpPr/>
      </xdr:nvCxnSpPr>
      <xdr:spPr>
        <a:xfrm>
          <a:off x="15481300" y="6524041"/>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19"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0" name="フローチャート : 判断 519"/>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152908</xdr:rowOff>
    </xdr:from>
    <xdr:to>
      <xdr:col>22</xdr:col>
      <xdr:colOff>365125</xdr:colOff>
      <xdr:row>38</xdr:row>
      <xdr:rowOff>8941</xdr:rowOff>
    </xdr:to>
    <xdr:cxnSp macro="">
      <xdr:nvCxnSpPr>
        <xdr:cNvPr id="521" name="直線コネクタ 520"/>
        <xdr:cNvCxnSpPr/>
      </xdr:nvCxnSpPr>
      <xdr:spPr>
        <a:xfrm>
          <a:off x="14592300" y="6496558"/>
          <a:ext cx="889000" cy="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2" name="フローチャート : 判断 521"/>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3" name="テキスト ボックス 522"/>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152908</xdr:rowOff>
    </xdr:from>
    <xdr:to>
      <xdr:col>21</xdr:col>
      <xdr:colOff>161925</xdr:colOff>
      <xdr:row>37</xdr:row>
      <xdr:rowOff>167716</xdr:rowOff>
    </xdr:to>
    <xdr:cxnSp macro="">
      <xdr:nvCxnSpPr>
        <xdr:cNvPr id="524" name="直線コネクタ 523"/>
        <xdr:cNvCxnSpPr/>
      </xdr:nvCxnSpPr>
      <xdr:spPr>
        <a:xfrm flipV="1">
          <a:off x="13703300" y="6496558"/>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5" name="フローチャート : 判断 524"/>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6" name="テキスト ボックス 525"/>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156388</xdr:rowOff>
    </xdr:from>
    <xdr:to>
      <xdr:col>19</xdr:col>
      <xdr:colOff>644525</xdr:colOff>
      <xdr:row>37</xdr:row>
      <xdr:rowOff>167716</xdr:rowOff>
    </xdr:to>
    <xdr:cxnSp macro="">
      <xdr:nvCxnSpPr>
        <xdr:cNvPr id="527" name="直線コネクタ 526"/>
        <xdr:cNvCxnSpPr/>
      </xdr:nvCxnSpPr>
      <xdr:spPr>
        <a:xfrm>
          <a:off x="12814300" y="6500038"/>
          <a:ext cx="8890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28" name="フローチャート : 判断 527"/>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9" name="テキスト ボックス 528"/>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0" name="フローチャート : 判断 529"/>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1" name="テキスト ボックス 530"/>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131102</xdr:rowOff>
    </xdr:from>
    <xdr:to>
      <xdr:col>23</xdr:col>
      <xdr:colOff>568325</xdr:colOff>
      <xdr:row>38</xdr:row>
      <xdr:rowOff>61252</xdr:rowOff>
    </xdr:to>
    <xdr:sp macro="" textlink="">
      <xdr:nvSpPr>
        <xdr:cNvPr id="537" name="円/楕円 536"/>
        <xdr:cNvSpPr/>
      </xdr:nvSpPr>
      <xdr:spPr>
        <a:xfrm>
          <a:off x="16268700" y="64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46029</xdr:rowOff>
    </xdr:from>
    <xdr:ext cx="534377" cy="259045"/>
    <xdr:sp macro="" textlink="">
      <xdr:nvSpPr>
        <xdr:cNvPr id="538" name="消防費該当値テキスト"/>
        <xdr:cNvSpPr txBox="1"/>
      </xdr:nvSpPr>
      <xdr:spPr>
        <a:xfrm>
          <a:off x="16370300" y="63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129591</xdr:rowOff>
    </xdr:from>
    <xdr:to>
      <xdr:col>22</xdr:col>
      <xdr:colOff>415925</xdr:colOff>
      <xdr:row>38</xdr:row>
      <xdr:rowOff>59741</xdr:rowOff>
    </xdr:to>
    <xdr:sp macro="" textlink="">
      <xdr:nvSpPr>
        <xdr:cNvPr id="539" name="円/楕円 538"/>
        <xdr:cNvSpPr/>
      </xdr:nvSpPr>
      <xdr:spPr>
        <a:xfrm>
          <a:off x="15430500" y="64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50868</xdr:rowOff>
    </xdr:from>
    <xdr:ext cx="534377" cy="259045"/>
    <xdr:sp macro="" textlink="">
      <xdr:nvSpPr>
        <xdr:cNvPr id="540" name="テキスト ボックス 539"/>
        <xdr:cNvSpPr txBox="1"/>
      </xdr:nvSpPr>
      <xdr:spPr>
        <a:xfrm>
          <a:off x="15214111" y="65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102108</xdr:rowOff>
    </xdr:from>
    <xdr:to>
      <xdr:col>21</xdr:col>
      <xdr:colOff>212725</xdr:colOff>
      <xdr:row>38</xdr:row>
      <xdr:rowOff>32258</xdr:rowOff>
    </xdr:to>
    <xdr:sp macro="" textlink="">
      <xdr:nvSpPr>
        <xdr:cNvPr id="541" name="円/楕円 540"/>
        <xdr:cNvSpPr/>
      </xdr:nvSpPr>
      <xdr:spPr>
        <a:xfrm>
          <a:off x="14541500" y="64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23385</xdr:rowOff>
    </xdr:from>
    <xdr:ext cx="534377" cy="259045"/>
    <xdr:sp macro="" textlink="">
      <xdr:nvSpPr>
        <xdr:cNvPr id="542" name="テキスト ボックス 541"/>
        <xdr:cNvSpPr txBox="1"/>
      </xdr:nvSpPr>
      <xdr:spPr>
        <a:xfrm>
          <a:off x="14325111" y="65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116916</xdr:rowOff>
    </xdr:from>
    <xdr:to>
      <xdr:col>20</xdr:col>
      <xdr:colOff>9525</xdr:colOff>
      <xdr:row>38</xdr:row>
      <xdr:rowOff>47066</xdr:rowOff>
    </xdr:to>
    <xdr:sp macro="" textlink="">
      <xdr:nvSpPr>
        <xdr:cNvPr id="543" name="円/楕円 542"/>
        <xdr:cNvSpPr/>
      </xdr:nvSpPr>
      <xdr:spPr>
        <a:xfrm>
          <a:off x="13652500" y="64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38193</xdr:rowOff>
    </xdr:from>
    <xdr:ext cx="534377" cy="259045"/>
    <xdr:sp macro="" textlink="">
      <xdr:nvSpPr>
        <xdr:cNvPr id="544" name="テキスト ボックス 543"/>
        <xdr:cNvSpPr txBox="1"/>
      </xdr:nvSpPr>
      <xdr:spPr>
        <a:xfrm>
          <a:off x="13436111" y="65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105588</xdr:rowOff>
    </xdr:from>
    <xdr:to>
      <xdr:col>18</xdr:col>
      <xdr:colOff>492125</xdr:colOff>
      <xdr:row>38</xdr:row>
      <xdr:rowOff>35737</xdr:rowOff>
    </xdr:to>
    <xdr:sp macro="" textlink="">
      <xdr:nvSpPr>
        <xdr:cNvPr id="545" name="円/楕円 544"/>
        <xdr:cNvSpPr/>
      </xdr:nvSpPr>
      <xdr:spPr>
        <a:xfrm>
          <a:off x="127635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26865</xdr:rowOff>
    </xdr:from>
    <xdr:ext cx="534377" cy="259045"/>
    <xdr:sp macro="" textlink="">
      <xdr:nvSpPr>
        <xdr:cNvPr id="546" name="テキスト ボックス 545"/>
        <xdr:cNvSpPr txBox="1"/>
      </xdr:nvSpPr>
      <xdr:spPr>
        <a:xfrm>
          <a:off x="12547111" y="65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0" name="直線コネクタ 569"/>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1"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2" name="直線コネクタ 571"/>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3"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4" name="直線コネクタ 573"/>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101489</xdr:rowOff>
    </xdr:from>
    <xdr:to>
      <xdr:col>23</xdr:col>
      <xdr:colOff>517525</xdr:colOff>
      <xdr:row>58</xdr:row>
      <xdr:rowOff>125416</xdr:rowOff>
    </xdr:to>
    <xdr:cxnSp macro="">
      <xdr:nvCxnSpPr>
        <xdr:cNvPr id="575" name="直線コネクタ 574"/>
        <xdr:cNvCxnSpPr/>
      </xdr:nvCxnSpPr>
      <xdr:spPr>
        <a:xfrm flipV="1">
          <a:off x="15481300" y="10045589"/>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6"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7" name="フローチャート : 判断 576"/>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99322</xdr:rowOff>
    </xdr:from>
    <xdr:to>
      <xdr:col>22</xdr:col>
      <xdr:colOff>365125</xdr:colOff>
      <xdr:row>58</xdr:row>
      <xdr:rowOff>125416</xdr:rowOff>
    </xdr:to>
    <xdr:cxnSp macro="">
      <xdr:nvCxnSpPr>
        <xdr:cNvPr id="578" name="直線コネクタ 577"/>
        <xdr:cNvCxnSpPr/>
      </xdr:nvCxnSpPr>
      <xdr:spPr>
        <a:xfrm>
          <a:off x="14592300" y="10043422"/>
          <a:ext cx="889000" cy="2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9" name="フローチャート : 判断 578"/>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0" name="テキスト ボックス 579"/>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99322</xdr:rowOff>
    </xdr:from>
    <xdr:to>
      <xdr:col>21</xdr:col>
      <xdr:colOff>161925</xdr:colOff>
      <xdr:row>58</xdr:row>
      <xdr:rowOff>144253</xdr:rowOff>
    </xdr:to>
    <xdr:cxnSp macro="">
      <xdr:nvCxnSpPr>
        <xdr:cNvPr id="581" name="直線コネクタ 580"/>
        <xdr:cNvCxnSpPr/>
      </xdr:nvCxnSpPr>
      <xdr:spPr>
        <a:xfrm flipV="1">
          <a:off x="13703300" y="10043422"/>
          <a:ext cx="889000" cy="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2" name="フローチャート : 判断 581"/>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3" name="テキスト ボックス 582"/>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134869</xdr:rowOff>
    </xdr:from>
    <xdr:to>
      <xdr:col>19</xdr:col>
      <xdr:colOff>644525</xdr:colOff>
      <xdr:row>58</xdr:row>
      <xdr:rowOff>144253</xdr:rowOff>
    </xdr:to>
    <xdr:cxnSp macro="">
      <xdr:nvCxnSpPr>
        <xdr:cNvPr id="584" name="直線コネクタ 583"/>
        <xdr:cNvCxnSpPr/>
      </xdr:nvCxnSpPr>
      <xdr:spPr>
        <a:xfrm>
          <a:off x="12814300" y="1007896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5" name="フローチャート : 判断 584"/>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6" name="テキスト ボックス 585"/>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7" name="フローチャート : 判断 586"/>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8" name="テキスト ボックス 587"/>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50689</xdr:rowOff>
    </xdr:from>
    <xdr:to>
      <xdr:col>23</xdr:col>
      <xdr:colOff>568325</xdr:colOff>
      <xdr:row>58</xdr:row>
      <xdr:rowOff>152289</xdr:rowOff>
    </xdr:to>
    <xdr:sp macro="" textlink="">
      <xdr:nvSpPr>
        <xdr:cNvPr id="594" name="円/楕円 593"/>
        <xdr:cNvSpPr/>
      </xdr:nvSpPr>
      <xdr:spPr>
        <a:xfrm>
          <a:off x="16268700" y="99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137066</xdr:rowOff>
    </xdr:from>
    <xdr:ext cx="534377" cy="259045"/>
    <xdr:sp macro="" textlink="">
      <xdr:nvSpPr>
        <xdr:cNvPr id="595" name="教育費該当値テキスト"/>
        <xdr:cNvSpPr txBox="1"/>
      </xdr:nvSpPr>
      <xdr:spPr>
        <a:xfrm>
          <a:off x="16370300" y="99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30,029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74616</xdr:rowOff>
    </xdr:from>
    <xdr:to>
      <xdr:col>22</xdr:col>
      <xdr:colOff>415925</xdr:colOff>
      <xdr:row>59</xdr:row>
      <xdr:rowOff>4766</xdr:rowOff>
    </xdr:to>
    <xdr:sp macro="" textlink="">
      <xdr:nvSpPr>
        <xdr:cNvPr id="596" name="円/楕円 595"/>
        <xdr:cNvSpPr/>
      </xdr:nvSpPr>
      <xdr:spPr>
        <a:xfrm>
          <a:off x="15430500" y="100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167343</xdr:rowOff>
    </xdr:from>
    <xdr:ext cx="534377" cy="259045"/>
    <xdr:sp macro="" textlink="">
      <xdr:nvSpPr>
        <xdr:cNvPr id="597" name="テキスト ボックス 596"/>
        <xdr:cNvSpPr txBox="1"/>
      </xdr:nvSpPr>
      <xdr:spPr>
        <a:xfrm>
          <a:off x="15214111" y="1011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48522</xdr:rowOff>
    </xdr:from>
    <xdr:to>
      <xdr:col>21</xdr:col>
      <xdr:colOff>212725</xdr:colOff>
      <xdr:row>58</xdr:row>
      <xdr:rowOff>150122</xdr:rowOff>
    </xdr:to>
    <xdr:sp macro="" textlink="">
      <xdr:nvSpPr>
        <xdr:cNvPr id="598" name="円/楕円 597"/>
        <xdr:cNvSpPr/>
      </xdr:nvSpPr>
      <xdr:spPr>
        <a:xfrm>
          <a:off x="14541500" y="99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141249</xdr:rowOff>
    </xdr:from>
    <xdr:ext cx="534377" cy="259045"/>
    <xdr:sp macro="" textlink="">
      <xdr:nvSpPr>
        <xdr:cNvPr id="599" name="テキスト ボックス 598"/>
        <xdr:cNvSpPr txBox="1"/>
      </xdr:nvSpPr>
      <xdr:spPr>
        <a:xfrm>
          <a:off x="14325111" y="100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93453</xdr:rowOff>
    </xdr:from>
    <xdr:to>
      <xdr:col>20</xdr:col>
      <xdr:colOff>9525</xdr:colOff>
      <xdr:row>59</xdr:row>
      <xdr:rowOff>23603</xdr:rowOff>
    </xdr:to>
    <xdr:sp macro="" textlink="">
      <xdr:nvSpPr>
        <xdr:cNvPr id="600" name="円/楕円 599"/>
        <xdr:cNvSpPr/>
      </xdr:nvSpPr>
      <xdr:spPr>
        <a:xfrm>
          <a:off x="13652500" y="100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14730</xdr:rowOff>
    </xdr:from>
    <xdr:ext cx="534377" cy="259045"/>
    <xdr:sp macro="" textlink="">
      <xdr:nvSpPr>
        <xdr:cNvPr id="601" name="テキスト ボックス 600"/>
        <xdr:cNvSpPr txBox="1"/>
      </xdr:nvSpPr>
      <xdr:spPr>
        <a:xfrm>
          <a:off x="13436111" y="101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84069</xdr:rowOff>
    </xdr:from>
    <xdr:to>
      <xdr:col>18</xdr:col>
      <xdr:colOff>492125</xdr:colOff>
      <xdr:row>59</xdr:row>
      <xdr:rowOff>14219</xdr:rowOff>
    </xdr:to>
    <xdr:sp macro="" textlink="">
      <xdr:nvSpPr>
        <xdr:cNvPr id="602" name="円/楕円 601"/>
        <xdr:cNvSpPr/>
      </xdr:nvSpPr>
      <xdr:spPr>
        <a:xfrm>
          <a:off x="12763500" y="1002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5346</xdr:rowOff>
    </xdr:from>
    <xdr:ext cx="534377" cy="259045"/>
    <xdr:sp macro="" textlink="">
      <xdr:nvSpPr>
        <xdr:cNvPr id="603" name="テキスト ボックス 602"/>
        <xdr:cNvSpPr txBox="1"/>
      </xdr:nvSpPr>
      <xdr:spPr>
        <a:xfrm>
          <a:off x="12547111" y="101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7" name="直線コネクタ 626"/>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0"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1" name="直線コネクタ 630"/>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11912</xdr:rowOff>
    </xdr:from>
    <xdr:to>
      <xdr:col>23</xdr:col>
      <xdr:colOff>517525</xdr:colOff>
      <xdr:row>79</xdr:row>
      <xdr:rowOff>44450</xdr:rowOff>
    </xdr:to>
    <xdr:cxnSp macro="">
      <xdr:nvCxnSpPr>
        <xdr:cNvPr id="632" name="直線コネクタ 631"/>
        <xdr:cNvCxnSpPr/>
      </xdr:nvCxnSpPr>
      <xdr:spPr>
        <a:xfrm>
          <a:off x="15481300" y="13556462"/>
          <a:ext cx="8382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3"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4" name="フローチャート : 判断 633"/>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11912</xdr:rowOff>
    </xdr:from>
    <xdr:to>
      <xdr:col>22</xdr:col>
      <xdr:colOff>365125</xdr:colOff>
      <xdr:row>79</xdr:row>
      <xdr:rowOff>16560</xdr:rowOff>
    </xdr:to>
    <xdr:cxnSp macro="">
      <xdr:nvCxnSpPr>
        <xdr:cNvPr id="635" name="直線コネクタ 634"/>
        <xdr:cNvCxnSpPr/>
      </xdr:nvCxnSpPr>
      <xdr:spPr>
        <a:xfrm flipV="1">
          <a:off x="14592300" y="13556462"/>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6" name="フローチャート : 判断 635"/>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7" name="テキスト ボックス 636"/>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16560</xdr:rowOff>
    </xdr:from>
    <xdr:to>
      <xdr:col>21</xdr:col>
      <xdr:colOff>161925</xdr:colOff>
      <xdr:row>79</xdr:row>
      <xdr:rowOff>44450</xdr:rowOff>
    </xdr:to>
    <xdr:cxnSp macro="">
      <xdr:nvCxnSpPr>
        <xdr:cNvPr id="638" name="直線コネクタ 637"/>
        <xdr:cNvCxnSpPr/>
      </xdr:nvCxnSpPr>
      <xdr:spPr>
        <a:xfrm flipV="1">
          <a:off x="13703300" y="1356111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39" name="フローチャート : 判断 638"/>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0" name="テキスト ボックス 639"/>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35573</xdr:rowOff>
    </xdr:from>
    <xdr:to>
      <xdr:col>19</xdr:col>
      <xdr:colOff>644525</xdr:colOff>
      <xdr:row>79</xdr:row>
      <xdr:rowOff>44450</xdr:rowOff>
    </xdr:to>
    <xdr:cxnSp macro="">
      <xdr:nvCxnSpPr>
        <xdr:cNvPr id="641" name="直線コネクタ 640"/>
        <xdr:cNvCxnSpPr/>
      </xdr:nvCxnSpPr>
      <xdr:spPr>
        <a:xfrm>
          <a:off x="12814300" y="1358012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2" name="フローチャート : 判断 641"/>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3" name="テキスト ボックス 642"/>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4" name="フローチャート : 判断 643"/>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5" name="テキスト ボックス 644"/>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1" name="円/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2"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132562</xdr:rowOff>
    </xdr:from>
    <xdr:to>
      <xdr:col>22</xdr:col>
      <xdr:colOff>415925</xdr:colOff>
      <xdr:row>79</xdr:row>
      <xdr:rowOff>62712</xdr:rowOff>
    </xdr:to>
    <xdr:sp macro="" textlink="">
      <xdr:nvSpPr>
        <xdr:cNvPr id="653" name="円/楕円 652"/>
        <xdr:cNvSpPr/>
      </xdr:nvSpPr>
      <xdr:spPr>
        <a:xfrm>
          <a:off x="15430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53839</xdr:rowOff>
    </xdr:from>
    <xdr:ext cx="378565" cy="259045"/>
    <xdr:sp macro="" textlink="">
      <xdr:nvSpPr>
        <xdr:cNvPr id="654" name="テキスト ボックス 653"/>
        <xdr:cNvSpPr txBox="1"/>
      </xdr:nvSpPr>
      <xdr:spPr>
        <a:xfrm>
          <a:off x="15292017" y="135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137210</xdr:rowOff>
    </xdr:from>
    <xdr:to>
      <xdr:col>21</xdr:col>
      <xdr:colOff>212725</xdr:colOff>
      <xdr:row>79</xdr:row>
      <xdr:rowOff>67360</xdr:rowOff>
    </xdr:to>
    <xdr:sp macro="" textlink="">
      <xdr:nvSpPr>
        <xdr:cNvPr id="655" name="円/楕円 654"/>
        <xdr:cNvSpPr/>
      </xdr:nvSpPr>
      <xdr:spPr>
        <a:xfrm>
          <a:off x="14541500" y="135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58487</xdr:rowOff>
    </xdr:from>
    <xdr:ext cx="378565" cy="259045"/>
    <xdr:sp macro="" textlink="">
      <xdr:nvSpPr>
        <xdr:cNvPr id="656" name="テキスト ボックス 655"/>
        <xdr:cNvSpPr txBox="1"/>
      </xdr:nvSpPr>
      <xdr:spPr>
        <a:xfrm>
          <a:off x="14403017" y="1360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7" name="円/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8" name="テキスト ボックス 657"/>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156223</xdr:rowOff>
    </xdr:from>
    <xdr:to>
      <xdr:col>18</xdr:col>
      <xdr:colOff>492125</xdr:colOff>
      <xdr:row>79</xdr:row>
      <xdr:rowOff>86373</xdr:rowOff>
    </xdr:to>
    <xdr:sp macro="" textlink="">
      <xdr:nvSpPr>
        <xdr:cNvPr id="659" name="円/楕円 658"/>
        <xdr:cNvSpPr/>
      </xdr:nvSpPr>
      <xdr:spPr>
        <a:xfrm>
          <a:off x="127635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77500</xdr:rowOff>
    </xdr:from>
    <xdr:ext cx="378565" cy="259045"/>
    <xdr:sp macro="" textlink="">
      <xdr:nvSpPr>
        <xdr:cNvPr id="660" name="テキスト ボックス 659"/>
        <xdr:cNvSpPr txBox="1"/>
      </xdr:nvSpPr>
      <xdr:spPr>
        <a:xfrm>
          <a:off x="12625017" y="136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4" name="直線コネクタ 683"/>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5"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6" name="直線コネクタ 685"/>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7"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8" name="直線コネクタ 687"/>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160243</xdr:rowOff>
    </xdr:from>
    <xdr:to>
      <xdr:col>23</xdr:col>
      <xdr:colOff>517525</xdr:colOff>
      <xdr:row>97</xdr:row>
      <xdr:rowOff>169480</xdr:rowOff>
    </xdr:to>
    <xdr:cxnSp macro="">
      <xdr:nvCxnSpPr>
        <xdr:cNvPr id="689" name="直線コネクタ 688"/>
        <xdr:cNvCxnSpPr/>
      </xdr:nvCxnSpPr>
      <xdr:spPr>
        <a:xfrm>
          <a:off x="15481300" y="16790893"/>
          <a:ext cx="8382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0"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1" name="フローチャート : 判断 690"/>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160243</xdr:rowOff>
    </xdr:from>
    <xdr:to>
      <xdr:col>22</xdr:col>
      <xdr:colOff>365125</xdr:colOff>
      <xdr:row>97</xdr:row>
      <xdr:rowOff>164184</xdr:rowOff>
    </xdr:to>
    <xdr:cxnSp macro="">
      <xdr:nvCxnSpPr>
        <xdr:cNvPr id="692" name="直線コネクタ 691"/>
        <xdr:cNvCxnSpPr/>
      </xdr:nvCxnSpPr>
      <xdr:spPr>
        <a:xfrm flipV="1">
          <a:off x="14592300" y="16790893"/>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3" name="フローチャート : 判断 692"/>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4" name="テキスト ボックス 693"/>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163199</xdr:rowOff>
    </xdr:from>
    <xdr:to>
      <xdr:col>21</xdr:col>
      <xdr:colOff>161925</xdr:colOff>
      <xdr:row>97</xdr:row>
      <xdr:rowOff>164184</xdr:rowOff>
    </xdr:to>
    <xdr:cxnSp macro="">
      <xdr:nvCxnSpPr>
        <xdr:cNvPr id="695" name="直線コネクタ 694"/>
        <xdr:cNvCxnSpPr/>
      </xdr:nvCxnSpPr>
      <xdr:spPr>
        <a:xfrm>
          <a:off x="13703300" y="16793849"/>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6" name="フローチャート : 判断 695"/>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7" name="テキスト ボックス 696"/>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159764</xdr:rowOff>
    </xdr:from>
    <xdr:to>
      <xdr:col>19</xdr:col>
      <xdr:colOff>644525</xdr:colOff>
      <xdr:row>97</xdr:row>
      <xdr:rowOff>163199</xdr:rowOff>
    </xdr:to>
    <xdr:cxnSp macro="">
      <xdr:nvCxnSpPr>
        <xdr:cNvPr id="698" name="直線コネクタ 697"/>
        <xdr:cNvCxnSpPr/>
      </xdr:nvCxnSpPr>
      <xdr:spPr>
        <a:xfrm>
          <a:off x="12814300" y="16790414"/>
          <a:ext cx="8890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699" name="フローチャート : 判断 698"/>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0" name="テキスト ボックス 699"/>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1" name="フローチャート : 判断 700"/>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2" name="テキスト ボックス 701"/>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118680</xdr:rowOff>
    </xdr:from>
    <xdr:to>
      <xdr:col>23</xdr:col>
      <xdr:colOff>568325</xdr:colOff>
      <xdr:row>98</xdr:row>
      <xdr:rowOff>48830</xdr:rowOff>
    </xdr:to>
    <xdr:sp macro="" textlink="">
      <xdr:nvSpPr>
        <xdr:cNvPr id="708" name="円/楕円 707"/>
        <xdr:cNvSpPr/>
      </xdr:nvSpPr>
      <xdr:spPr>
        <a:xfrm>
          <a:off x="16268700" y="167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33607</xdr:rowOff>
    </xdr:from>
    <xdr:ext cx="534377" cy="259045"/>
    <xdr:sp macro="" textlink="">
      <xdr:nvSpPr>
        <xdr:cNvPr id="709" name="公債費該当値テキスト"/>
        <xdr:cNvSpPr txBox="1"/>
      </xdr:nvSpPr>
      <xdr:spPr>
        <a:xfrm>
          <a:off x="16370300" y="1666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109443</xdr:rowOff>
    </xdr:from>
    <xdr:to>
      <xdr:col>22</xdr:col>
      <xdr:colOff>415925</xdr:colOff>
      <xdr:row>98</xdr:row>
      <xdr:rowOff>39593</xdr:rowOff>
    </xdr:to>
    <xdr:sp macro="" textlink="">
      <xdr:nvSpPr>
        <xdr:cNvPr id="710" name="円/楕円 709"/>
        <xdr:cNvSpPr/>
      </xdr:nvSpPr>
      <xdr:spPr>
        <a:xfrm>
          <a:off x="15430500" y="167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30720</xdr:rowOff>
    </xdr:from>
    <xdr:ext cx="534377" cy="259045"/>
    <xdr:sp macro="" textlink="">
      <xdr:nvSpPr>
        <xdr:cNvPr id="711" name="テキスト ボックス 710"/>
        <xdr:cNvSpPr txBox="1"/>
      </xdr:nvSpPr>
      <xdr:spPr>
        <a:xfrm>
          <a:off x="15214111" y="168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113384</xdr:rowOff>
    </xdr:from>
    <xdr:to>
      <xdr:col>21</xdr:col>
      <xdr:colOff>212725</xdr:colOff>
      <xdr:row>98</xdr:row>
      <xdr:rowOff>43534</xdr:rowOff>
    </xdr:to>
    <xdr:sp macro="" textlink="">
      <xdr:nvSpPr>
        <xdr:cNvPr id="712" name="円/楕円 711"/>
        <xdr:cNvSpPr/>
      </xdr:nvSpPr>
      <xdr:spPr>
        <a:xfrm>
          <a:off x="14541500" y="167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34661</xdr:rowOff>
    </xdr:from>
    <xdr:ext cx="534377" cy="259045"/>
    <xdr:sp macro="" textlink="">
      <xdr:nvSpPr>
        <xdr:cNvPr id="713" name="テキスト ボックス 712"/>
        <xdr:cNvSpPr txBox="1"/>
      </xdr:nvSpPr>
      <xdr:spPr>
        <a:xfrm>
          <a:off x="14325111" y="1683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112399</xdr:rowOff>
    </xdr:from>
    <xdr:to>
      <xdr:col>20</xdr:col>
      <xdr:colOff>9525</xdr:colOff>
      <xdr:row>98</xdr:row>
      <xdr:rowOff>42549</xdr:rowOff>
    </xdr:to>
    <xdr:sp macro="" textlink="">
      <xdr:nvSpPr>
        <xdr:cNvPr id="714" name="円/楕円 713"/>
        <xdr:cNvSpPr/>
      </xdr:nvSpPr>
      <xdr:spPr>
        <a:xfrm>
          <a:off x="13652500" y="167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33676</xdr:rowOff>
    </xdr:from>
    <xdr:ext cx="534377" cy="259045"/>
    <xdr:sp macro="" textlink="">
      <xdr:nvSpPr>
        <xdr:cNvPr id="715" name="テキスト ボックス 714"/>
        <xdr:cNvSpPr txBox="1"/>
      </xdr:nvSpPr>
      <xdr:spPr>
        <a:xfrm>
          <a:off x="13436111" y="168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108964</xdr:rowOff>
    </xdr:from>
    <xdr:to>
      <xdr:col>18</xdr:col>
      <xdr:colOff>492125</xdr:colOff>
      <xdr:row>98</xdr:row>
      <xdr:rowOff>39114</xdr:rowOff>
    </xdr:to>
    <xdr:sp macro="" textlink="">
      <xdr:nvSpPr>
        <xdr:cNvPr id="716" name="円/楕円 715"/>
        <xdr:cNvSpPr/>
      </xdr:nvSpPr>
      <xdr:spPr>
        <a:xfrm>
          <a:off x="12763500" y="167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30241</xdr:rowOff>
    </xdr:from>
    <xdr:ext cx="534377" cy="259045"/>
    <xdr:sp macro="" textlink="">
      <xdr:nvSpPr>
        <xdr:cNvPr id="717" name="テキスト ボックス 716"/>
        <xdr:cNvSpPr txBox="1"/>
      </xdr:nvSpPr>
      <xdr:spPr>
        <a:xfrm>
          <a:off x="12547111" y="168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3" name="直線コネクタ 742"/>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6"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7" name="直線コネクタ 746"/>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49"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0" name="フローチャート : 判断 749"/>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2" name="フローチャート : 判断 751"/>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3" name="テキスト ボックス 752"/>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5" name="フローチャート : 判断 754"/>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6" name="テキスト ボックス 755"/>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58" name="フローチャート : 判断 757"/>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59" name="テキスト ボックス 758"/>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0" name="フローチャート : 判断 759"/>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1" name="テキスト ボックス 760"/>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9" name="フローチャート : 判断 808"/>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0" name="テキスト ボックス 809"/>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7" name="フローチャート :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8" name="テキスト ボックス 81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7" name="テキスト ボックス 82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3" name="テキスト ボックス 83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決算（住民一人当たりのコスト）では、議会費及び農林水産業費以外の費目では、類似団体平均値を下回る数値となっておりますが、総務費や民生費など千葉県平均を上回る費目もあることから、適切な水準の維持に向け、見直しや改善に積極的に取組んで参ります。</a:t>
          </a:r>
          <a:endParaRPr kumimoji="1" lang="en-US" altLang="ja-JP" sz="1300">
            <a:latin typeface="ＭＳ Ｐゴシック"/>
          </a:endParaRPr>
        </a:p>
        <a:p>
          <a:r>
            <a:rPr kumimoji="1" lang="ja-JP" altLang="en-US" sz="1300" u="none">
              <a:latin typeface="ＭＳ Ｐゴシック"/>
            </a:rPr>
            <a:t>　</a:t>
          </a:r>
          <a:r>
            <a:rPr kumimoji="1" lang="en-US" altLang="ja-JP" sz="1300" u="none">
              <a:latin typeface="ＭＳ Ｐゴシック"/>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類似団体平均値及び千葉県平均と比較し増減の大きい費目</a:t>
          </a:r>
          <a:r>
            <a:rPr kumimoji="1" lang="en-US" altLang="ja-JP" sz="1300" u="none">
              <a:latin typeface="ＭＳ Ｐゴシック"/>
            </a:rPr>
            <a:t>》</a:t>
          </a:r>
        </a:p>
        <a:p>
          <a:r>
            <a:rPr kumimoji="1" lang="ja-JP" altLang="en-US" sz="1300" u="none">
              <a:latin typeface="ＭＳ Ｐゴシック"/>
            </a:rPr>
            <a:t>　　・議会費･･･人件費（議員報酬手当）が主因となり、、人口一人当たりの決算額が類似団体平均値から</a:t>
          </a:r>
          <a:r>
            <a:rPr kumimoji="1" lang="en-US" altLang="ja-JP" sz="1300" u="none">
              <a:latin typeface="ＭＳ Ｐゴシック"/>
            </a:rPr>
            <a:t>1,037</a:t>
          </a:r>
          <a:r>
            <a:rPr kumimoji="1" lang="ja-JP" altLang="en-US" sz="1300" u="none">
              <a:latin typeface="ＭＳ Ｐゴシック"/>
            </a:rPr>
            <a:t>円、千葉県平均を</a:t>
          </a:r>
          <a:r>
            <a:rPr kumimoji="1" lang="en-US" altLang="ja-JP" sz="1300" u="none">
              <a:latin typeface="ＭＳ Ｐゴシック"/>
            </a:rPr>
            <a:t>5,828</a:t>
          </a:r>
          <a:r>
            <a:rPr kumimoji="1" lang="ja-JP" altLang="en-US" sz="1300" u="none">
              <a:latin typeface="ＭＳ Ｐゴシック"/>
            </a:rPr>
            <a:t>円上回る結果となっております。</a:t>
          </a:r>
          <a:endParaRPr kumimoji="1" lang="en-US" altLang="ja-JP" sz="1300" u="none">
            <a:latin typeface="ＭＳ Ｐゴシック"/>
          </a:endParaRPr>
        </a:p>
        <a:p>
          <a:r>
            <a:rPr kumimoji="1" lang="ja-JP" altLang="en-US" sz="1300" u="none">
              <a:latin typeface="ＭＳ Ｐゴシック"/>
            </a:rPr>
            <a:t>　　・総務費･･･</a:t>
          </a:r>
          <a:r>
            <a:rPr kumimoji="1" lang="en-US" altLang="ja-JP" sz="1300" u="none">
              <a:latin typeface="ＭＳ Ｐゴシック"/>
            </a:rPr>
            <a:t>H26</a:t>
          </a:r>
          <a:r>
            <a:rPr kumimoji="1" lang="ja-JP" altLang="en-US" sz="1300" u="none">
              <a:latin typeface="ＭＳ Ｐゴシック"/>
            </a:rPr>
            <a:t>と比較すると決算額は増加しておりますが、新庁舎建設事業の完了や公共施設整備基金積立額の減少が主因となり、類似団体平均値を</a:t>
          </a:r>
          <a:r>
            <a:rPr kumimoji="1" lang="en-US" altLang="ja-JP" sz="1300" u="none">
              <a:latin typeface="ＭＳ Ｐゴシック"/>
            </a:rPr>
            <a:t>20,548</a:t>
          </a:r>
          <a:r>
            <a:rPr kumimoji="1" lang="ja-JP" altLang="en-US" sz="1300" u="none">
              <a:latin typeface="ＭＳ Ｐゴシック"/>
            </a:rPr>
            <a:t>円下回る結果となっております。</a:t>
          </a:r>
          <a:endParaRPr kumimoji="1" lang="en-US" altLang="ja-JP" sz="1300" u="none">
            <a:latin typeface="ＭＳ Ｐゴシック"/>
          </a:endParaRPr>
        </a:p>
        <a:p>
          <a:r>
            <a:rPr kumimoji="1" lang="ja-JP" altLang="en-US" sz="1300" u="none">
              <a:latin typeface="ＭＳ Ｐゴシック"/>
            </a:rPr>
            <a:t>　　・農林水産業費･･･「強い農業づくり交付金事業」や「国営両総土地改良事業負担金」が主因となり、類似団体平均値を</a:t>
          </a:r>
          <a:r>
            <a:rPr kumimoji="1" lang="en-US" altLang="ja-JP" sz="1300" u="none">
              <a:latin typeface="ＭＳ Ｐゴシック"/>
            </a:rPr>
            <a:t>11,248</a:t>
          </a:r>
          <a:r>
            <a:rPr kumimoji="1" lang="ja-JP" altLang="en-US" sz="1300" u="none">
              <a:latin typeface="ＭＳ Ｐゴシック"/>
            </a:rPr>
            <a:t>円、千葉県平均を</a:t>
          </a:r>
          <a:r>
            <a:rPr kumimoji="1" lang="en-US" altLang="ja-JP" sz="1300" u="none">
              <a:latin typeface="ＭＳ Ｐゴシック"/>
            </a:rPr>
            <a:t>36,591</a:t>
          </a:r>
          <a:r>
            <a:rPr kumimoji="1" lang="ja-JP" altLang="en-US" sz="1300" u="none">
              <a:latin typeface="ＭＳ Ｐゴシック"/>
            </a:rPr>
            <a:t>円上回る結果となっております。</a:t>
          </a:r>
          <a:endParaRPr kumimoji="1" lang="en-US" altLang="ja-JP" sz="1300" u="none">
            <a:latin typeface="ＭＳ Ｐゴシック"/>
          </a:endParaRPr>
        </a:p>
        <a:p>
          <a:r>
            <a:rPr kumimoji="1" lang="ja-JP" altLang="en-US" sz="1300" u="none">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公債費･･･既発債分については、平成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年度頃ピークを迎え、その後、徐々に減少していく推移となっております。引き続き今後の地方債発行には十分注意し、将来負担の軽減が図られるよう努めて参ります。</a:t>
          </a:r>
          <a:endParaRPr kumimoji="1" lang="ja-JP" altLang="en-US" sz="1300" u="none">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財政調整基金は、当初</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千万円取崩しましたが、決算余剰金</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千万円を積立て、</a:t>
          </a:r>
          <a:r>
            <a:rPr kumimoji="1" lang="en-US" altLang="ja-JP" sz="1400">
              <a:latin typeface="ＭＳ ゴシック" pitchFamily="49" charset="-128"/>
              <a:ea typeface="ＭＳ ゴシック" pitchFamily="49" charset="-128"/>
            </a:rPr>
            <a:t>7.72</a:t>
          </a:r>
          <a:r>
            <a:rPr kumimoji="1" lang="ja-JP" altLang="en-US" sz="1400">
              <a:latin typeface="ＭＳ ゴシック" pitchFamily="49" charset="-128"/>
              <a:ea typeface="ＭＳ ゴシック" pitchFamily="49" charset="-128"/>
            </a:rPr>
            <a:t>％増加しました。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実質単年度収支についても財政調整基金積立てが要因となり増加しました。実質収支額は、各種大型事業の実施に伴い農林水産業費が増加したことなどが要因となり減少となりました。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引き続き、町税など自主財源の積極的な確保や徹底した事務経費の節減に取り組み、財政基盤の強化に努めて参ります。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千葉県一宮町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健全化判断比率の算定が導入された平成</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年度決算以降、一般会計のほか、全ての会計は黒字決算となっているため、連結実質赤字比率は生じておりません。</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引き続き、全ての会計において赤字決算とならないよう、適切な財政運営に努めて参ります。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4944119</v>
      </c>
      <c r="BO4" s="409"/>
      <c r="BP4" s="409"/>
      <c r="BQ4" s="409"/>
      <c r="BR4" s="409"/>
      <c r="BS4" s="409"/>
      <c r="BT4" s="409"/>
      <c r="BU4" s="410"/>
      <c r="BV4" s="408">
        <v>4588969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4708185</v>
      </c>
      <c r="BO5" s="414"/>
      <c r="BP5" s="414"/>
      <c r="BQ5" s="414"/>
      <c r="BR5" s="414"/>
      <c r="BS5" s="414"/>
      <c r="BT5" s="414"/>
      <c r="BU5" s="415"/>
      <c r="BV5" s="413">
        <v>4293171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84.3</v>
      </c>
      <c r="CU5" s="384"/>
      <c r="CV5" s="384"/>
      <c r="CW5" s="384"/>
      <c r="CX5" s="384"/>
      <c r="CY5" s="384"/>
      <c r="CZ5" s="384"/>
      <c r="DA5" s="385"/>
      <c r="DB5" s="383">
        <v>87.4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235934</v>
      </c>
      <c r="BO6" s="414"/>
      <c r="BP6" s="414"/>
      <c r="BQ6" s="414"/>
      <c r="BR6" s="414"/>
      <c r="BS6" s="414"/>
      <c r="BT6" s="414"/>
      <c r="BU6" s="415"/>
      <c r="BV6" s="413">
        <v>295798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88.7</v>
      </c>
      <c r="CU6" s="560"/>
      <c r="CV6" s="560"/>
      <c r="CW6" s="560"/>
      <c r="CX6" s="560"/>
      <c r="CY6" s="560"/>
      <c r="CZ6" s="560"/>
      <c r="DA6" s="561"/>
      <c r="DB6" s="559">
        <v>93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13769</v>
      </c>
      <c r="BO7" s="414"/>
      <c r="BP7" s="414"/>
      <c r="BQ7" s="414"/>
      <c r="BR7" s="414"/>
      <c r="BS7" s="414"/>
      <c r="BT7" s="414"/>
      <c r="BU7" s="415"/>
      <c r="BV7" s="413">
        <v>31405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3035888</v>
      </c>
      <c r="CU7" s="414"/>
      <c r="CV7" s="414"/>
      <c r="CW7" s="414"/>
      <c r="CX7" s="414"/>
      <c r="CY7" s="414"/>
      <c r="CZ7" s="414"/>
      <c r="DA7" s="415"/>
      <c r="DB7" s="413">
        <v>2951539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222165</v>
      </c>
      <c r="BO8" s="414"/>
      <c r="BP8" s="414"/>
      <c r="BQ8" s="414"/>
      <c r="BR8" s="414"/>
      <c r="BS8" s="414"/>
      <c r="BT8" s="414"/>
      <c r="BU8" s="415"/>
      <c r="BV8" s="413">
        <v>264393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0.53</v>
      </c>
      <c r="CU8" s="523"/>
      <c r="CV8" s="523"/>
      <c r="CW8" s="523"/>
      <c r="CX8" s="523"/>
      <c r="CY8" s="523"/>
      <c r="CZ8" s="523"/>
      <c r="DA8" s="524"/>
      <c r="DB8" s="522">
        <v>0.52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11767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-42228</v>
      </c>
      <c r="BO9" s="414"/>
      <c r="BP9" s="414"/>
      <c r="BQ9" s="414"/>
      <c r="BR9" s="414"/>
      <c r="BS9" s="414"/>
      <c r="BT9" s="414"/>
      <c r="BU9" s="415"/>
      <c r="BV9" s="413">
        <v>43218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v>
      </c>
      <c r="CU9" s="384"/>
      <c r="CV9" s="384"/>
      <c r="CW9" s="384"/>
      <c r="CX9" s="384"/>
      <c r="CY9" s="384"/>
      <c r="CZ9" s="384"/>
      <c r="DA9" s="385"/>
      <c r="DB9" s="383">
        <v>10.6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12034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260576</v>
      </c>
      <c r="BO10" s="414"/>
      <c r="BP10" s="414"/>
      <c r="BQ10" s="414"/>
      <c r="BR10" s="414"/>
      <c r="BS10" s="414"/>
      <c r="BT10" s="414"/>
      <c r="BU10" s="415"/>
      <c r="BV10" s="413">
        <v>652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12469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146238</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12362</v>
      </c>
      <c r="S13" s="515"/>
      <c r="T13" s="515"/>
      <c r="U13" s="515"/>
      <c r="V13" s="516"/>
      <c r="W13" s="502" t="s">
        <v>120</v>
      </c>
      <c r="X13" s="426"/>
      <c r="Y13" s="426"/>
      <c r="Z13" s="426"/>
      <c r="AA13" s="426"/>
      <c r="AB13" s="427"/>
      <c r="AC13" s="389">
        <v>549</v>
      </c>
      <c r="AD13" s="390"/>
      <c r="AE13" s="390"/>
      <c r="AF13" s="390"/>
      <c r="AG13" s="391"/>
      <c r="AH13" s="389">
        <v>735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218348</v>
      </c>
      <c r="BO13" s="414"/>
      <c r="BP13" s="414"/>
      <c r="BQ13" s="414"/>
      <c r="BR13" s="414"/>
      <c r="BS13" s="414"/>
      <c r="BT13" s="414"/>
      <c r="BU13" s="415"/>
      <c r="BV13" s="413">
        <v>-102368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7.1</v>
      </c>
      <c r="CU13" s="384"/>
      <c r="CV13" s="384"/>
      <c r="CW13" s="384"/>
      <c r="CX13" s="384"/>
      <c r="CY13" s="384"/>
      <c r="CZ13" s="384"/>
      <c r="DA13" s="385"/>
      <c r="DB13" s="383">
        <v>8.1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12439</v>
      </c>
      <c r="S14" s="515"/>
      <c r="T14" s="515"/>
      <c r="U14" s="515"/>
      <c r="V14" s="516"/>
      <c r="W14" s="517"/>
      <c r="X14" s="429"/>
      <c r="Y14" s="429"/>
      <c r="Z14" s="429"/>
      <c r="AA14" s="429"/>
      <c r="AB14" s="430"/>
      <c r="AC14" s="507">
        <v>10.199999999999999</v>
      </c>
      <c r="AD14" s="508"/>
      <c r="AE14" s="508"/>
      <c r="AF14" s="508"/>
      <c r="AG14" s="509"/>
      <c r="AH14" s="507">
        <v>13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25.8</v>
      </c>
      <c r="CU14" s="486"/>
      <c r="CV14" s="486"/>
      <c r="CW14" s="486"/>
      <c r="CX14" s="486"/>
      <c r="CY14" s="486"/>
      <c r="CZ14" s="486"/>
      <c r="DA14" s="487"/>
      <c r="DB14" s="518">
        <v>38.1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12370</v>
      </c>
      <c r="S15" s="515"/>
      <c r="T15" s="515"/>
      <c r="U15" s="515"/>
      <c r="V15" s="516"/>
      <c r="W15" s="502" t="s">
        <v>127</v>
      </c>
      <c r="X15" s="426"/>
      <c r="Y15" s="426"/>
      <c r="Z15" s="426"/>
      <c r="AA15" s="426"/>
      <c r="AB15" s="427"/>
      <c r="AC15" s="389">
        <v>1131</v>
      </c>
      <c r="AD15" s="390"/>
      <c r="AE15" s="390"/>
      <c r="AF15" s="390"/>
      <c r="AG15" s="391"/>
      <c r="AH15" s="389">
        <v>1265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1324580</v>
      </c>
      <c r="BO15" s="409"/>
      <c r="BP15" s="409"/>
      <c r="BQ15" s="409"/>
      <c r="BR15" s="409"/>
      <c r="BS15" s="409"/>
      <c r="BT15" s="409"/>
      <c r="BU15" s="410"/>
      <c r="BV15" s="408">
        <v>1272048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21</v>
      </c>
      <c r="AD16" s="508"/>
      <c r="AE16" s="508"/>
      <c r="AF16" s="508"/>
      <c r="AG16" s="509"/>
      <c r="AH16" s="507">
        <v>22.4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2473558</v>
      </c>
      <c r="BO16" s="414"/>
      <c r="BP16" s="414"/>
      <c r="BQ16" s="414"/>
      <c r="BR16" s="414"/>
      <c r="BS16" s="414"/>
      <c r="BT16" s="414"/>
      <c r="BU16" s="415"/>
      <c r="BV16" s="413">
        <v>2381128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3707</v>
      </c>
      <c r="AD17" s="390"/>
      <c r="AE17" s="390"/>
      <c r="AF17" s="390"/>
      <c r="AG17" s="391"/>
      <c r="AH17" s="389">
        <v>3570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1677422</v>
      </c>
      <c r="BO17" s="414"/>
      <c r="BP17" s="414"/>
      <c r="BQ17" s="414"/>
      <c r="BR17" s="414"/>
      <c r="BS17" s="414"/>
      <c r="BT17" s="414"/>
      <c r="BU17" s="415"/>
      <c r="BV17" s="413">
        <v>1627051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22.97</v>
      </c>
      <c r="M18" s="478"/>
      <c r="N18" s="478"/>
      <c r="O18" s="478"/>
      <c r="P18" s="478"/>
      <c r="Q18" s="478"/>
      <c r="R18" s="479"/>
      <c r="S18" s="479"/>
      <c r="T18" s="479"/>
      <c r="U18" s="479"/>
      <c r="V18" s="480"/>
      <c r="W18" s="494"/>
      <c r="X18" s="495"/>
      <c r="Y18" s="495"/>
      <c r="Z18" s="495"/>
      <c r="AA18" s="495"/>
      <c r="AB18" s="503"/>
      <c r="AC18" s="377">
        <v>68.8</v>
      </c>
      <c r="AD18" s="378"/>
      <c r="AE18" s="378"/>
      <c r="AF18" s="378"/>
      <c r="AG18" s="481"/>
      <c r="AH18" s="377">
        <v>63.3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2574556</v>
      </c>
      <c r="BO18" s="414"/>
      <c r="BP18" s="414"/>
      <c r="BQ18" s="414"/>
      <c r="BR18" s="414"/>
      <c r="BS18" s="414"/>
      <c r="BT18" s="414"/>
      <c r="BU18" s="415"/>
      <c r="BV18" s="413">
        <v>2603662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512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3580783</v>
      </c>
      <c r="BO19" s="414"/>
      <c r="BP19" s="414"/>
      <c r="BQ19" s="414"/>
      <c r="BR19" s="414"/>
      <c r="BS19" s="414"/>
      <c r="BT19" s="414"/>
      <c r="BU19" s="415"/>
      <c r="BV19" s="413">
        <v>3498137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4485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3703755</v>
      </c>
      <c r="BO23" s="414"/>
      <c r="BP23" s="414"/>
      <c r="BQ23" s="414"/>
      <c r="BR23" s="414"/>
      <c r="BS23" s="414"/>
      <c r="BT23" s="414"/>
      <c r="BU23" s="415"/>
      <c r="BV23" s="413">
        <v>3777370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6304</v>
      </c>
      <c r="R24" s="390"/>
      <c r="S24" s="390"/>
      <c r="T24" s="390"/>
      <c r="U24" s="390"/>
      <c r="V24" s="391"/>
      <c r="W24" s="455"/>
      <c r="X24" s="446"/>
      <c r="Y24" s="447"/>
      <c r="Z24" s="386" t="s">
        <v>151</v>
      </c>
      <c r="AA24" s="387"/>
      <c r="AB24" s="387"/>
      <c r="AC24" s="387"/>
      <c r="AD24" s="387"/>
      <c r="AE24" s="387"/>
      <c r="AF24" s="387"/>
      <c r="AG24" s="388"/>
      <c r="AH24" s="389">
        <v>118</v>
      </c>
      <c r="AI24" s="390"/>
      <c r="AJ24" s="390"/>
      <c r="AK24" s="390"/>
      <c r="AL24" s="391"/>
      <c r="AM24" s="389">
        <v>355180</v>
      </c>
      <c r="AN24" s="390"/>
      <c r="AO24" s="390"/>
      <c r="AP24" s="390"/>
      <c r="AQ24" s="390"/>
      <c r="AR24" s="391"/>
      <c r="AS24" s="389">
        <v>3010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3513796</v>
      </c>
      <c r="BO24" s="414"/>
      <c r="BP24" s="414"/>
      <c r="BQ24" s="414"/>
      <c r="BR24" s="414"/>
      <c r="BS24" s="414"/>
      <c r="BT24" s="414"/>
      <c r="BU24" s="415"/>
      <c r="BV24" s="413">
        <v>3581179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5112</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66169</v>
      </c>
      <c r="BO25" s="409"/>
      <c r="BP25" s="409"/>
      <c r="BQ25" s="409"/>
      <c r="BR25" s="409"/>
      <c r="BS25" s="409"/>
      <c r="BT25" s="409"/>
      <c r="BU25" s="410"/>
      <c r="BV25" s="408">
        <v>86748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5482</v>
      </c>
      <c r="R26" s="390"/>
      <c r="S26" s="390"/>
      <c r="T26" s="390"/>
      <c r="U26" s="390"/>
      <c r="V26" s="391"/>
      <c r="W26" s="455"/>
      <c r="X26" s="446"/>
      <c r="Y26" s="447"/>
      <c r="Z26" s="386" t="s">
        <v>157</v>
      </c>
      <c r="AA26" s="468"/>
      <c r="AB26" s="468"/>
      <c r="AC26" s="468"/>
      <c r="AD26" s="468"/>
      <c r="AE26" s="468"/>
      <c r="AF26" s="468"/>
      <c r="AG26" s="469"/>
      <c r="AH26" s="389">
        <v>6</v>
      </c>
      <c r="AI26" s="390"/>
      <c r="AJ26" s="390"/>
      <c r="AK26" s="390"/>
      <c r="AL26" s="391"/>
      <c r="AM26" s="389">
        <v>13746</v>
      </c>
      <c r="AN26" s="390"/>
      <c r="AO26" s="390"/>
      <c r="AP26" s="390"/>
      <c r="AQ26" s="390"/>
      <c r="AR26" s="391"/>
      <c r="AS26" s="389">
        <v>2291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2840</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58052</v>
      </c>
      <c r="BO27" s="417"/>
      <c r="BP27" s="417"/>
      <c r="BQ27" s="417"/>
      <c r="BR27" s="417"/>
      <c r="BS27" s="417"/>
      <c r="BT27" s="417"/>
      <c r="BU27" s="418"/>
      <c r="BV27" s="416">
        <v>58050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2370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1175460</v>
      </c>
      <c r="BO28" s="409"/>
      <c r="BP28" s="409"/>
      <c r="BQ28" s="409"/>
      <c r="BR28" s="409"/>
      <c r="BS28" s="409"/>
      <c r="BT28" s="409"/>
      <c r="BU28" s="410"/>
      <c r="BV28" s="408">
        <v>914884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14</v>
      </c>
      <c r="M29" s="390"/>
      <c r="N29" s="390"/>
      <c r="O29" s="390"/>
      <c r="P29" s="391"/>
      <c r="Q29" s="389">
        <v>2130</v>
      </c>
      <c r="R29" s="390"/>
      <c r="S29" s="390"/>
      <c r="T29" s="390"/>
      <c r="U29" s="390"/>
      <c r="V29" s="391"/>
      <c r="W29" s="456"/>
      <c r="X29" s="457"/>
      <c r="Y29" s="458"/>
      <c r="Z29" s="386" t="s">
        <v>167</v>
      </c>
      <c r="AA29" s="387"/>
      <c r="AB29" s="387"/>
      <c r="AC29" s="387"/>
      <c r="AD29" s="387"/>
      <c r="AE29" s="387"/>
      <c r="AF29" s="387"/>
      <c r="AG29" s="388"/>
      <c r="AH29" s="389">
        <v>118</v>
      </c>
      <c r="AI29" s="390"/>
      <c r="AJ29" s="390"/>
      <c r="AK29" s="390"/>
      <c r="AL29" s="391"/>
      <c r="AM29" s="389">
        <v>355180</v>
      </c>
      <c r="AN29" s="390"/>
      <c r="AO29" s="390"/>
      <c r="AP29" s="390"/>
      <c r="AQ29" s="390"/>
      <c r="AR29" s="391"/>
      <c r="AS29" s="389">
        <v>3010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146</v>
      </c>
      <c r="BO29" s="414"/>
      <c r="BP29" s="414"/>
      <c r="BQ29" s="414"/>
      <c r="BR29" s="414"/>
      <c r="BS29" s="414"/>
      <c r="BT29" s="414"/>
      <c r="BU29" s="415"/>
      <c r="BV29" s="413">
        <v>145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571072</v>
      </c>
      <c r="BO30" s="417"/>
      <c r="BP30" s="417"/>
      <c r="BQ30" s="417"/>
      <c r="BR30" s="417"/>
      <c r="BS30" s="417"/>
      <c r="BT30" s="417"/>
      <c r="BU30" s="418"/>
      <c r="BV30" s="416">
        <v>635077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農業集落排水事業</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長生郡市広域市町村圏組合(一般会計)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長生郡市広域市町村圏組合(水道事業会計)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長生郡市広域市町村圏組合(病院事業会計)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一宮聖苑</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千葉県市町村総合事務組合(一般会計)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千葉県市町村総合事務組合(千葉県自治会館管理運営特別会計)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千葉県市町村総合事務組合(千葉県自治研修センター特別会計)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千葉県市町村総合事務組合(千葉県市町村交通災害共済特別会計)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千葉県後期高齢者医療広域連合(一般会計)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千葉県後期高齢者医療広域連合(後期高齢者医療特別会計)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1" t="s">
        <v>519</v>
      </c>
      <c r="D34" s="1181"/>
      <c r="E34" s="1182"/>
      <c r="F34" s="32">
        <v>10.3</v>
      </c>
      <c r="G34" s="33">
        <v>7.93</v>
      </c>
      <c r="H34" s="33">
        <v>7.44</v>
      </c>
      <c r="I34" s="33">
        <v>8.9499999999999993</v>
      </c>
      <c r="J34" s="34">
        <v>7.31</v>
      </c>
      <c r="K34" s="22"/>
      <c r="L34" s="22"/>
      <c r="M34" s="22"/>
      <c r="N34" s="22"/>
      <c r="O34" s="22"/>
      <c r="P34" s="22"/>
    </row>
    <row r="35" spans="1:16" ht="39" customHeight="1" x14ac:dyDescent="0.15">
      <c r="A35" s="22"/>
      <c r="B35" s="35"/>
      <c r="C35" s="1175" t="s">
        <v>520</v>
      </c>
      <c r="D35" s="1176"/>
      <c r="E35" s="1177"/>
      <c r="F35" s="36">
        <v>2.81</v>
      </c>
      <c r="G35" s="37">
        <v>1.46</v>
      </c>
      <c r="H35" s="37">
        <v>3.73</v>
      </c>
      <c r="I35" s="37">
        <v>2.94</v>
      </c>
      <c r="J35" s="38">
        <v>2.78</v>
      </c>
      <c r="K35" s="22"/>
      <c r="L35" s="22"/>
      <c r="M35" s="22"/>
      <c r="N35" s="22"/>
      <c r="O35" s="22"/>
      <c r="P35" s="22"/>
    </row>
    <row r="36" spans="1:16" ht="39" customHeight="1" x14ac:dyDescent="0.15">
      <c r="A36" s="22"/>
      <c r="B36" s="35"/>
      <c r="C36" s="1175" t="s">
        <v>521</v>
      </c>
      <c r="D36" s="1176"/>
      <c r="E36" s="1177"/>
      <c r="F36" s="36">
        <v>0.65</v>
      </c>
      <c r="G36" s="37">
        <v>0.78</v>
      </c>
      <c r="H36" s="37">
        <v>0.67</v>
      </c>
      <c r="I36" s="37">
        <v>1.06</v>
      </c>
      <c r="J36" s="38">
        <v>0.62</v>
      </c>
      <c r="K36" s="22"/>
      <c r="L36" s="22"/>
      <c r="M36" s="22"/>
      <c r="N36" s="22"/>
      <c r="O36" s="22"/>
      <c r="P36" s="22"/>
    </row>
    <row r="37" spans="1:16" ht="39" customHeight="1" x14ac:dyDescent="0.15">
      <c r="A37" s="22"/>
      <c r="B37" s="35"/>
      <c r="C37" s="1175" t="s">
        <v>522</v>
      </c>
      <c r="D37" s="1176"/>
      <c r="E37" s="1177"/>
      <c r="F37" s="36">
        <v>0.21</v>
      </c>
      <c r="G37" s="37">
        <v>0.05</v>
      </c>
      <c r="H37" s="37">
        <v>0.09</v>
      </c>
      <c r="I37" s="37">
        <v>7.0000000000000007E-2</v>
      </c>
      <c r="J37" s="38">
        <v>0.15</v>
      </c>
      <c r="K37" s="22"/>
      <c r="L37" s="22"/>
      <c r="M37" s="22"/>
      <c r="N37" s="22"/>
      <c r="O37" s="22"/>
      <c r="P37" s="22"/>
    </row>
    <row r="38" spans="1:16" ht="39" customHeight="1" x14ac:dyDescent="0.15">
      <c r="A38" s="22"/>
      <c r="B38" s="35"/>
      <c r="C38" s="1175" t="s">
        <v>523</v>
      </c>
      <c r="D38" s="1176"/>
      <c r="E38" s="1177"/>
      <c r="F38" s="36">
        <v>0</v>
      </c>
      <c r="G38" s="37">
        <v>0</v>
      </c>
      <c r="H38" s="37">
        <v>0.01</v>
      </c>
      <c r="I38" s="37">
        <v>0.01</v>
      </c>
      <c r="J38" s="38">
        <v>0</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524</v>
      </c>
      <c r="D42" s="1176"/>
      <c r="E42" s="1177"/>
      <c r="F42" s="36" t="s">
        <v>474</v>
      </c>
      <c r="G42" s="37" t="s">
        <v>474</v>
      </c>
      <c r="H42" s="37" t="s">
        <v>474</v>
      </c>
      <c r="I42" s="37" t="s">
        <v>474</v>
      </c>
      <c r="J42" s="38" t="s">
        <v>474</v>
      </c>
      <c r="K42" s="22"/>
      <c r="L42" s="22"/>
      <c r="M42" s="22"/>
      <c r="N42" s="22"/>
      <c r="O42" s="22"/>
      <c r="P42" s="22"/>
    </row>
    <row r="43" spans="1:16" ht="39" customHeight="1" thickBot="1" x14ac:dyDescent="0.2">
      <c r="A43" s="22"/>
      <c r="B43" s="40"/>
      <c r="C43" s="1178" t="s">
        <v>525</v>
      </c>
      <c r="D43" s="1179"/>
      <c r="E43" s="1180"/>
      <c r="F43" s="41" t="s">
        <v>474</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372</v>
      </c>
      <c r="L45" s="60">
        <v>366</v>
      </c>
      <c r="M45" s="60">
        <v>365</v>
      </c>
      <c r="N45" s="60">
        <v>371</v>
      </c>
      <c r="O45" s="61">
        <v>357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x14ac:dyDescent="0.15">
      <c r="A48" s="48"/>
      <c r="B48" s="1193"/>
      <c r="C48" s="1194"/>
      <c r="D48" s="62"/>
      <c r="E48" s="1185" t="s">
        <v>15</v>
      </c>
      <c r="F48" s="1185"/>
      <c r="G48" s="1185"/>
      <c r="H48" s="1185"/>
      <c r="I48" s="1185"/>
      <c r="J48" s="1186"/>
      <c r="K48" s="63">
        <v>41</v>
      </c>
      <c r="L48" s="64">
        <v>40</v>
      </c>
      <c r="M48" s="64">
        <v>40</v>
      </c>
      <c r="N48" s="64">
        <v>44</v>
      </c>
      <c r="O48" s="65">
        <v>45</v>
      </c>
      <c r="P48" s="48"/>
      <c r="Q48" s="48"/>
      <c r="R48" s="48"/>
      <c r="S48" s="48"/>
      <c r="T48" s="48"/>
      <c r="U48" s="48"/>
    </row>
    <row r="49" spans="1:21" ht="30.75" customHeight="1" x14ac:dyDescent="0.15">
      <c r="A49" s="48"/>
      <c r="B49" s="1193"/>
      <c r="C49" s="1194"/>
      <c r="D49" s="62"/>
      <c r="E49" s="1185" t="s">
        <v>16</v>
      </c>
      <c r="F49" s="1185"/>
      <c r="G49" s="1185"/>
      <c r="H49" s="1185"/>
      <c r="I49" s="1185"/>
      <c r="J49" s="1186"/>
      <c r="K49" s="63">
        <v>104</v>
      </c>
      <c r="L49" s="64">
        <v>93</v>
      </c>
      <c r="M49" s="64">
        <v>71</v>
      </c>
      <c r="N49" s="64">
        <v>47</v>
      </c>
      <c r="O49" s="65">
        <v>49</v>
      </c>
      <c r="P49" s="48"/>
      <c r="Q49" s="48"/>
      <c r="R49" s="48"/>
      <c r="S49" s="48"/>
      <c r="T49" s="48"/>
      <c r="U49" s="48"/>
    </row>
    <row r="50" spans="1:21" ht="30.75" customHeight="1" x14ac:dyDescent="0.15">
      <c r="A50" s="48"/>
      <c r="B50" s="1193"/>
      <c r="C50" s="1194"/>
      <c r="D50" s="62"/>
      <c r="E50" s="1185" t="s">
        <v>17</v>
      </c>
      <c r="F50" s="1185"/>
      <c r="G50" s="1185"/>
      <c r="H50" s="1185"/>
      <c r="I50" s="1185"/>
      <c r="J50" s="1186"/>
      <c r="K50" s="63">
        <v>28</v>
      </c>
      <c r="L50" s="64">
        <v>28</v>
      </c>
      <c r="M50" s="64">
        <v>26</v>
      </c>
      <c r="N50" s="64">
        <v>21</v>
      </c>
      <c r="O50" s="65">
        <v>17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474</v>
      </c>
      <c r="L51" s="64" t="s">
        <v>474</v>
      </c>
      <c r="M51" s="64" t="s">
        <v>474</v>
      </c>
      <c r="N51" s="64" t="s">
        <v>474</v>
      </c>
      <c r="O51" s="65" t="s">
        <v>474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278</v>
      </c>
      <c r="L52" s="64">
        <v>279</v>
      </c>
      <c r="M52" s="64">
        <v>284</v>
      </c>
      <c r="N52" s="64">
        <v>295</v>
      </c>
      <c r="O52" s="65">
        <v>296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267</v>
      </c>
      <c r="L53" s="69">
        <v>248</v>
      </c>
      <c r="M53" s="69">
        <v>218</v>
      </c>
      <c r="N53" s="69">
        <v>188</v>
      </c>
      <c r="O53" s="70">
        <v>172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11" t="s">
        <v>24</v>
      </c>
      <c r="C41" s="1212"/>
      <c r="D41" s="81"/>
      <c r="E41" s="1213" t="s">
        <v>25</v>
      </c>
      <c r="F41" s="1213"/>
      <c r="G41" s="1213"/>
      <c r="H41" s="1214"/>
      <c r="I41" s="82">
        <v>3783</v>
      </c>
      <c r="J41" s="83">
        <v>3696</v>
      </c>
      <c r="K41" s="83">
        <v>3857</v>
      </c>
      <c r="L41" s="83">
        <v>3777</v>
      </c>
      <c r="M41" s="84">
        <v>3704</v>
      </c>
    </row>
    <row r="42" spans="2:13" ht="27.75" customHeight="1" x14ac:dyDescent="0.15">
      <c r="B42" s="1201"/>
      <c r="C42" s="1202"/>
      <c r="D42" s="85"/>
      <c r="E42" s="1205" t="s">
        <v>26</v>
      </c>
      <c r="F42" s="1205"/>
      <c r="G42" s="1205"/>
      <c r="H42" s="1206"/>
      <c r="I42" s="86">
        <v>158</v>
      </c>
      <c r="J42" s="87">
        <v>132</v>
      </c>
      <c r="K42" s="87">
        <v>107</v>
      </c>
      <c r="L42" s="87">
        <v>84</v>
      </c>
      <c r="M42" s="88">
        <v>65</v>
      </c>
    </row>
    <row r="43" spans="2:13" ht="27.75" customHeight="1" x14ac:dyDescent="0.15">
      <c r="B43" s="1201"/>
      <c r="C43" s="1202"/>
      <c r="D43" s="85"/>
      <c r="E43" s="1205" t="s">
        <v>27</v>
      </c>
      <c r="F43" s="1205"/>
      <c r="G43" s="1205"/>
      <c r="H43" s="1206"/>
      <c r="I43" s="86">
        <v>422</v>
      </c>
      <c r="J43" s="87">
        <v>378</v>
      </c>
      <c r="K43" s="87">
        <v>345</v>
      </c>
      <c r="L43" s="87">
        <v>325</v>
      </c>
      <c r="M43" s="88">
        <v>306</v>
      </c>
    </row>
    <row r="44" spans="2:13" ht="27.75" customHeight="1" x14ac:dyDescent="0.15">
      <c r="B44" s="1201"/>
      <c r="C44" s="1202"/>
      <c r="D44" s="85"/>
      <c r="E44" s="1205" t="s">
        <v>28</v>
      </c>
      <c r="F44" s="1205"/>
      <c r="G44" s="1205"/>
      <c r="H44" s="1206"/>
      <c r="I44" s="86">
        <v>398</v>
      </c>
      <c r="J44" s="87">
        <v>349</v>
      </c>
      <c r="K44" s="87">
        <v>324</v>
      </c>
      <c r="L44" s="87">
        <v>303</v>
      </c>
      <c r="M44" s="88">
        <v>297</v>
      </c>
    </row>
    <row r="45" spans="2:13" ht="27.75" customHeight="1" x14ac:dyDescent="0.15">
      <c r="B45" s="1201"/>
      <c r="C45" s="1202"/>
      <c r="D45" s="85"/>
      <c r="E45" s="1205" t="s">
        <v>29</v>
      </c>
      <c r="F45" s="1205"/>
      <c r="G45" s="1205"/>
      <c r="H45" s="1206"/>
      <c r="I45" s="86">
        <v>1623</v>
      </c>
      <c r="J45" s="87">
        <v>1621</v>
      </c>
      <c r="K45" s="87">
        <v>1546</v>
      </c>
      <c r="L45" s="87">
        <v>1480</v>
      </c>
      <c r="M45" s="88">
        <v>1457</v>
      </c>
    </row>
    <row r="46" spans="2:13" ht="27.75" customHeight="1" x14ac:dyDescent="0.15">
      <c r="B46" s="1201"/>
      <c r="C46" s="1202"/>
      <c r="D46" s="85"/>
      <c r="E46" s="1205" t="s">
        <v>30</v>
      </c>
      <c r="F46" s="1205"/>
      <c r="G46" s="1205"/>
      <c r="H46" s="1206"/>
      <c r="I46" s="86" t="s">
        <v>474</v>
      </c>
      <c r="J46" s="87" t="s">
        <v>474</v>
      </c>
      <c r="K46" s="87" t="s">
        <v>474</v>
      </c>
      <c r="L46" s="87" t="s">
        <v>474</v>
      </c>
      <c r="M46" s="88" t="s">
        <v>474</v>
      </c>
    </row>
    <row r="47" spans="2:13" ht="27.75" customHeight="1" x14ac:dyDescent="0.15">
      <c r="B47" s="1201"/>
      <c r="C47" s="1202"/>
      <c r="D47" s="85"/>
      <c r="E47" s="1205" t="s">
        <v>31</v>
      </c>
      <c r="F47" s="1205"/>
      <c r="G47" s="1205"/>
      <c r="H47" s="1206"/>
      <c r="I47" s="86" t="s">
        <v>474</v>
      </c>
      <c r="J47" s="87" t="s">
        <v>474</v>
      </c>
      <c r="K47" s="87" t="s">
        <v>474</v>
      </c>
      <c r="L47" s="87" t="s">
        <v>474</v>
      </c>
      <c r="M47" s="88" t="s">
        <v>474</v>
      </c>
    </row>
    <row r="48" spans="2:13" ht="27.75" customHeight="1" x14ac:dyDescent="0.15">
      <c r="B48" s="1203"/>
      <c r="C48" s="1204"/>
      <c r="D48" s="85"/>
      <c r="E48" s="1205" t="s">
        <v>32</v>
      </c>
      <c r="F48" s="1205"/>
      <c r="G48" s="1205"/>
      <c r="H48" s="1206"/>
      <c r="I48" s="86" t="s">
        <v>474</v>
      </c>
      <c r="J48" s="87" t="s">
        <v>474</v>
      </c>
      <c r="K48" s="87" t="s">
        <v>474</v>
      </c>
      <c r="L48" s="87" t="s">
        <v>474</v>
      </c>
      <c r="M48" s="88" t="s">
        <v>474</v>
      </c>
    </row>
    <row r="49" spans="2:13" ht="27.75" customHeight="1" x14ac:dyDescent="0.15">
      <c r="B49" s="1199" t="s">
        <v>33</v>
      </c>
      <c r="C49" s="1200"/>
      <c r="D49" s="89"/>
      <c r="E49" s="1205" t="s">
        <v>34</v>
      </c>
      <c r="F49" s="1205"/>
      <c r="G49" s="1205"/>
      <c r="H49" s="1206"/>
      <c r="I49" s="86">
        <v>1791</v>
      </c>
      <c r="J49" s="87">
        <v>2091</v>
      </c>
      <c r="K49" s="87">
        <v>1753</v>
      </c>
      <c r="L49" s="87">
        <v>1602</v>
      </c>
      <c r="M49" s="88">
        <v>1829</v>
      </c>
    </row>
    <row r="50" spans="2:13" ht="27.75" customHeight="1" x14ac:dyDescent="0.15">
      <c r="B50" s="1201"/>
      <c r="C50" s="1202"/>
      <c r="D50" s="85"/>
      <c r="E50" s="1205" t="s">
        <v>35</v>
      </c>
      <c r="F50" s="1205"/>
      <c r="G50" s="1205"/>
      <c r="H50" s="1206"/>
      <c r="I50" s="86" t="s">
        <v>474</v>
      </c>
      <c r="J50" s="87" t="s">
        <v>474</v>
      </c>
      <c r="K50" s="87" t="s">
        <v>474</v>
      </c>
      <c r="L50" s="87" t="s">
        <v>474</v>
      </c>
      <c r="M50" s="88" t="s">
        <v>474</v>
      </c>
    </row>
    <row r="51" spans="2:13" ht="27.75" customHeight="1" x14ac:dyDescent="0.15">
      <c r="B51" s="1203"/>
      <c r="C51" s="1204"/>
      <c r="D51" s="85"/>
      <c r="E51" s="1205" t="s">
        <v>36</v>
      </c>
      <c r="F51" s="1205"/>
      <c r="G51" s="1205"/>
      <c r="H51" s="1206"/>
      <c r="I51" s="86">
        <v>3158</v>
      </c>
      <c r="J51" s="87">
        <v>3303</v>
      </c>
      <c r="K51" s="87">
        <v>3391</v>
      </c>
      <c r="L51" s="87">
        <v>3354</v>
      </c>
      <c r="M51" s="88">
        <v>3290</v>
      </c>
    </row>
    <row r="52" spans="2:13" ht="27.75" customHeight="1" thickBot="1" x14ac:dyDescent="0.2">
      <c r="B52" s="1207" t="s">
        <v>37</v>
      </c>
      <c r="C52" s="1208"/>
      <c r="D52" s="90"/>
      <c r="E52" s="1209" t="s">
        <v>38</v>
      </c>
      <c r="F52" s="1209"/>
      <c r="G52" s="1209"/>
      <c r="H52" s="1210"/>
      <c r="I52" s="91">
        <v>1435</v>
      </c>
      <c r="J52" s="92">
        <v>781</v>
      </c>
      <c r="K52" s="92">
        <v>1035</v>
      </c>
      <c r="L52" s="92">
        <v>1014</v>
      </c>
      <c r="M52" s="93">
        <v>709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9"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36"/>
      <c r="H50" s="1237"/>
      <c r="I50" s="1237"/>
      <c r="J50" s="1238"/>
      <c r="K50" s="354" t="s">
        <v>513</v>
      </c>
      <c r="L50" s="354" t="s">
        <v>514</v>
      </c>
      <c r="M50" s="354" t="s">
        <v>515</v>
      </c>
      <c r="N50" s="354" t="s">
        <v>516</v>
      </c>
      <c r="O50" s="354" t="s">
        <v>517</v>
      </c>
    </row>
    <row r="51" spans="1:17" x14ac:dyDescent="0.15">
      <c r="B51" s="248"/>
      <c r="C51" s="244"/>
      <c r="D51" s="244"/>
      <c r="E51" s="244"/>
      <c r="F51" s="244"/>
      <c r="G51" s="1239" t="s">
        <v>546</v>
      </c>
      <c r="H51" s="1240"/>
      <c r="I51" s="1245" t="s">
        <v>547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549</v>
      </c>
      <c r="H55" s="1220"/>
      <c r="I55" s="1225" t="s">
        <v>547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548</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ht="13.5" customHeight="1" x14ac:dyDescent="0.15">
      <c r="B65" s="248"/>
      <c r="C65" s="244"/>
      <c r="D65" s="244"/>
      <c r="E65" s="244"/>
      <c r="F65" s="244"/>
      <c r="G65" s="1227" t="s">
        <v>553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36"/>
      <c r="H72" s="1237"/>
      <c r="I72" s="1237"/>
      <c r="J72" s="1238"/>
      <c r="K72" s="354" t="s">
        <v>513</v>
      </c>
      <c r="L72" s="354" t="s">
        <v>514</v>
      </c>
      <c r="M72" s="354" t="s">
        <v>515</v>
      </c>
      <c r="N72" s="354" t="s">
        <v>516</v>
      </c>
      <c r="O72" s="354" t="s">
        <v>517</v>
      </c>
    </row>
    <row r="73" spans="2:30" x14ac:dyDescent="0.15">
      <c r="B73" s="248"/>
      <c r="C73" s="244"/>
      <c r="D73" s="244"/>
      <c r="E73" s="244"/>
      <c r="F73" s="244"/>
      <c r="G73" s="1239" t="s">
        <v>546</v>
      </c>
      <c r="H73" s="1240"/>
      <c r="I73" s="1245" t="s">
        <v>547</v>
      </c>
      <c r="J73" s="1245"/>
      <c r="K73" s="1226">
        <v>53</v>
      </c>
      <c r="L73" s="1226">
        <v>29.4</v>
      </c>
      <c r="M73" s="1215">
        <v>38.5</v>
      </c>
      <c r="N73" s="1215">
        <v>38.1</v>
      </c>
      <c r="O73" s="1215">
        <v>25.8</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552</v>
      </c>
      <c r="J75" s="1225"/>
      <c r="K75" s="1247">
        <v>11</v>
      </c>
      <c r="L75" s="1247">
        <v>10</v>
      </c>
      <c r="M75" s="1247">
        <v>9.1</v>
      </c>
      <c r="N75" s="1247">
        <v>8.1</v>
      </c>
      <c r="O75" s="1247">
        <v>7.1</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549</v>
      </c>
      <c r="H77" s="1220"/>
      <c r="I77" s="1225" t="s">
        <v>547</v>
      </c>
      <c r="J77" s="1225"/>
      <c r="K77" s="1226">
        <v>35.299999999999997</v>
      </c>
      <c r="L77" s="1226">
        <v>29.4</v>
      </c>
      <c r="M77" s="1215">
        <v>18.899999999999999</v>
      </c>
      <c r="N77" s="1215">
        <v>10.199999999999999</v>
      </c>
      <c r="O77" s="1215">
        <v>13.1</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552</v>
      </c>
      <c r="J79" s="1217"/>
      <c r="K79" s="1218">
        <v>11.6</v>
      </c>
      <c r="L79" s="1218">
        <v>10.9</v>
      </c>
      <c r="M79" s="1218">
        <v>10.1</v>
      </c>
      <c r="N79" s="1218">
        <v>9.1</v>
      </c>
      <c r="O79" s="1218">
        <v>8.9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M51:M52"/>
    <mergeCell ref="N51:N52"/>
    <mergeCell ref="O51:O52"/>
    <mergeCell ref="I53:J54"/>
    <mergeCell ref="G43:O47"/>
    <mergeCell ref="K53:K54"/>
    <mergeCell ref="L53:L54"/>
    <mergeCell ref="M53:M54"/>
    <mergeCell ref="N53:N54"/>
    <mergeCell ref="O53:O54"/>
    <mergeCell ref="G50:J50"/>
    <mergeCell ref="G51:H54"/>
    <mergeCell ref="I51:J52"/>
    <mergeCell ref="K51:K52"/>
    <mergeCell ref="L51:L52"/>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1"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79"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27365</v>
      </c>
      <c r="E3" s="116"/>
      <c r="F3" s="117">
        <v>70897</v>
      </c>
      <c r="G3" s="118"/>
      <c r="H3" s="119"/>
    </row>
    <row r="4" spans="1:8" x14ac:dyDescent="0.15">
      <c r="A4" s="120"/>
      <c r="B4" s="121"/>
      <c r="C4" s="122"/>
      <c r="D4" s="123">
        <v>25206</v>
      </c>
      <c r="E4" s="124"/>
      <c r="F4" s="125">
        <v>39878</v>
      </c>
      <c r="G4" s="126"/>
      <c r="H4" s="127"/>
    </row>
    <row r="5" spans="1:8" x14ac:dyDescent="0.15">
      <c r="A5" s="108" t="s">
        <v>507</v>
      </c>
      <c r="B5" s="113"/>
      <c r="C5" s="114"/>
      <c r="D5" s="115">
        <v>12313</v>
      </c>
      <c r="E5" s="116"/>
      <c r="F5" s="117">
        <v>66496</v>
      </c>
      <c r="G5" s="118"/>
      <c r="H5" s="119"/>
    </row>
    <row r="6" spans="1:8" x14ac:dyDescent="0.15">
      <c r="A6" s="120"/>
      <c r="B6" s="121"/>
      <c r="C6" s="122"/>
      <c r="D6" s="123">
        <v>9805</v>
      </c>
      <c r="E6" s="124"/>
      <c r="F6" s="125">
        <v>36530</v>
      </c>
      <c r="G6" s="126"/>
      <c r="H6" s="127"/>
    </row>
    <row r="7" spans="1:8" x14ac:dyDescent="0.15">
      <c r="A7" s="108" t="s">
        <v>508</v>
      </c>
      <c r="B7" s="113"/>
      <c r="C7" s="114"/>
      <c r="D7" s="115">
        <v>105908</v>
      </c>
      <c r="E7" s="116"/>
      <c r="F7" s="117">
        <v>82748</v>
      </c>
      <c r="G7" s="118"/>
      <c r="H7" s="119"/>
    </row>
    <row r="8" spans="1:8" x14ac:dyDescent="0.15">
      <c r="A8" s="120"/>
      <c r="B8" s="121"/>
      <c r="C8" s="122"/>
      <c r="D8" s="123">
        <v>69310</v>
      </c>
      <c r="E8" s="124"/>
      <c r="F8" s="125">
        <v>44732</v>
      </c>
      <c r="G8" s="126"/>
      <c r="H8" s="127"/>
    </row>
    <row r="9" spans="1:8" x14ac:dyDescent="0.15">
      <c r="A9" s="108" t="s">
        <v>509</v>
      </c>
      <c r="B9" s="113"/>
      <c r="C9" s="114"/>
      <c r="D9" s="115">
        <v>44492</v>
      </c>
      <c r="E9" s="116"/>
      <c r="F9" s="117">
        <v>91837</v>
      </c>
      <c r="G9" s="118"/>
      <c r="H9" s="119"/>
    </row>
    <row r="10" spans="1:8" x14ac:dyDescent="0.15">
      <c r="A10" s="120"/>
      <c r="B10" s="121"/>
      <c r="C10" s="122"/>
      <c r="D10" s="123">
        <v>30599</v>
      </c>
      <c r="E10" s="124"/>
      <c r="F10" s="125">
        <v>54439</v>
      </c>
      <c r="G10" s="126"/>
      <c r="H10" s="127"/>
    </row>
    <row r="11" spans="1:8" x14ac:dyDescent="0.15">
      <c r="A11" s="108" t="s">
        <v>510</v>
      </c>
      <c r="B11" s="113"/>
      <c r="C11" s="114"/>
      <c r="D11" s="115">
        <v>54121</v>
      </c>
      <c r="E11" s="116"/>
      <c r="F11" s="117">
        <v>75972</v>
      </c>
      <c r="G11" s="118"/>
      <c r="H11" s="119"/>
    </row>
    <row r="12" spans="1:8" x14ac:dyDescent="0.15">
      <c r="A12" s="120"/>
      <c r="B12" s="121"/>
      <c r="C12" s="128"/>
      <c r="D12" s="123">
        <v>22149</v>
      </c>
      <c r="E12" s="124"/>
      <c r="F12" s="125">
        <v>40712</v>
      </c>
      <c r="G12" s="126"/>
      <c r="H12" s="127"/>
    </row>
    <row r="13" spans="1:8" x14ac:dyDescent="0.15">
      <c r="A13" s="108"/>
      <c r="B13" s="113"/>
      <c r="C13" s="129"/>
      <c r="D13" s="130">
        <v>48840</v>
      </c>
      <c r="E13" s="131"/>
      <c r="F13" s="132">
        <v>77590</v>
      </c>
      <c r="G13" s="133"/>
      <c r="H13" s="119"/>
    </row>
    <row r="14" spans="1:8" x14ac:dyDescent="0.15">
      <c r="A14" s="120"/>
      <c r="B14" s="121"/>
      <c r="C14" s="122"/>
      <c r="D14" s="123">
        <v>31414</v>
      </c>
      <c r="E14" s="124"/>
      <c r="F14" s="125">
        <v>43258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10.3</v>
      </c>
      <c r="C19" s="134">
        <f>ROUND(VALUE(SUBSTITUTE(実質収支比率等に係る経年分析!G$48,"▲","-")),2)</f>
        <v>7.93</v>
      </c>
      <c r="D19" s="134">
        <f>ROUND(VALUE(SUBSTITUTE(実質収支比率等に係る経年分析!H$48,"▲","-")),2)</f>
        <v>7.45</v>
      </c>
      <c r="E19" s="134">
        <f>ROUND(VALUE(SUBSTITUTE(実質収支比率等に係る経年分析!I$48,"▲","-")),2)</f>
        <v>8.9600000000000009</v>
      </c>
      <c r="F19" s="134">
        <f>ROUND(VALUE(SUBSTITUTE(実質収支比率等に係る経年分析!J$48,"▲","-")),2)</f>
        <v>7.32</v>
      </c>
    </row>
    <row r="20" spans="1:11" x14ac:dyDescent="0.15">
      <c r="A20" s="134" t="s">
        <v>43</v>
      </c>
      <c r="B20" s="134">
        <f>ROUND(VALUE(SUBSTITUTE(実質収支比率等に係る経年分析!F$47,"▲","-")),2)</f>
        <v>28.49</v>
      </c>
      <c r="C20" s="134">
        <f>ROUND(VALUE(SUBSTITUTE(実質収支比率等に係る経年分析!G$47,"▲","-")),2)</f>
        <v>35.590000000000003</v>
      </c>
      <c r="D20" s="134">
        <f>ROUND(VALUE(SUBSTITUTE(実質収支比率等に係る経年分析!H$47,"▲","-")),2)</f>
        <v>35.71</v>
      </c>
      <c r="E20" s="134">
        <f>ROUND(VALUE(SUBSTITUTE(実質収支比率等に係る経年分析!I$47,"▲","-")),2)</f>
        <v>31</v>
      </c>
      <c r="F20" s="134">
        <f>ROUND(VALUE(SUBSTITUTE(実質収支比率等に係る経年分析!J$47,"▲","-")),2)</f>
        <v>38.72</v>
      </c>
    </row>
    <row r="21" spans="1:11" x14ac:dyDescent="0.15">
      <c r="A21" s="134" t="s">
        <v>44</v>
      </c>
      <c r="B21" s="134">
        <f>IF(ISNUMBER(VALUE(SUBSTITUTE(実質収支比率等に係る経年分析!F$49,"▲","-"))),ROUND(VALUE(SUBSTITUTE(実質収支比率等に係る経年分析!F$49,"▲","-")),2),NA())</f>
        <v>9.1999999999999993</v>
      </c>
      <c r="C21" s="134">
        <f>IF(ISNUMBER(VALUE(SUBSTITUTE(実質収支比率等に係る経年分析!G$49,"▲","-"))),ROUND(VALUE(SUBSTITUTE(実質収支比率等に係る経年分析!G$49,"▲","-")),2),NA())</f>
        <v>4.03</v>
      </c>
      <c r="D21" s="134">
        <f>IF(ISNUMBER(VALUE(SUBSTITUTE(実質収支比率等に係る経年分析!H$49,"▲","-"))),ROUND(VALUE(SUBSTITUTE(実質収支比率等に係る経年分析!H$49,"▲","-")),2),NA())</f>
        <v>0.23</v>
      </c>
      <c r="E21" s="134">
        <f>IF(ISNUMBER(VALUE(SUBSTITUTE(実質収支比率等に係る経年分析!I$49,"▲","-"))),ROUND(VALUE(SUBSTITUTE(実質収支比率等に係る経年分析!I$49,"▲","-")),2),NA())</f>
        <v>-3.47</v>
      </c>
      <c r="F21" s="134">
        <f>IF(ISNUMBER(VALUE(SUBSTITUTE(実質収支比率等に係る経年分析!J$49,"▲","-"))),ROUND(VALUE(SUBSTITUTE(実質収支比率等に係る経年分析!J$49,"▲","-")),2),NA())</f>
        <v>7.19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農業集落排水事業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x14ac:dyDescent="0.15">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0.62</v>
      </c>
    </row>
    <row r="35" spans="1:16" x14ac:dyDescent="0.15">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8.9499999999999993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278</v>
      </c>
      <c r="E42" s="136"/>
      <c r="F42" s="136"/>
      <c r="G42" s="136">
        <f>'実質公債費比率（分子）の構造'!L$52</f>
        <v>279</v>
      </c>
      <c r="H42" s="136"/>
      <c r="I42" s="136"/>
      <c r="J42" s="136">
        <f>'実質公債費比率（分子）の構造'!M$52</f>
        <v>284</v>
      </c>
      <c r="K42" s="136"/>
      <c r="L42" s="136"/>
      <c r="M42" s="136">
        <f>'実質公債費比率（分子）の構造'!N$52</f>
        <v>295</v>
      </c>
      <c r="N42" s="136"/>
      <c r="O42" s="136"/>
      <c r="P42" s="136">
        <f>'実質公債費比率（分子）の構造'!O$52</f>
        <v>296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28</v>
      </c>
      <c r="C44" s="136"/>
      <c r="D44" s="136"/>
      <c r="E44" s="136">
        <f>'実質公債費比率（分子）の構造'!L$50</f>
        <v>28</v>
      </c>
      <c r="F44" s="136"/>
      <c r="G44" s="136"/>
      <c r="H44" s="136">
        <f>'実質公債費比率（分子）の構造'!M$50</f>
        <v>26</v>
      </c>
      <c r="I44" s="136"/>
      <c r="J44" s="136"/>
      <c r="K44" s="136">
        <f>'実質公債費比率（分子）の構造'!N$50</f>
        <v>21</v>
      </c>
      <c r="L44" s="136"/>
      <c r="M44" s="136"/>
      <c r="N44" s="136">
        <f>'実質公債費比率（分子）の構造'!O$50</f>
        <v>17</v>
      </c>
      <c r="O44" s="136"/>
      <c r="P44" s="136"/>
    </row>
    <row r="45" spans="1:16" x14ac:dyDescent="0.15">
      <c r="A45" s="136" t="s">
        <v>54</v>
      </c>
      <c r="B45" s="136">
        <f>'実質公債費比率（分子）の構造'!K$49</f>
        <v>104</v>
      </c>
      <c r="C45" s="136"/>
      <c r="D45" s="136"/>
      <c r="E45" s="136">
        <f>'実質公債費比率（分子）の構造'!L$49</f>
        <v>93</v>
      </c>
      <c r="F45" s="136"/>
      <c r="G45" s="136"/>
      <c r="H45" s="136">
        <f>'実質公債費比率（分子）の構造'!M$49</f>
        <v>71</v>
      </c>
      <c r="I45" s="136"/>
      <c r="J45" s="136"/>
      <c r="K45" s="136">
        <f>'実質公債費比率（分子）の構造'!N$49</f>
        <v>47</v>
      </c>
      <c r="L45" s="136"/>
      <c r="M45" s="136"/>
      <c r="N45" s="136">
        <f>'実質公債費比率（分子）の構造'!O$49</f>
        <v>49</v>
      </c>
      <c r="O45" s="136"/>
      <c r="P45" s="136"/>
    </row>
    <row r="46" spans="1:16" x14ac:dyDescent="0.15">
      <c r="A46" s="136" t="s">
        <v>55</v>
      </c>
      <c r="B46" s="136">
        <f>'実質公債費比率（分子）の構造'!K$48</f>
        <v>41</v>
      </c>
      <c r="C46" s="136"/>
      <c r="D46" s="136"/>
      <c r="E46" s="136">
        <f>'実質公債費比率（分子）の構造'!L$48</f>
        <v>40</v>
      </c>
      <c r="F46" s="136"/>
      <c r="G46" s="136"/>
      <c r="H46" s="136">
        <f>'実質公債費比率（分子）の構造'!M$48</f>
        <v>40</v>
      </c>
      <c r="I46" s="136"/>
      <c r="J46" s="136"/>
      <c r="K46" s="136">
        <f>'実質公債費比率（分子）の構造'!N$48</f>
        <v>44</v>
      </c>
      <c r="L46" s="136"/>
      <c r="M46" s="136"/>
      <c r="N46" s="136">
        <f>'実質公債費比率（分子）の構造'!O$48</f>
        <v>45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372</v>
      </c>
      <c r="C49" s="136"/>
      <c r="D49" s="136"/>
      <c r="E49" s="136">
        <f>'実質公債費比率（分子）の構造'!L$45</f>
        <v>366</v>
      </c>
      <c r="F49" s="136"/>
      <c r="G49" s="136"/>
      <c r="H49" s="136">
        <f>'実質公債費比率（分子）の構造'!M$45</f>
        <v>365</v>
      </c>
      <c r="I49" s="136"/>
      <c r="J49" s="136"/>
      <c r="K49" s="136">
        <f>'実質公債費比率（分子）の構造'!N$45</f>
        <v>371</v>
      </c>
      <c r="L49" s="136"/>
      <c r="M49" s="136"/>
      <c r="N49" s="136">
        <f>'実質公債費比率（分子）の構造'!O$45</f>
        <v>357</v>
      </c>
      <c r="O49" s="136"/>
      <c r="P49" s="136"/>
    </row>
    <row r="50" spans="1:16" x14ac:dyDescent="0.15">
      <c r="A50" s="136" t="s">
        <v>59</v>
      </c>
      <c r="B50" s="136" t="e">
        <f>NA()</f>
        <v>#N/A</v>
      </c>
      <c r="C50" s="136">
        <f>IF(ISNUMBER('実質公債費比率（分子）の構造'!K$53),'実質公債費比率（分子）の構造'!K$53,NA())</f>
        <v>267</v>
      </c>
      <c r="D50" s="136" t="e">
        <f>NA()</f>
        <v>#N/A</v>
      </c>
      <c r="E50" s="136" t="e">
        <f>NA()</f>
        <v>#N/A</v>
      </c>
      <c r="F50" s="136">
        <f>IF(ISNUMBER('実質公債費比率（分子）の構造'!L$53),'実質公債費比率（分子）の構造'!L$53,NA())</f>
        <v>248</v>
      </c>
      <c r="G50" s="136" t="e">
        <f>NA()</f>
        <v>#N/A</v>
      </c>
      <c r="H50" s="136" t="e">
        <f>NA()</f>
        <v>#N/A</v>
      </c>
      <c r="I50" s="136">
        <f>IF(ISNUMBER('実質公債費比率（分子）の構造'!M$53),'実質公債費比率（分子）の構造'!M$53,NA())</f>
        <v>218</v>
      </c>
      <c r="J50" s="136" t="e">
        <f>NA()</f>
        <v>#N/A</v>
      </c>
      <c r="K50" s="136" t="e">
        <f>NA()</f>
        <v>#N/A</v>
      </c>
      <c r="L50" s="136">
        <f>IF(ISNUMBER('実質公債費比率（分子）の構造'!N$53),'実質公債費比率（分子）の構造'!N$53,NA())</f>
        <v>188</v>
      </c>
      <c r="M50" s="136" t="e">
        <f>NA()</f>
        <v>#N/A</v>
      </c>
      <c r="N50" s="136" t="e">
        <f>NA()</f>
        <v>#N/A</v>
      </c>
      <c r="O50" s="136">
        <f>IF(ISNUMBER('実質公債費比率（分子）の構造'!O$53),'実質公債費比率（分子）の構造'!O$53,NA())</f>
        <v>172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3158</v>
      </c>
      <c r="E56" s="135"/>
      <c r="F56" s="135"/>
      <c r="G56" s="135">
        <f>'将来負担比率（分子）の構造'!J$51</f>
        <v>3303</v>
      </c>
      <c r="H56" s="135"/>
      <c r="I56" s="135"/>
      <c r="J56" s="135">
        <f>'将来負担比率（分子）の構造'!K$51</f>
        <v>3391</v>
      </c>
      <c r="K56" s="135"/>
      <c r="L56" s="135"/>
      <c r="M56" s="135">
        <f>'将来負担比率（分子）の構造'!L$51</f>
        <v>3354</v>
      </c>
      <c r="N56" s="135"/>
      <c r="O56" s="135"/>
      <c r="P56" s="135">
        <f>'将来負担比率（分子）の構造'!M$51</f>
        <v>3290</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1791</v>
      </c>
      <c r="E58" s="135"/>
      <c r="F58" s="135"/>
      <c r="G58" s="135">
        <f>'将来負担比率（分子）の構造'!J$49</f>
        <v>2091</v>
      </c>
      <c r="H58" s="135"/>
      <c r="I58" s="135"/>
      <c r="J58" s="135">
        <f>'将来負担比率（分子）の構造'!K$49</f>
        <v>1753</v>
      </c>
      <c r="K58" s="135"/>
      <c r="L58" s="135"/>
      <c r="M58" s="135">
        <f>'将来負担比率（分子）の構造'!L$49</f>
        <v>1602</v>
      </c>
      <c r="N58" s="135"/>
      <c r="O58" s="135"/>
      <c r="P58" s="135">
        <f>'将来負担比率（分子）の構造'!M$49</f>
        <v>1829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1623</v>
      </c>
      <c r="C62" s="135"/>
      <c r="D62" s="135"/>
      <c r="E62" s="135">
        <f>'将来負担比率（分子）の構造'!J$45</f>
        <v>1621</v>
      </c>
      <c r="F62" s="135"/>
      <c r="G62" s="135"/>
      <c r="H62" s="135">
        <f>'将来負担比率（分子）の構造'!K$45</f>
        <v>1546</v>
      </c>
      <c r="I62" s="135"/>
      <c r="J62" s="135"/>
      <c r="K62" s="135">
        <f>'将来負担比率（分子）の構造'!L$45</f>
        <v>1480</v>
      </c>
      <c r="L62" s="135"/>
      <c r="M62" s="135"/>
      <c r="N62" s="135">
        <f>'将来負担比率（分子）の構造'!M$45</f>
        <v>1457</v>
      </c>
      <c r="O62" s="135"/>
      <c r="P62" s="135"/>
    </row>
    <row r="63" spans="1:16" x14ac:dyDescent="0.15">
      <c r="A63" s="135" t="s">
        <v>28</v>
      </c>
      <c r="B63" s="135">
        <f>'将来負担比率（分子）の構造'!I$44</f>
        <v>398</v>
      </c>
      <c r="C63" s="135"/>
      <c r="D63" s="135"/>
      <c r="E63" s="135">
        <f>'将来負担比率（分子）の構造'!J$44</f>
        <v>349</v>
      </c>
      <c r="F63" s="135"/>
      <c r="G63" s="135"/>
      <c r="H63" s="135">
        <f>'将来負担比率（分子）の構造'!K$44</f>
        <v>324</v>
      </c>
      <c r="I63" s="135"/>
      <c r="J63" s="135"/>
      <c r="K63" s="135">
        <f>'将来負担比率（分子）の構造'!L$44</f>
        <v>303</v>
      </c>
      <c r="L63" s="135"/>
      <c r="M63" s="135"/>
      <c r="N63" s="135">
        <f>'将来負担比率（分子）の構造'!M$44</f>
        <v>297</v>
      </c>
      <c r="O63" s="135"/>
      <c r="P63" s="135"/>
    </row>
    <row r="64" spans="1:16" x14ac:dyDescent="0.15">
      <c r="A64" s="135" t="s">
        <v>27</v>
      </c>
      <c r="B64" s="135">
        <f>'将来負担比率（分子）の構造'!I$43</f>
        <v>422</v>
      </c>
      <c r="C64" s="135"/>
      <c r="D64" s="135"/>
      <c r="E64" s="135">
        <f>'将来負担比率（分子）の構造'!J$43</f>
        <v>378</v>
      </c>
      <c r="F64" s="135"/>
      <c r="G64" s="135"/>
      <c r="H64" s="135">
        <f>'将来負担比率（分子）の構造'!K$43</f>
        <v>345</v>
      </c>
      <c r="I64" s="135"/>
      <c r="J64" s="135"/>
      <c r="K64" s="135">
        <f>'将来負担比率（分子）の構造'!L$43</f>
        <v>325</v>
      </c>
      <c r="L64" s="135"/>
      <c r="M64" s="135"/>
      <c r="N64" s="135">
        <f>'将来負担比率（分子）の構造'!M$43</f>
        <v>306</v>
      </c>
      <c r="O64" s="135"/>
      <c r="P64" s="135"/>
    </row>
    <row r="65" spans="1:16" x14ac:dyDescent="0.15">
      <c r="A65" s="135" t="s">
        <v>26</v>
      </c>
      <c r="B65" s="135">
        <f>'将来負担比率（分子）の構造'!I$42</f>
        <v>158</v>
      </c>
      <c r="C65" s="135"/>
      <c r="D65" s="135"/>
      <c r="E65" s="135">
        <f>'将来負担比率（分子）の構造'!J$42</f>
        <v>132</v>
      </c>
      <c r="F65" s="135"/>
      <c r="G65" s="135"/>
      <c r="H65" s="135">
        <f>'将来負担比率（分子）の構造'!K$42</f>
        <v>107</v>
      </c>
      <c r="I65" s="135"/>
      <c r="J65" s="135"/>
      <c r="K65" s="135">
        <f>'将来負担比率（分子）の構造'!L$42</f>
        <v>84</v>
      </c>
      <c r="L65" s="135"/>
      <c r="M65" s="135"/>
      <c r="N65" s="135">
        <f>'将来負担比率（分子）の構造'!M$42</f>
        <v>65</v>
      </c>
      <c r="O65" s="135"/>
      <c r="P65" s="135"/>
    </row>
    <row r="66" spans="1:16" x14ac:dyDescent="0.15">
      <c r="A66" s="135" t="s">
        <v>25</v>
      </c>
      <c r="B66" s="135">
        <f>'将来負担比率（分子）の構造'!I$41</f>
        <v>3783</v>
      </c>
      <c r="C66" s="135"/>
      <c r="D66" s="135"/>
      <c r="E66" s="135">
        <f>'将来負担比率（分子）の構造'!J$41</f>
        <v>3696</v>
      </c>
      <c r="F66" s="135"/>
      <c r="G66" s="135"/>
      <c r="H66" s="135">
        <f>'将来負担比率（分子）の構造'!K$41</f>
        <v>3857</v>
      </c>
      <c r="I66" s="135"/>
      <c r="J66" s="135"/>
      <c r="K66" s="135">
        <f>'将来負担比率（分子）の構造'!L$41</f>
        <v>3777</v>
      </c>
      <c r="L66" s="135"/>
      <c r="M66" s="135"/>
      <c r="N66" s="135">
        <f>'将来負担比率（分子）の構造'!M$41</f>
        <v>3704</v>
      </c>
      <c r="O66" s="135"/>
      <c r="P66" s="135"/>
    </row>
    <row r="67" spans="1:16" x14ac:dyDescent="0.15">
      <c r="A67" s="135" t="s">
        <v>63</v>
      </c>
      <c r="B67" s="135" t="e">
        <f>NA()</f>
        <v>#N/A</v>
      </c>
      <c r="C67" s="135">
        <f>IF(ISNUMBER('将来負担比率（分子）の構造'!I$52), IF('将来負担比率（分子）の構造'!I$52 &lt; 0, 0, '将来負担比率（分子）の構造'!I$52), NA())</f>
        <v>1435</v>
      </c>
      <c r="D67" s="135" t="e">
        <f>NA()</f>
        <v>#N/A</v>
      </c>
      <c r="E67" s="135" t="e">
        <f>NA()</f>
        <v>#N/A</v>
      </c>
      <c r="F67" s="135">
        <f>IF(ISNUMBER('将来負担比率（分子）の構造'!J$52), IF('将来負担比率（分子）の構造'!J$52 &lt; 0, 0, '将来負担比率（分子）の構造'!J$52), NA())</f>
        <v>781</v>
      </c>
      <c r="G67" s="135" t="e">
        <f>NA()</f>
        <v>#N/A</v>
      </c>
      <c r="H67" s="135" t="e">
        <f>NA()</f>
        <v>#N/A</v>
      </c>
      <c r="I67" s="135">
        <f>IF(ISNUMBER('将来負担比率（分子）の構造'!K$52), IF('将来負担比率（分子）の構造'!K$52 &lt; 0, 0, '将来負担比率（分子）の構造'!K$52), NA())</f>
        <v>1035</v>
      </c>
      <c r="J67" s="135" t="e">
        <f>NA()</f>
        <v>#N/A</v>
      </c>
      <c r="K67" s="135" t="e">
        <f>NA()</f>
        <v>#N/A</v>
      </c>
      <c r="L67" s="135">
        <f>IF(ISNUMBER('将来負担比率（分子）の構造'!L$52), IF('将来負担比率（分子）の構造'!L$52 &lt; 0, 0, '将来負担比率（分子）の構造'!L$52), NA())</f>
        <v>1014</v>
      </c>
      <c r="M67" s="135" t="e">
        <f>NA()</f>
        <v>#N/A</v>
      </c>
      <c r="N67" s="135" t="e">
        <f>NA()</f>
        <v>#N/A</v>
      </c>
      <c r="O67" s="135">
        <f>IF(ISNUMBER('将来負担比率（分子）の構造'!M$52), IF('将来負担比率（分子）の構造'!M$52 &lt; 0, 0, '将来負担比率（分子）の構造'!M$52), NA())</f>
        <v>709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1363487</v>
      </c>
      <c r="S5" s="669"/>
      <c r="T5" s="669"/>
      <c r="U5" s="669"/>
      <c r="V5" s="669"/>
      <c r="W5" s="669"/>
      <c r="X5" s="669"/>
      <c r="Y5" s="716"/>
      <c r="Z5" s="729">
        <v>27.6</v>
      </c>
      <c r="AA5" s="729"/>
      <c r="AB5" s="729"/>
      <c r="AC5" s="729"/>
      <c r="AD5" s="730">
        <v>1363487</v>
      </c>
      <c r="AE5" s="730"/>
      <c r="AF5" s="730"/>
      <c r="AG5" s="730"/>
      <c r="AH5" s="730"/>
      <c r="AI5" s="730"/>
      <c r="AJ5" s="730"/>
      <c r="AK5" s="730"/>
      <c r="AL5" s="717">
        <v>47</v>
      </c>
      <c r="AM5" s="686"/>
      <c r="AN5" s="686"/>
      <c r="AO5" s="718"/>
      <c r="AP5" s="705" t="s">
        <v>206</v>
      </c>
      <c r="AQ5" s="706"/>
      <c r="AR5" s="706"/>
      <c r="AS5" s="706"/>
      <c r="AT5" s="706"/>
      <c r="AU5" s="706"/>
      <c r="AV5" s="706"/>
      <c r="AW5" s="706"/>
      <c r="AX5" s="706"/>
      <c r="AY5" s="706"/>
      <c r="AZ5" s="706"/>
      <c r="BA5" s="706"/>
      <c r="BB5" s="706"/>
      <c r="BC5" s="706"/>
      <c r="BD5" s="706"/>
      <c r="BE5" s="706"/>
      <c r="BF5" s="707"/>
      <c r="BG5" s="618">
        <v>1357613</v>
      </c>
      <c r="BH5" s="619"/>
      <c r="BI5" s="619"/>
      <c r="BJ5" s="619"/>
      <c r="BK5" s="619"/>
      <c r="BL5" s="619"/>
      <c r="BM5" s="619"/>
      <c r="BN5" s="620"/>
      <c r="BO5" s="671">
        <v>99.6</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65658</v>
      </c>
      <c r="S6" s="619"/>
      <c r="T6" s="619"/>
      <c r="U6" s="619"/>
      <c r="V6" s="619"/>
      <c r="W6" s="619"/>
      <c r="X6" s="619"/>
      <c r="Y6" s="620"/>
      <c r="Z6" s="671">
        <v>1.3</v>
      </c>
      <c r="AA6" s="671"/>
      <c r="AB6" s="671"/>
      <c r="AC6" s="671"/>
      <c r="AD6" s="672">
        <v>65658</v>
      </c>
      <c r="AE6" s="672"/>
      <c r="AF6" s="672"/>
      <c r="AG6" s="672"/>
      <c r="AH6" s="672"/>
      <c r="AI6" s="672"/>
      <c r="AJ6" s="672"/>
      <c r="AK6" s="672"/>
      <c r="AL6" s="641">
        <v>2.2999999999999998</v>
      </c>
      <c r="AM6" s="673"/>
      <c r="AN6" s="673"/>
      <c r="AO6" s="674"/>
      <c r="AP6" s="615" t="s">
        <v>212</v>
      </c>
      <c r="AQ6" s="616"/>
      <c r="AR6" s="616"/>
      <c r="AS6" s="616"/>
      <c r="AT6" s="616"/>
      <c r="AU6" s="616"/>
      <c r="AV6" s="616"/>
      <c r="AW6" s="616"/>
      <c r="AX6" s="616"/>
      <c r="AY6" s="616"/>
      <c r="AZ6" s="616"/>
      <c r="BA6" s="616"/>
      <c r="BB6" s="616"/>
      <c r="BC6" s="616"/>
      <c r="BD6" s="616"/>
      <c r="BE6" s="616"/>
      <c r="BF6" s="617"/>
      <c r="BG6" s="618">
        <v>1357613</v>
      </c>
      <c r="BH6" s="619"/>
      <c r="BI6" s="619"/>
      <c r="BJ6" s="619"/>
      <c r="BK6" s="619"/>
      <c r="BL6" s="619"/>
      <c r="BM6" s="619"/>
      <c r="BN6" s="620"/>
      <c r="BO6" s="671">
        <v>99.6</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104334</v>
      </c>
      <c r="CS6" s="619"/>
      <c r="CT6" s="619"/>
      <c r="CU6" s="619"/>
      <c r="CV6" s="619"/>
      <c r="CW6" s="619"/>
      <c r="CX6" s="619"/>
      <c r="CY6" s="620"/>
      <c r="CZ6" s="671">
        <v>2.2000000000000002</v>
      </c>
      <c r="DA6" s="671"/>
      <c r="DB6" s="671"/>
      <c r="DC6" s="671"/>
      <c r="DD6" s="624" t="s">
        <v>207</v>
      </c>
      <c r="DE6" s="619"/>
      <c r="DF6" s="619"/>
      <c r="DG6" s="619"/>
      <c r="DH6" s="619"/>
      <c r="DI6" s="619"/>
      <c r="DJ6" s="619"/>
      <c r="DK6" s="619"/>
      <c r="DL6" s="619"/>
      <c r="DM6" s="619"/>
      <c r="DN6" s="619"/>
      <c r="DO6" s="619"/>
      <c r="DP6" s="620"/>
      <c r="DQ6" s="624">
        <v>104334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2225</v>
      </c>
      <c r="S7" s="619"/>
      <c r="T7" s="619"/>
      <c r="U7" s="619"/>
      <c r="V7" s="619"/>
      <c r="W7" s="619"/>
      <c r="X7" s="619"/>
      <c r="Y7" s="620"/>
      <c r="Z7" s="671">
        <v>0</v>
      </c>
      <c r="AA7" s="671"/>
      <c r="AB7" s="671"/>
      <c r="AC7" s="671"/>
      <c r="AD7" s="672">
        <v>2225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647536</v>
      </c>
      <c r="BH7" s="619"/>
      <c r="BI7" s="619"/>
      <c r="BJ7" s="619"/>
      <c r="BK7" s="619"/>
      <c r="BL7" s="619"/>
      <c r="BM7" s="619"/>
      <c r="BN7" s="620"/>
      <c r="BO7" s="671">
        <v>47.5</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934448</v>
      </c>
      <c r="CS7" s="619"/>
      <c r="CT7" s="619"/>
      <c r="CU7" s="619"/>
      <c r="CV7" s="619"/>
      <c r="CW7" s="619"/>
      <c r="CX7" s="619"/>
      <c r="CY7" s="620"/>
      <c r="CZ7" s="671">
        <v>19.8</v>
      </c>
      <c r="DA7" s="671"/>
      <c r="DB7" s="671"/>
      <c r="DC7" s="671"/>
      <c r="DD7" s="624">
        <v>1134</v>
      </c>
      <c r="DE7" s="619"/>
      <c r="DF7" s="619"/>
      <c r="DG7" s="619"/>
      <c r="DH7" s="619"/>
      <c r="DI7" s="619"/>
      <c r="DJ7" s="619"/>
      <c r="DK7" s="619"/>
      <c r="DL7" s="619"/>
      <c r="DM7" s="619"/>
      <c r="DN7" s="619"/>
      <c r="DO7" s="619"/>
      <c r="DP7" s="620"/>
      <c r="DQ7" s="624">
        <v>840878</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8110</v>
      </c>
      <c r="S8" s="619"/>
      <c r="T8" s="619"/>
      <c r="U8" s="619"/>
      <c r="V8" s="619"/>
      <c r="W8" s="619"/>
      <c r="X8" s="619"/>
      <c r="Y8" s="620"/>
      <c r="Z8" s="671">
        <v>0.2</v>
      </c>
      <c r="AA8" s="671"/>
      <c r="AB8" s="671"/>
      <c r="AC8" s="671"/>
      <c r="AD8" s="672">
        <v>8110</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23149</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1583309</v>
      </c>
      <c r="CS8" s="619"/>
      <c r="CT8" s="619"/>
      <c r="CU8" s="619"/>
      <c r="CV8" s="619"/>
      <c r="CW8" s="619"/>
      <c r="CX8" s="619"/>
      <c r="CY8" s="620"/>
      <c r="CZ8" s="671">
        <v>33.6</v>
      </c>
      <c r="DA8" s="671"/>
      <c r="DB8" s="671"/>
      <c r="DC8" s="671"/>
      <c r="DD8" s="624">
        <v>177890</v>
      </c>
      <c r="DE8" s="619"/>
      <c r="DF8" s="619"/>
      <c r="DG8" s="619"/>
      <c r="DH8" s="619"/>
      <c r="DI8" s="619"/>
      <c r="DJ8" s="619"/>
      <c r="DK8" s="619"/>
      <c r="DL8" s="619"/>
      <c r="DM8" s="619"/>
      <c r="DN8" s="619"/>
      <c r="DO8" s="619"/>
      <c r="DP8" s="620"/>
      <c r="DQ8" s="624">
        <v>820551</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8480</v>
      </c>
      <c r="S9" s="619"/>
      <c r="T9" s="619"/>
      <c r="U9" s="619"/>
      <c r="V9" s="619"/>
      <c r="W9" s="619"/>
      <c r="X9" s="619"/>
      <c r="Y9" s="620"/>
      <c r="Z9" s="671">
        <v>0.2</v>
      </c>
      <c r="AA9" s="671"/>
      <c r="AB9" s="671"/>
      <c r="AC9" s="671"/>
      <c r="AD9" s="672">
        <v>8480</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529339</v>
      </c>
      <c r="BH9" s="619"/>
      <c r="BI9" s="619"/>
      <c r="BJ9" s="619"/>
      <c r="BK9" s="619"/>
      <c r="BL9" s="619"/>
      <c r="BM9" s="619"/>
      <c r="BN9" s="620"/>
      <c r="BO9" s="671">
        <v>38.799999999999997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332699</v>
      </c>
      <c r="CS9" s="619"/>
      <c r="CT9" s="619"/>
      <c r="CU9" s="619"/>
      <c r="CV9" s="619"/>
      <c r="CW9" s="619"/>
      <c r="CX9" s="619"/>
      <c r="CY9" s="620"/>
      <c r="CZ9" s="671">
        <v>7.1</v>
      </c>
      <c r="DA9" s="671"/>
      <c r="DB9" s="671"/>
      <c r="DC9" s="671"/>
      <c r="DD9" s="624">
        <v>2085</v>
      </c>
      <c r="DE9" s="619"/>
      <c r="DF9" s="619"/>
      <c r="DG9" s="619"/>
      <c r="DH9" s="619"/>
      <c r="DI9" s="619"/>
      <c r="DJ9" s="619"/>
      <c r="DK9" s="619"/>
      <c r="DL9" s="619"/>
      <c r="DM9" s="619"/>
      <c r="DN9" s="619"/>
      <c r="DO9" s="619"/>
      <c r="DP9" s="620"/>
      <c r="DQ9" s="624">
        <v>319082</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199288</v>
      </c>
      <c r="S10" s="619"/>
      <c r="T10" s="619"/>
      <c r="U10" s="619"/>
      <c r="V10" s="619"/>
      <c r="W10" s="619"/>
      <c r="X10" s="619"/>
      <c r="Y10" s="620"/>
      <c r="Z10" s="671">
        <v>4</v>
      </c>
      <c r="AA10" s="671"/>
      <c r="AB10" s="671"/>
      <c r="AC10" s="671"/>
      <c r="AD10" s="672">
        <v>199288</v>
      </c>
      <c r="AE10" s="672"/>
      <c r="AF10" s="672"/>
      <c r="AG10" s="672"/>
      <c r="AH10" s="672"/>
      <c r="AI10" s="672"/>
      <c r="AJ10" s="672"/>
      <c r="AK10" s="672"/>
      <c r="AL10" s="641">
        <v>6.9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33123</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19947</v>
      </c>
      <c r="S11" s="619"/>
      <c r="T11" s="619"/>
      <c r="U11" s="619"/>
      <c r="V11" s="619"/>
      <c r="W11" s="619"/>
      <c r="X11" s="619"/>
      <c r="Y11" s="620"/>
      <c r="Z11" s="671">
        <v>0.4</v>
      </c>
      <c r="AA11" s="671"/>
      <c r="AB11" s="671"/>
      <c r="AC11" s="671"/>
      <c r="AD11" s="672">
        <v>19947</v>
      </c>
      <c r="AE11" s="672"/>
      <c r="AF11" s="672"/>
      <c r="AG11" s="672"/>
      <c r="AH11" s="672"/>
      <c r="AI11" s="672"/>
      <c r="AJ11" s="672"/>
      <c r="AK11" s="672"/>
      <c r="AL11" s="641">
        <v>0.7</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61925</v>
      </c>
      <c r="BH11" s="619"/>
      <c r="BI11" s="619"/>
      <c r="BJ11" s="619"/>
      <c r="BK11" s="619"/>
      <c r="BL11" s="619"/>
      <c r="BM11" s="619"/>
      <c r="BN11" s="620"/>
      <c r="BO11" s="671">
        <v>4.5</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517867</v>
      </c>
      <c r="CS11" s="619"/>
      <c r="CT11" s="619"/>
      <c r="CU11" s="619"/>
      <c r="CV11" s="619"/>
      <c r="CW11" s="619"/>
      <c r="CX11" s="619"/>
      <c r="CY11" s="620"/>
      <c r="CZ11" s="671">
        <v>11</v>
      </c>
      <c r="DA11" s="671"/>
      <c r="DB11" s="671"/>
      <c r="DC11" s="671"/>
      <c r="DD11" s="624">
        <v>298703</v>
      </c>
      <c r="DE11" s="619"/>
      <c r="DF11" s="619"/>
      <c r="DG11" s="619"/>
      <c r="DH11" s="619"/>
      <c r="DI11" s="619"/>
      <c r="DJ11" s="619"/>
      <c r="DK11" s="619"/>
      <c r="DL11" s="619"/>
      <c r="DM11" s="619"/>
      <c r="DN11" s="619"/>
      <c r="DO11" s="619"/>
      <c r="DP11" s="620"/>
      <c r="DQ11" s="624">
        <v>178419</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615917</v>
      </c>
      <c r="BH12" s="619"/>
      <c r="BI12" s="619"/>
      <c r="BJ12" s="619"/>
      <c r="BK12" s="619"/>
      <c r="BL12" s="619"/>
      <c r="BM12" s="619"/>
      <c r="BN12" s="620"/>
      <c r="BO12" s="671">
        <v>45.2</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95127</v>
      </c>
      <c r="CS12" s="619"/>
      <c r="CT12" s="619"/>
      <c r="CU12" s="619"/>
      <c r="CV12" s="619"/>
      <c r="CW12" s="619"/>
      <c r="CX12" s="619"/>
      <c r="CY12" s="620"/>
      <c r="CZ12" s="671">
        <v>2</v>
      </c>
      <c r="DA12" s="671"/>
      <c r="DB12" s="671"/>
      <c r="DC12" s="671"/>
      <c r="DD12" s="624">
        <v>1264</v>
      </c>
      <c r="DE12" s="619"/>
      <c r="DF12" s="619"/>
      <c r="DG12" s="619"/>
      <c r="DH12" s="619"/>
      <c r="DI12" s="619"/>
      <c r="DJ12" s="619"/>
      <c r="DK12" s="619"/>
      <c r="DL12" s="619"/>
      <c r="DM12" s="619"/>
      <c r="DN12" s="619"/>
      <c r="DO12" s="619"/>
      <c r="DP12" s="620"/>
      <c r="DQ12" s="624">
        <v>65695</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17446</v>
      </c>
      <c r="S13" s="619"/>
      <c r="T13" s="619"/>
      <c r="U13" s="619"/>
      <c r="V13" s="619"/>
      <c r="W13" s="619"/>
      <c r="X13" s="619"/>
      <c r="Y13" s="620"/>
      <c r="Z13" s="671">
        <v>0.4</v>
      </c>
      <c r="AA13" s="671"/>
      <c r="AB13" s="671"/>
      <c r="AC13" s="671"/>
      <c r="AD13" s="672">
        <v>17446</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612034</v>
      </c>
      <c r="BH13" s="619"/>
      <c r="BI13" s="619"/>
      <c r="BJ13" s="619"/>
      <c r="BK13" s="619"/>
      <c r="BL13" s="619"/>
      <c r="BM13" s="619"/>
      <c r="BN13" s="620"/>
      <c r="BO13" s="671">
        <v>44.9</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207741</v>
      </c>
      <c r="CS13" s="619"/>
      <c r="CT13" s="619"/>
      <c r="CU13" s="619"/>
      <c r="CV13" s="619"/>
      <c r="CW13" s="619"/>
      <c r="CX13" s="619"/>
      <c r="CY13" s="620"/>
      <c r="CZ13" s="671">
        <v>4.4000000000000004</v>
      </c>
      <c r="DA13" s="671"/>
      <c r="DB13" s="671"/>
      <c r="DC13" s="671"/>
      <c r="DD13" s="624">
        <v>120401</v>
      </c>
      <c r="DE13" s="619"/>
      <c r="DF13" s="619"/>
      <c r="DG13" s="619"/>
      <c r="DH13" s="619"/>
      <c r="DI13" s="619"/>
      <c r="DJ13" s="619"/>
      <c r="DK13" s="619"/>
      <c r="DL13" s="619"/>
      <c r="DM13" s="619"/>
      <c r="DN13" s="619"/>
      <c r="DO13" s="619"/>
      <c r="DP13" s="620"/>
      <c r="DQ13" s="624">
        <v>155046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23562</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201707</v>
      </c>
      <c r="CS14" s="619"/>
      <c r="CT14" s="619"/>
      <c r="CU14" s="619"/>
      <c r="CV14" s="619"/>
      <c r="CW14" s="619"/>
      <c r="CX14" s="619"/>
      <c r="CY14" s="620"/>
      <c r="CZ14" s="671">
        <v>4.3</v>
      </c>
      <c r="DA14" s="671"/>
      <c r="DB14" s="671"/>
      <c r="DC14" s="671"/>
      <c r="DD14" s="624" t="s">
        <v>108</v>
      </c>
      <c r="DE14" s="619"/>
      <c r="DF14" s="619"/>
      <c r="DG14" s="619"/>
      <c r="DH14" s="619"/>
      <c r="DI14" s="619"/>
      <c r="DJ14" s="619"/>
      <c r="DK14" s="619"/>
      <c r="DL14" s="619"/>
      <c r="DM14" s="619"/>
      <c r="DN14" s="619"/>
      <c r="DO14" s="619"/>
      <c r="DP14" s="620"/>
      <c r="DQ14" s="624">
        <v>200846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6967</v>
      </c>
      <c r="S15" s="619"/>
      <c r="T15" s="619"/>
      <c r="U15" s="619"/>
      <c r="V15" s="619"/>
      <c r="W15" s="619"/>
      <c r="X15" s="619"/>
      <c r="Y15" s="620"/>
      <c r="Z15" s="671">
        <v>0.1</v>
      </c>
      <c r="AA15" s="671"/>
      <c r="AB15" s="671"/>
      <c r="AC15" s="671"/>
      <c r="AD15" s="672">
        <v>6967</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68079</v>
      </c>
      <c r="BH15" s="619"/>
      <c r="BI15" s="619"/>
      <c r="BJ15" s="619"/>
      <c r="BK15" s="619"/>
      <c r="BL15" s="619"/>
      <c r="BM15" s="619"/>
      <c r="BN15" s="620"/>
      <c r="BO15" s="671">
        <v>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374436</v>
      </c>
      <c r="CS15" s="619"/>
      <c r="CT15" s="619"/>
      <c r="CU15" s="619"/>
      <c r="CV15" s="619"/>
      <c r="CW15" s="619"/>
      <c r="CX15" s="619"/>
      <c r="CY15" s="620"/>
      <c r="CZ15" s="671">
        <v>8</v>
      </c>
      <c r="DA15" s="671"/>
      <c r="DB15" s="671"/>
      <c r="DC15" s="671"/>
      <c r="DD15" s="624">
        <v>73356</v>
      </c>
      <c r="DE15" s="619"/>
      <c r="DF15" s="619"/>
      <c r="DG15" s="619"/>
      <c r="DH15" s="619"/>
      <c r="DI15" s="619"/>
      <c r="DJ15" s="619"/>
      <c r="DK15" s="619"/>
      <c r="DL15" s="619"/>
      <c r="DM15" s="619"/>
      <c r="DN15" s="619"/>
      <c r="DO15" s="619"/>
      <c r="DP15" s="620"/>
      <c r="DQ15" s="624">
        <v>303481</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1243141</v>
      </c>
      <c r="S16" s="619"/>
      <c r="T16" s="619"/>
      <c r="U16" s="619"/>
      <c r="V16" s="619"/>
      <c r="W16" s="619"/>
      <c r="X16" s="619"/>
      <c r="Y16" s="620"/>
      <c r="Z16" s="671">
        <v>25.1</v>
      </c>
      <c r="AA16" s="671"/>
      <c r="AB16" s="671"/>
      <c r="AC16" s="671"/>
      <c r="AD16" s="672">
        <v>1148978</v>
      </c>
      <c r="AE16" s="672"/>
      <c r="AF16" s="672"/>
      <c r="AG16" s="672"/>
      <c r="AH16" s="672"/>
      <c r="AI16" s="672"/>
      <c r="AJ16" s="672"/>
      <c r="AK16" s="672"/>
      <c r="AL16" s="641">
        <v>39.6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2519</v>
      </c>
      <c r="BH16" s="619"/>
      <c r="BI16" s="619"/>
      <c r="BJ16" s="619"/>
      <c r="BK16" s="619"/>
      <c r="BL16" s="619"/>
      <c r="BM16" s="619"/>
      <c r="BN16" s="620"/>
      <c r="BO16" s="671">
        <v>0.2</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1148978</v>
      </c>
      <c r="S17" s="619"/>
      <c r="T17" s="619"/>
      <c r="U17" s="619"/>
      <c r="V17" s="619"/>
      <c r="W17" s="619"/>
      <c r="X17" s="619"/>
      <c r="Y17" s="620"/>
      <c r="Z17" s="671">
        <v>23.2</v>
      </c>
      <c r="AA17" s="671"/>
      <c r="AB17" s="671"/>
      <c r="AC17" s="671"/>
      <c r="AD17" s="672">
        <v>1148978</v>
      </c>
      <c r="AE17" s="672"/>
      <c r="AF17" s="672"/>
      <c r="AG17" s="672"/>
      <c r="AH17" s="672"/>
      <c r="AI17" s="672"/>
      <c r="AJ17" s="672"/>
      <c r="AK17" s="672"/>
      <c r="AL17" s="641">
        <v>39.6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356517</v>
      </c>
      <c r="CS17" s="619"/>
      <c r="CT17" s="619"/>
      <c r="CU17" s="619"/>
      <c r="CV17" s="619"/>
      <c r="CW17" s="619"/>
      <c r="CX17" s="619"/>
      <c r="CY17" s="620"/>
      <c r="CZ17" s="671">
        <v>7.6</v>
      </c>
      <c r="DA17" s="671"/>
      <c r="DB17" s="671"/>
      <c r="DC17" s="671"/>
      <c r="DD17" s="624" t="s">
        <v>108</v>
      </c>
      <c r="DE17" s="619"/>
      <c r="DF17" s="619"/>
      <c r="DG17" s="619"/>
      <c r="DH17" s="619"/>
      <c r="DI17" s="619"/>
      <c r="DJ17" s="619"/>
      <c r="DK17" s="619"/>
      <c r="DL17" s="619"/>
      <c r="DM17" s="619"/>
      <c r="DN17" s="619"/>
      <c r="DO17" s="619"/>
      <c r="DP17" s="620"/>
      <c r="DQ17" s="624">
        <v>356517</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94163</v>
      </c>
      <c r="S18" s="619"/>
      <c r="T18" s="619"/>
      <c r="U18" s="619"/>
      <c r="V18" s="619"/>
      <c r="W18" s="619"/>
      <c r="X18" s="619"/>
      <c r="Y18" s="620"/>
      <c r="Z18" s="671">
        <v>1.9</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5874</v>
      </c>
      <c r="BH19" s="619"/>
      <c r="BI19" s="619"/>
      <c r="BJ19" s="619"/>
      <c r="BK19" s="619"/>
      <c r="BL19" s="619"/>
      <c r="BM19" s="619"/>
      <c r="BN19" s="620"/>
      <c r="BO19" s="671">
        <v>0.4</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2934749</v>
      </c>
      <c r="S20" s="619"/>
      <c r="T20" s="619"/>
      <c r="U20" s="619"/>
      <c r="V20" s="619"/>
      <c r="W20" s="619"/>
      <c r="X20" s="619"/>
      <c r="Y20" s="620"/>
      <c r="Z20" s="671">
        <v>59.4</v>
      </c>
      <c r="AA20" s="671"/>
      <c r="AB20" s="671"/>
      <c r="AC20" s="671"/>
      <c r="AD20" s="672">
        <v>2840586</v>
      </c>
      <c r="AE20" s="672"/>
      <c r="AF20" s="672"/>
      <c r="AG20" s="672"/>
      <c r="AH20" s="672"/>
      <c r="AI20" s="672"/>
      <c r="AJ20" s="672"/>
      <c r="AK20" s="672"/>
      <c r="AL20" s="641">
        <v>97.9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5874</v>
      </c>
      <c r="BH20" s="619"/>
      <c r="BI20" s="619"/>
      <c r="BJ20" s="619"/>
      <c r="BK20" s="619"/>
      <c r="BL20" s="619"/>
      <c r="BM20" s="619"/>
      <c r="BN20" s="620"/>
      <c r="BO20" s="671">
        <v>0.4</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4708185</v>
      </c>
      <c r="CS20" s="619"/>
      <c r="CT20" s="619"/>
      <c r="CU20" s="619"/>
      <c r="CV20" s="619"/>
      <c r="CW20" s="619"/>
      <c r="CX20" s="619"/>
      <c r="CY20" s="620"/>
      <c r="CZ20" s="671">
        <v>100</v>
      </c>
      <c r="DA20" s="671"/>
      <c r="DB20" s="671"/>
      <c r="DC20" s="671"/>
      <c r="DD20" s="624">
        <v>674833</v>
      </c>
      <c r="DE20" s="619"/>
      <c r="DF20" s="619"/>
      <c r="DG20" s="619"/>
      <c r="DH20" s="619"/>
      <c r="DI20" s="619"/>
      <c r="DJ20" s="619"/>
      <c r="DK20" s="619"/>
      <c r="DL20" s="619"/>
      <c r="DM20" s="619"/>
      <c r="DN20" s="619"/>
      <c r="DO20" s="619"/>
      <c r="DP20" s="620"/>
      <c r="DQ20" s="624">
        <v>3344849</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2204</v>
      </c>
      <c r="S21" s="619"/>
      <c r="T21" s="619"/>
      <c r="U21" s="619"/>
      <c r="V21" s="619"/>
      <c r="W21" s="619"/>
      <c r="X21" s="619"/>
      <c r="Y21" s="620"/>
      <c r="Z21" s="671">
        <v>0</v>
      </c>
      <c r="AA21" s="671"/>
      <c r="AB21" s="671"/>
      <c r="AC21" s="671"/>
      <c r="AD21" s="672">
        <v>2204</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5874</v>
      </c>
      <c r="BH21" s="619"/>
      <c r="BI21" s="619"/>
      <c r="BJ21" s="619"/>
      <c r="BK21" s="619"/>
      <c r="BL21" s="619"/>
      <c r="BM21" s="619"/>
      <c r="BN21" s="620"/>
      <c r="BO21" s="671">
        <v>0.4</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39943</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158315</v>
      </c>
      <c r="S23" s="619"/>
      <c r="T23" s="619"/>
      <c r="U23" s="619"/>
      <c r="V23" s="619"/>
      <c r="W23" s="619"/>
      <c r="X23" s="619"/>
      <c r="Y23" s="620"/>
      <c r="Z23" s="671">
        <v>3.2</v>
      </c>
      <c r="AA23" s="671"/>
      <c r="AB23" s="671"/>
      <c r="AC23" s="671"/>
      <c r="AD23" s="672">
        <v>57507</v>
      </c>
      <c r="AE23" s="672"/>
      <c r="AF23" s="672"/>
      <c r="AG23" s="672"/>
      <c r="AH23" s="672"/>
      <c r="AI23" s="672"/>
      <c r="AJ23" s="672"/>
      <c r="AK23" s="672"/>
      <c r="AL23" s="641">
        <v>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7346</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1942975</v>
      </c>
      <c r="CS24" s="669"/>
      <c r="CT24" s="669"/>
      <c r="CU24" s="669"/>
      <c r="CV24" s="669"/>
      <c r="CW24" s="669"/>
      <c r="CX24" s="669"/>
      <c r="CY24" s="716"/>
      <c r="CZ24" s="720">
        <v>41.3</v>
      </c>
      <c r="DA24" s="721"/>
      <c r="DB24" s="721"/>
      <c r="DC24" s="722"/>
      <c r="DD24" s="715">
        <v>1416124</v>
      </c>
      <c r="DE24" s="669"/>
      <c r="DF24" s="669"/>
      <c r="DG24" s="669"/>
      <c r="DH24" s="669"/>
      <c r="DI24" s="669"/>
      <c r="DJ24" s="669"/>
      <c r="DK24" s="716"/>
      <c r="DL24" s="715">
        <v>1407573</v>
      </c>
      <c r="DM24" s="669"/>
      <c r="DN24" s="669"/>
      <c r="DO24" s="669"/>
      <c r="DP24" s="669"/>
      <c r="DQ24" s="669"/>
      <c r="DR24" s="669"/>
      <c r="DS24" s="669"/>
      <c r="DT24" s="669"/>
      <c r="DU24" s="669"/>
      <c r="DV24" s="716"/>
      <c r="DW24" s="717">
        <v>46.1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448803</v>
      </c>
      <c r="S25" s="619"/>
      <c r="T25" s="619"/>
      <c r="U25" s="619"/>
      <c r="V25" s="619"/>
      <c r="W25" s="619"/>
      <c r="X25" s="619"/>
      <c r="Y25" s="620"/>
      <c r="Z25" s="671">
        <v>9.1</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987501</v>
      </c>
      <c r="CS25" s="637"/>
      <c r="CT25" s="637"/>
      <c r="CU25" s="637"/>
      <c r="CV25" s="637"/>
      <c r="CW25" s="637"/>
      <c r="CX25" s="637"/>
      <c r="CY25" s="638"/>
      <c r="CZ25" s="621">
        <v>21</v>
      </c>
      <c r="DA25" s="639"/>
      <c r="DB25" s="639"/>
      <c r="DC25" s="640"/>
      <c r="DD25" s="624">
        <v>878134</v>
      </c>
      <c r="DE25" s="637"/>
      <c r="DF25" s="637"/>
      <c r="DG25" s="637"/>
      <c r="DH25" s="637"/>
      <c r="DI25" s="637"/>
      <c r="DJ25" s="637"/>
      <c r="DK25" s="638"/>
      <c r="DL25" s="624">
        <v>869583</v>
      </c>
      <c r="DM25" s="637"/>
      <c r="DN25" s="637"/>
      <c r="DO25" s="637"/>
      <c r="DP25" s="637"/>
      <c r="DQ25" s="637"/>
      <c r="DR25" s="637"/>
      <c r="DS25" s="637"/>
      <c r="DT25" s="637"/>
      <c r="DU25" s="637"/>
      <c r="DV25" s="638"/>
      <c r="DW25" s="641">
        <v>28.5</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586026</v>
      </c>
      <c r="CS26" s="619"/>
      <c r="CT26" s="619"/>
      <c r="CU26" s="619"/>
      <c r="CV26" s="619"/>
      <c r="CW26" s="619"/>
      <c r="CX26" s="619"/>
      <c r="CY26" s="620"/>
      <c r="CZ26" s="621">
        <v>12.4</v>
      </c>
      <c r="DA26" s="639"/>
      <c r="DB26" s="639"/>
      <c r="DC26" s="640"/>
      <c r="DD26" s="624">
        <v>482402</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619751</v>
      </c>
      <c r="S27" s="619"/>
      <c r="T27" s="619"/>
      <c r="U27" s="619"/>
      <c r="V27" s="619"/>
      <c r="W27" s="619"/>
      <c r="X27" s="619"/>
      <c r="Y27" s="620"/>
      <c r="Z27" s="671">
        <v>12.5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1363487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598957</v>
      </c>
      <c r="CS27" s="637"/>
      <c r="CT27" s="637"/>
      <c r="CU27" s="637"/>
      <c r="CV27" s="637"/>
      <c r="CW27" s="637"/>
      <c r="CX27" s="637"/>
      <c r="CY27" s="638"/>
      <c r="CZ27" s="621">
        <v>12.7</v>
      </c>
      <c r="DA27" s="639"/>
      <c r="DB27" s="639"/>
      <c r="DC27" s="640"/>
      <c r="DD27" s="624">
        <v>181473</v>
      </c>
      <c r="DE27" s="637"/>
      <c r="DF27" s="637"/>
      <c r="DG27" s="637"/>
      <c r="DH27" s="637"/>
      <c r="DI27" s="637"/>
      <c r="DJ27" s="637"/>
      <c r="DK27" s="638"/>
      <c r="DL27" s="624">
        <v>181473</v>
      </c>
      <c r="DM27" s="637"/>
      <c r="DN27" s="637"/>
      <c r="DO27" s="637"/>
      <c r="DP27" s="637"/>
      <c r="DQ27" s="637"/>
      <c r="DR27" s="637"/>
      <c r="DS27" s="637"/>
      <c r="DT27" s="637"/>
      <c r="DU27" s="637"/>
      <c r="DV27" s="638"/>
      <c r="DW27" s="641">
        <v>5.9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10931</v>
      </c>
      <c r="S28" s="619"/>
      <c r="T28" s="619"/>
      <c r="U28" s="619"/>
      <c r="V28" s="619"/>
      <c r="W28" s="619"/>
      <c r="X28" s="619"/>
      <c r="Y28" s="620"/>
      <c r="Z28" s="671">
        <v>0.2</v>
      </c>
      <c r="AA28" s="671"/>
      <c r="AB28" s="671"/>
      <c r="AC28" s="671"/>
      <c r="AD28" s="672">
        <v>2239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356517</v>
      </c>
      <c r="CS28" s="619"/>
      <c r="CT28" s="619"/>
      <c r="CU28" s="619"/>
      <c r="CV28" s="619"/>
      <c r="CW28" s="619"/>
      <c r="CX28" s="619"/>
      <c r="CY28" s="620"/>
      <c r="CZ28" s="621">
        <v>7.6</v>
      </c>
      <c r="DA28" s="639"/>
      <c r="DB28" s="639"/>
      <c r="DC28" s="640"/>
      <c r="DD28" s="624">
        <v>356517</v>
      </c>
      <c r="DE28" s="619"/>
      <c r="DF28" s="619"/>
      <c r="DG28" s="619"/>
      <c r="DH28" s="619"/>
      <c r="DI28" s="619"/>
      <c r="DJ28" s="619"/>
      <c r="DK28" s="620"/>
      <c r="DL28" s="624">
        <v>356517</v>
      </c>
      <c r="DM28" s="619"/>
      <c r="DN28" s="619"/>
      <c r="DO28" s="619"/>
      <c r="DP28" s="619"/>
      <c r="DQ28" s="619"/>
      <c r="DR28" s="619"/>
      <c r="DS28" s="619"/>
      <c r="DT28" s="619"/>
      <c r="DU28" s="619"/>
      <c r="DV28" s="620"/>
      <c r="DW28" s="641">
        <v>11.7</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30145</v>
      </c>
      <c r="S29" s="619"/>
      <c r="T29" s="619"/>
      <c r="U29" s="619"/>
      <c r="V29" s="619"/>
      <c r="W29" s="619"/>
      <c r="X29" s="619"/>
      <c r="Y29" s="620"/>
      <c r="Z29" s="671">
        <v>0.6</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356517</v>
      </c>
      <c r="CS29" s="637"/>
      <c r="CT29" s="637"/>
      <c r="CU29" s="637"/>
      <c r="CV29" s="637"/>
      <c r="CW29" s="637"/>
      <c r="CX29" s="637"/>
      <c r="CY29" s="638"/>
      <c r="CZ29" s="621">
        <v>7.6</v>
      </c>
      <c r="DA29" s="639"/>
      <c r="DB29" s="639"/>
      <c r="DC29" s="640"/>
      <c r="DD29" s="624">
        <v>356517</v>
      </c>
      <c r="DE29" s="637"/>
      <c r="DF29" s="637"/>
      <c r="DG29" s="637"/>
      <c r="DH29" s="637"/>
      <c r="DI29" s="637"/>
      <c r="DJ29" s="637"/>
      <c r="DK29" s="638"/>
      <c r="DL29" s="624">
        <v>356517</v>
      </c>
      <c r="DM29" s="637"/>
      <c r="DN29" s="637"/>
      <c r="DO29" s="637"/>
      <c r="DP29" s="637"/>
      <c r="DQ29" s="637"/>
      <c r="DR29" s="637"/>
      <c r="DS29" s="637"/>
      <c r="DT29" s="637"/>
      <c r="DU29" s="637"/>
      <c r="DV29" s="638"/>
      <c r="DW29" s="641">
        <v>11.7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97735</v>
      </c>
      <c r="S30" s="619"/>
      <c r="T30" s="619"/>
      <c r="U30" s="619"/>
      <c r="V30" s="619"/>
      <c r="W30" s="619"/>
      <c r="X30" s="619"/>
      <c r="Y30" s="620"/>
      <c r="Z30" s="671">
        <v>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97.6</v>
      </c>
      <c r="BH30" s="685"/>
      <c r="BI30" s="685"/>
      <c r="BJ30" s="685"/>
      <c r="BK30" s="685"/>
      <c r="BL30" s="685"/>
      <c r="BM30" s="686">
        <v>86.9</v>
      </c>
      <c r="BN30" s="685"/>
      <c r="BO30" s="685"/>
      <c r="BP30" s="685"/>
      <c r="BQ30" s="687"/>
      <c r="BR30" s="684">
        <v>97.3</v>
      </c>
      <c r="BS30" s="685"/>
      <c r="BT30" s="685"/>
      <c r="BU30" s="685"/>
      <c r="BV30" s="685"/>
      <c r="BW30" s="685"/>
      <c r="BX30" s="686">
        <v>86.4</v>
      </c>
      <c r="BY30" s="685"/>
      <c r="BZ30" s="685"/>
      <c r="CA30" s="685"/>
      <c r="CB30" s="687"/>
      <c r="CD30" s="690"/>
      <c r="CE30" s="691"/>
      <c r="CF30" s="655" t="s">
        <v>290</v>
      </c>
      <c r="CG30" s="652"/>
      <c r="CH30" s="652"/>
      <c r="CI30" s="652"/>
      <c r="CJ30" s="652"/>
      <c r="CK30" s="652"/>
      <c r="CL30" s="652"/>
      <c r="CM30" s="652"/>
      <c r="CN30" s="652"/>
      <c r="CO30" s="652"/>
      <c r="CP30" s="652"/>
      <c r="CQ30" s="653"/>
      <c r="CR30" s="618">
        <v>310415</v>
      </c>
      <c r="CS30" s="619"/>
      <c r="CT30" s="619"/>
      <c r="CU30" s="619"/>
      <c r="CV30" s="619"/>
      <c r="CW30" s="619"/>
      <c r="CX30" s="619"/>
      <c r="CY30" s="620"/>
      <c r="CZ30" s="621">
        <v>6.6</v>
      </c>
      <c r="DA30" s="639"/>
      <c r="DB30" s="639"/>
      <c r="DC30" s="640"/>
      <c r="DD30" s="624">
        <v>310415</v>
      </c>
      <c r="DE30" s="619"/>
      <c r="DF30" s="619"/>
      <c r="DG30" s="619"/>
      <c r="DH30" s="619"/>
      <c r="DI30" s="619"/>
      <c r="DJ30" s="619"/>
      <c r="DK30" s="620"/>
      <c r="DL30" s="624">
        <v>310415</v>
      </c>
      <c r="DM30" s="619"/>
      <c r="DN30" s="619"/>
      <c r="DO30" s="619"/>
      <c r="DP30" s="619"/>
      <c r="DQ30" s="619"/>
      <c r="DR30" s="619"/>
      <c r="DS30" s="619"/>
      <c r="DT30" s="619"/>
      <c r="DU30" s="619"/>
      <c r="DV30" s="620"/>
      <c r="DW30" s="641">
        <v>10.199999999999999</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295798</v>
      </c>
      <c r="S31" s="619"/>
      <c r="T31" s="619"/>
      <c r="U31" s="619"/>
      <c r="V31" s="619"/>
      <c r="W31" s="619"/>
      <c r="X31" s="619"/>
      <c r="Y31" s="620"/>
      <c r="Z31" s="671">
        <v>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97.9</v>
      </c>
      <c r="BH31" s="637"/>
      <c r="BI31" s="637"/>
      <c r="BJ31" s="637"/>
      <c r="BK31" s="637"/>
      <c r="BL31" s="637"/>
      <c r="BM31" s="673">
        <v>88.1</v>
      </c>
      <c r="BN31" s="683"/>
      <c r="BO31" s="683"/>
      <c r="BP31" s="683"/>
      <c r="BQ31" s="647"/>
      <c r="BR31" s="682">
        <v>97.6</v>
      </c>
      <c r="BS31" s="637"/>
      <c r="BT31" s="637"/>
      <c r="BU31" s="637"/>
      <c r="BV31" s="637"/>
      <c r="BW31" s="637"/>
      <c r="BX31" s="673">
        <v>88</v>
      </c>
      <c r="BY31" s="683"/>
      <c r="BZ31" s="683"/>
      <c r="CA31" s="683"/>
      <c r="CB31" s="647"/>
      <c r="CD31" s="690"/>
      <c r="CE31" s="691"/>
      <c r="CF31" s="655" t="s">
        <v>294</v>
      </c>
      <c r="CG31" s="652"/>
      <c r="CH31" s="652"/>
      <c r="CI31" s="652"/>
      <c r="CJ31" s="652"/>
      <c r="CK31" s="652"/>
      <c r="CL31" s="652"/>
      <c r="CM31" s="652"/>
      <c r="CN31" s="652"/>
      <c r="CO31" s="652"/>
      <c r="CP31" s="652"/>
      <c r="CQ31" s="653"/>
      <c r="CR31" s="618">
        <v>46102</v>
      </c>
      <c r="CS31" s="637"/>
      <c r="CT31" s="637"/>
      <c r="CU31" s="637"/>
      <c r="CV31" s="637"/>
      <c r="CW31" s="637"/>
      <c r="CX31" s="637"/>
      <c r="CY31" s="638"/>
      <c r="CZ31" s="621">
        <v>1</v>
      </c>
      <c r="DA31" s="639"/>
      <c r="DB31" s="639"/>
      <c r="DC31" s="640"/>
      <c r="DD31" s="624">
        <v>46102</v>
      </c>
      <c r="DE31" s="637"/>
      <c r="DF31" s="637"/>
      <c r="DG31" s="637"/>
      <c r="DH31" s="637"/>
      <c r="DI31" s="637"/>
      <c r="DJ31" s="637"/>
      <c r="DK31" s="638"/>
      <c r="DL31" s="624">
        <v>46102</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61599</v>
      </c>
      <c r="S32" s="619"/>
      <c r="T32" s="619"/>
      <c r="U32" s="619"/>
      <c r="V32" s="619"/>
      <c r="W32" s="619"/>
      <c r="X32" s="619"/>
      <c r="Y32" s="620"/>
      <c r="Z32" s="671">
        <v>1.2</v>
      </c>
      <c r="AA32" s="671"/>
      <c r="AB32" s="671"/>
      <c r="AC32" s="671"/>
      <c r="AD32" s="672">
        <v>270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v>
      </c>
      <c r="BH32" s="603"/>
      <c r="BI32" s="603"/>
      <c r="BJ32" s="603"/>
      <c r="BK32" s="603"/>
      <c r="BL32" s="603"/>
      <c r="BM32" s="666">
        <v>84.1</v>
      </c>
      <c r="BN32" s="603"/>
      <c r="BO32" s="603"/>
      <c r="BP32" s="603"/>
      <c r="BQ32" s="660"/>
      <c r="BR32" s="681">
        <v>96.8</v>
      </c>
      <c r="BS32" s="603"/>
      <c r="BT32" s="603"/>
      <c r="BU32" s="603"/>
      <c r="BV32" s="603"/>
      <c r="BW32" s="603"/>
      <c r="BX32" s="666">
        <v>83.4</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236800</v>
      </c>
      <c r="S33" s="619"/>
      <c r="T33" s="619"/>
      <c r="U33" s="619"/>
      <c r="V33" s="619"/>
      <c r="W33" s="619"/>
      <c r="X33" s="619"/>
      <c r="Y33" s="620"/>
      <c r="Z33" s="671">
        <v>4.8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2090377</v>
      </c>
      <c r="CS33" s="637"/>
      <c r="CT33" s="637"/>
      <c r="CU33" s="637"/>
      <c r="CV33" s="637"/>
      <c r="CW33" s="637"/>
      <c r="CX33" s="637"/>
      <c r="CY33" s="638"/>
      <c r="CZ33" s="621">
        <v>44.4</v>
      </c>
      <c r="DA33" s="639"/>
      <c r="DB33" s="639"/>
      <c r="DC33" s="640"/>
      <c r="DD33" s="624">
        <v>1796313</v>
      </c>
      <c r="DE33" s="637"/>
      <c r="DF33" s="637"/>
      <c r="DG33" s="637"/>
      <c r="DH33" s="637"/>
      <c r="DI33" s="637"/>
      <c r="DJ33" s="637"/>
      <c r="DK33" s="638"/>
      <c r="DL33" s="624">
        <v>1166983</v>
      </c>
      <c r="DM33" s="637"/>
      <c r="DN33" s="637"/>
      <c r="DO33" s="637"/>
      <c r="DP33" s="637"/>
      <c r="DQ33" s="637"/>
      <c r="DR33" s="637"/>
      <c r="DS33" s="637"/>
      <c r="DT33" s="637"/>
      <c r="DU33" s="637"/>
      <c r="DV33" s="638"/>
      <c r="DW33" s="641">
        <v>38.200000000000003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650928</v>
      </c>
      <c r="CS34" s="619"/>
      <c r="CT34" s="619"/>
      <c r="CU34" s="619"/>
      <c r="CV34" s="619"/>
      <c r="CW34" s="619"/>
      <c r="CX34" s="619"/>
      <c r="CY34" s="620"/>
      <c r="CZ34" s="621">
        <v>13.8</v>
      </c>
      <c r="DA34" s="639"/>
      <c r="DB34" s="639"/>
      <c r="DC34" s="640"/>
      <c r="DD34" s="624">
        <v>550797</v>
      </c>
      <c r="DE34" s="619"/>
      <c r="DF34" s="619"/>
      <c r="DG34" s="619"/>
      <c r="DH34" s="619"/>
      <c r="DI34" s="619"/>
      <c r="DJ34" s="619"/>
      <c r="DK34" s="620"/>
      <c r="DL34" s="624">
        <v>363858</v>
      </c>
      <c r="DM34" s="619"/>
      <c r="DN34" s="619"/>
      <c r="DO34" s="619"/>
      <c r="DP34" s="619"/>
      <c r="DQ34" s="619"/>
      <c r="DR34" s="619"/>
      <c r="DS34" s="619"/>
      <c r="DT34" s="619"/>
      <c r="DU34" s="619"/>
      <c r="DV34" s="620"/>
      <c r="DW34" s="641">
        <v>11.9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150000</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576800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84432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9523</v>
      </c>
      <c r="CS35" s="637"/>
      <c r="CT35" s="637"/>
      <c r="CU35" s="637"/>
      <c r="CV35" s="637"/>
      <c r="CW35" s="637"/>
      <c r="CX35" s="637"/>
      <c r="CY35" s="638"/>
      <c r="CZ35" s="621">
        <v>0.2</v>
      </c>
      <c r="DA35" s="639"/>
      <c r="DB35" s="639"/>
      <c r="DC35" s="640"/>
      <c r="DD35" s="624">
        <v>9017</v>
      </c>
      <c r="DE35" s="637"/>
      <c r="DF35" s="637"/>
      <c r="DG35" s="637"/>
      <c r="DH35" s="637"/>
      <c r="DI35" s="637"/>
      <c r="DJ35" s="637"/>
      <c r="DK35" s="638"/>
      <c r="DL35" s="624">
        <v>9017</v>
      </c>
      <c r="DM35" s="637"/>
      <c r="DN35" s="637"/>
      <c r="DO35" s="637"/>
      <c r="DP35" s="637"/>
      <c r="DQ35" s="637"/>
      <c r="DR35" s="637"/>
      <c r="DS35" s="637"/>
      <c r="DT35" s="637"/>
      <c r="DU35" s="637"/>
      <c r="DV35" s="638"/>
      <c r="DW35" s="641">
        <v>0.3</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4944119</v>
      </c>
      <c r="S36" s="659"/>
      <c r="T36" s="659"/>
      <c r="U36" s="659"/>
      <c r="V36" s="659"/>
      <c r="W36" s="659"/>
      <c r="X36" s="659"/>
      <c r="Y36" s="662"/>
      <c r="Z36" s="663">
        <v>100</v>
      </c>
      <c r="AA36" s="663"/>
      <c r="AB36" s="663"/>
      <c r="AC36" s="663"/>
      <c r="AD36" s="664">
        <v>2902806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64053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69678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641310</v>
      </c>
      <c r="CS36" s="619"/>
      <c r="CT36" s="619"/>
      <c r="CU36" s="619"/>
      <c r="CV36" s="619"/>
      <c r="CW36" s="619"/>
      <c r="CX36" s="619"/>
      <c r="CY36" s="620"/>
      <c r="CZ36" s="621">
        <v>13.6</v>
      </c>
      <c r="DA36" s="639"/>
      <c r="DB36" s="639"/>
      <c r="DC36" s="640"/>
      <c r="DD36" s="624">
        <v>549654</v>
      </c>
      <c r="DE36" s="619"/>
      <c r="DF36" s="619"/>
      <c r="DG36" s="619"/>
      <c r="DH36" s="619"/>
      <c r="DI36" s="619"/>
      <c r="DJ36" s="619"/>
      <c r="DK36" s="620"/>
      <c r="DL36" s="624">
        <v>416517</v>
      </c>
      <c r="DM36" s="619"/>
      <c r="DN36" s="619"/>
      <c r="DO36" s="619"/>
      <c r="DP36" s="619"/>
      <c r="DQ36" s="619"/>
      <c r="DR36" s="619"/>
      <c r="DS36" s="619"/>
      <c r="DT36" s="619"/>
      <c r="DU36" s="619"/>
      <c r="DV36" s="620"/>
      <c r="DW36" s="641">
        <v>13.6</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46588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2267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317168</v>
      </c>
      <c r="CS37" s="637"/>
      <c r="CT37" s="637"/>
      <c r="CU37" s="637"/>
      <c r="CV37" s="637"/>
      <c r="CW37" s="637"/>
      <c r="CX37" s="637"/>
      <c r="CY37" s="638"/>
      <c r="CZ37" s="621">
        <v>6.7</v>
      </c>
      <c r="DA37" s="639"/>
      <c r="DB37" s="639"/>
      <c r="DC37" s="640"/>
      <c r="DD37" s="624">
        <v>316683</v>
      </c>
      <c r="DE37" s="637"/>
      <c r="DF37" s="637"/>
      <c r="DG37" s="637"/>
      <c r="DH37" s="637"/>
      <c r="DI37" s="637"/>
      <c r="DJ37" s="637"/>
      <c r="DK37" s="638"/>
      <c r="DL37" s="624">
        <v>295585</v>
      </c>
      <c r="DM37" s="637"/>
      <c r="DN37" s="637"/>
      <c r="DO37" s="637"/>
      <c r="DP37" s="637"/>
      <c r="DQ37" s="637"/>
      <c r="DR37" s="637"/>
      <c r="DS37" s="637"/>
      <c r="DT37" s="637"/>
      <c r="DU37" s="637"/>
      <c r="DV37" s="638"/>
      <c r="DW37" s="641">
        <v>9.6999999999999993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35122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4038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495090</v>
      </c>
      <c r="CS38" s="619"/>
      <c r="CT38" s="619"/>
      <c r="CU38" s="619"/>
      <c r="CV38" s="619"/>
      <c r="CW38" s="619"/>
      <c r="CX38" s="619"/>
      <c r="CY38" s="620"/>
      <c r="CZ38" s="621">
        <v>10.5</v>
      </c>
      <c r="DA38" s="639"/>
      <c r="DB38" s="639"/>
      <c r="DC38" s="640"/>
      <c r="DD38" s="624">
        <v>415108</v>
      </c>
      <c r="DE38" s="619"/>
      <c r="DF38" s="619"/>
      <c r="DG38" s="619"/>
      <c r="DH38" s="619"/>
      <c r="DI38" s="619"/>
      <c r="DJ38" s="619"/>
      <c r="DK38" s="620"/>
      <c r="DL38" s="624">
        <v>377591</v>
      </c>
      <c r="DM38" s="619"/>
      <c r="DN38" s="619"/>
      <c r="DO38" s="619"/>
      <c r="DP38" s="619"/>
      <c r="DQ38" s="619"/>
      <c r="DR38" s="619"/>
      <c r="DS38" s="619"/>
      <c r="DT38" s="619"/>
      <c r="DU38" s="619"/>
      <c r="DV38" s="620"/>
      <c r="DW38" s="641">
        <v>12.4</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290999</v>
      </c>
      <c r="CS39" s="637"/>
      <c r="CT39" s="637"/>
      <c r="CU39" s="637"/>
      <c r="CV39" s="637"/>
      <c r="CW39" s="637"/>
      <c r="CX39" s="637"/>
      <c r="CY39" s="638"/>
      <c r="CZ39" s="621">
        <v>6.2</v>
      </c>
      <c r="DA39" s="639"/>
      <c r="DB39" s="639"/>
      <c r="DC39" s="640"/>
      <c r="DD39" s="624">
        <v>269210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117025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2527</v>
      </c>
      <c r="CS40" s="619"/>
      <c r="CT40" s="619"/>
      <c r="CU40" s="619"/>
      <c r="CV40" s="619"/>
      <c r="CW40" s="619"/>
      <c r="CX40" s="619"/>
      <c r="CY40" s="620"/>
      <c r="CZ40" s="621">
        <v>0.1</v>
      </c>
      <c r="DA40" s="639"/>
      <c r="DB40" s="639"/>
      <c r="DC40" s="640"/>
      <c r="DD40" s="624">
        <v>2527</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314012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258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674833</v>
      </c>
      <c r="CS42" s="619"/>
      <c r="CT42" s="619"/>
      <c r="CU42" s="619"/>
      <c r="CV42" s="619"/>
      <c r="CW42" s="619"/>
      <c r="CX42" s="619"/>
      <c r="CY42" s="620"/>
      <c r="CZ42" s="621">
        <v>14.3</v>
      </c>
      <c r="DA42" s="622"/>
      <c r="DB42" s="622"/>
      <c r="DC42" s="623"/>
      <c r="DD42" s="624">
        <v>132412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13304</v>
      </c>
      <c r="CS43" s="637"/>
      <c r="CT43" s="637"/>
      <c r="CU43" s="637"/>
      <c r="CV43" s="637"/>
      <c r="CW43" s="637"/>
      <c r="CX43" s="637"/>
      <c r="CY43" s="638"/>
      <c r="CZ43" s="621">
        <v>0.3</v>
      </c>
      <c r="DA43" s="639"/>
      <c r="DB43" s="639"/>
      <c r="DC43" s="640"/>
      <c r="DD43" s="624">
        <v>13304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674833</v>
      </c>
      <c r="CS44" s="619"/>
      <c r="CT44" s="619"/>
      <c r="CU44" s="619"/>
      <c r="CV44" s="619"/>
      <c r="CW44" s="619"/>
      <c r="CX44" s="619"/>
      <c r="CY44" s="620"/>
      <c r="CZ44" s="621">
        <v>14.3</v>
      </c>
      <c r="DA44" s="622"/>
      <c r="DB44" s="622"/>
      <c r="DC44" s="623"/>
      <c r="DD44" s="624">
        <v>132412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398398</v>
      </c>
      <c r="CS45" s="637"/>
      <c r="CT45" s="637"/>
      <c r="CU45" s="637"/>
      <c r="CV45" s="637"/>
      <c r="CW45" s="637"/>
      <c r="CX45" s="637"/>
      <c r="CY45" s="638"/>
      <c r="CZ45" s="621">
        <v>8.5</v>
      </c>
      <c r="DA45" s="639"/>
      <c r="DB45" s="639"/>
      <c r="DC45" s="640"/>
      <c r="DD45" s="624">
        <v>7154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276181</v>
      </c>
      <c r="CS46" s="619"/>
      <c r="CT46" s="619"/>
      <c r="CU46" s="619"/>
      <c r="CV46" s="619"/>
      <c r="CW46" s="619"/>
      <c r="CX46" s="619"/>
      <c r="CY46" s="620"/>
      <c r="CZ46" s="621">
        <v>5.9</v>
      </c>
      <c r="DA46" s="622"/>
      <c r="DB46" s="622"/>
      <c r="DC46" s="623"/>
      <c r="DD46" s="624">
        <v>125004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4708185</v>
      </c>
      <c r="CS49" s="603"/>
      <c r="CT49" s="603"/>
      <c r="CU49" s="603"/>
      <c r="CV49" s="603"/>
      <c r="CW49" s="603"/>
      <c r="CX49" s="603"/>
      <c r="CY49" s="604"/>
      <c r="CZ49" s="605">
        <v>100</v>
      </c>
      <c r="DA49" s="606"/>
      <c r="DB49" s="606"/>
      <c r="DC49" s="607"/>
      <c r="DD49" s="608">
        <v>3344849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4953</v>
      </c>
      <c r="R7" s="1131"/>
      <c r="S7" s="1131"/>
      <c r="T7" s="1131"/>
      <c r="U7" s="1131"/>
      <c r="V7" s="1131">
        <v>4717</v>
      </c>
      <c r="W7" s="1131"/>
      <c r="X7" s="1131"/>
      <c r="Y7" s="1131"/>
      <c r="Z7" s="1131"/>
      <c r="AA7" s="1131">
        <v>236</v>
      </c>
      <c r="AB7" s="1131"/>
      <c r="AC7" s="1131"/>
      <c r="AD7" s="1131"/>
      <c r="AE7" s="1132"/>
      <c r="AF7" s="1133">
        <v>222</v>
      </c>
      <c r="AG7" s="1134"/>
      <c r="AH7" s="1134"/>
      <c r="AI7" s="1134"/>
      <c r="AJ7" s="1135"/>
      <c r="AK7" s="1117">
        <v>98</v>
      </c>
      <c r="AL7" s="1118"/>
      <c r="AM7" s="1118"/>
      <c r="AN7" s="1118"/>
      <c r="AO7" s="1118"/>
      <c r="AP7" s="1118">
        <v>3704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4944</v>
      </c>
      <c r="R23" s="1095"/>
      <c r="S23" s="1095"/>
      <c r="T23" s="1095"/>
      <c r="U23" s="1095"/>
      <c r="V23" s="1095">
        <v>4708</v>
      </c>
      <c r="W23" s="1095"/>
      <c r="X23" s="1095"/>
      <c r="Y23" s="1095"/>
      <c r="Z23" s="1095"/>
      <c r="AA23" s="1095">
        <v>236</v>
      </c>
      <c r="AB23" s="1095"/>
      <c r="AC23" s="1095"/>
      <c r="AD23" s="1095"/>
      <c r="AE23" s="1096"/>
      <c r="AF23" s="1097">
        <v>222</v>
      </c>
      <c r="AG23" s="1095"/>
      <c r="AH23" s="1095"/>
      <c r="AI23" s="1095"/>
      <c r="AJ23" s="1098"/>
      <c r="AK23" s="1099"/>
      <c r="AL23" s="1100"/>
      <c r="AM23" s="1100"/>
      <c r="AN23" s="1100"/>
      <c r="AO23" s="1100"/>
      <c r="AP23" s="1095">
        <v>3704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1893</v>
      </c>
      <c r="R28" s="1080"/>
      <c r="S28" s="1080"/>
      <c r="T28" s="1080"/>
      <c r="U28" s="1080"/>
      <c r="V28" s="1080">
        <v>1808</v>
      </c>
      <c r="W28" s="1080"/>
      <c r="X28" s="1080"/>
      <c r="Y28" s="1080"/>
      <c r="Z28" s="1080"/>
      <c r="AA28" s="1080">
        <v>84</v>
      </c>
      <c r="AB28" s="1080"/>
      <c r="AC28" s="1080"/>
      <c r="AD28" s="1080"/>
      <c r="AE28" s="1081"/>
      <c r="AF28" s="1082">
        <v>84</v>
      </c>
      <c r="AG28" s="1080"/>
      <c r="AH28" s="1080"/>
      <c r="AI28" s="1080"/>
      <c r="AJ28" s="1083"/>
      <c r="AK28" s="1084">
        <v>147</v>
      </c>
      <c r="AL28" s="1072"/>
      <c r="AM28" s="1072"/>
      <c r="AN28" s="1072"/>
      <c r="AO28" s="1072"/>
      <c r="AP28" s="1072" t="s">
        <v>538</v>
      </c>
      <c r="AQ28" s="1072"/>
      <c r="AR28" s="1072"/>
      <c r="AS28" s="1072"/>
      <c r="AT28" s="1072"/>
      <c r="AU28" s="1072" t="s">
        <v>538</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1054</v>
      </c>
      <c r="R29" s="1070"/>
      <c r="S29" s="1070"/>
      <c r="T29" s="1070"/>
      <c r="U29" s="1070"/>
      <c r="V29" s="1070">
        <v>1035</v>
      </c>
      <c r="W29" s="1070"/>
      <c r="X29" s="1070"/>
      <c r="Y29" s="1070"/>
      <c r="Z29" s="1070"/>
      <c r="AA29" s="1070">
        <v>19</v>
      </c>
      <c r="AB29" s="1070"/>
      <c r="AC29" s="1070"/>
      <c r="AD29" s="1070"/>
      <c r="AE29" s="1071"/>
      <c r="AF29" s="1045">
        <v>19</v>
      </c>
      <c r="AG29" s="1046"/>
      <c r="AH29" s="1046"/>
      <c r="AI29" s="1046"/>
      <c r="AJ29" s="1047"/>
      <c r="AK29" s="1006">
        <v>163</v>
      </c>
      <c r="AL29" s="997"/>
      <c r="AM29" s="997"/>
      <c r="AN29" s="997"/>
      <c r="AO29" s="997"/>
      <c r="AP29" s="997" t="s">
        <v>540</v>
      </c>
      <c r="AQ29" s="997"/>
      <c r="AR29" s="997"/>
      <c r="AS29" s="997"/>
      <c r="AT29" s="997"/>
      <c r="AU29" s="997" t="s">
        <v>538</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122</v>
      </c>
      <c r="R30" s="1070"/>
      <c r="S30" s="1070"/>
      <c r="T30" s="1070"/>
      <c r="U30" s="1070"/>
      <c r="V30" s="1070">
        <v>122</v>
      </c>
      <c r="W30" s="1070"/>
      <c r="X30" s="1070"/>
      <c r="Y30" s="1070"/>
      <c r="Z30" s="1070"/>
      <c r="AA30" s="1070">
        <v>0</v>
      </c>
      <c r="AB30" s="1070"/>
      <c r="AC30" s="1070"/>
      <c r="AD30" s="1070"/>
      <c r="AE30" s="1071"/>
      <c r="AF30" s="1045">
        <v>0</v>
      </c>
      <c r="AG30" s="1046"/>
      <c r="AH30" s="1046"/>
      <c r="AI30" s="1046"/>
      <c r="AJ30" s="1047"/>
      <c r="AK30" s="1006">
        <v>37</v>
      </c>
      <c r="AL30" s="997"/>
      <c r="AM30" s="997"/>
      <c r="AN30" s="997"/>
      <c r="AO30" s="997"/>
      <c r="AP30" s="997" t="s">
        <v>538</v>
      </c>
      <c r="AQ30" s="997"/>
      <c r="AR30" s="997"/>
      <c r="AS30" s="997"/>
      <c r="AT30" s="997"/>
      <c r="AU30" s="997" t="s">
        <v>538</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106</v>
      </c>
      <c r="R31" s="1070"/>
      <c r="S31" s="1070"/>
      <c r="T31" s="1070"/>
      <c r="U31" s="1070"/>
      <c r="V31" s="1070">
        <v>101</v>
      </c>
      <c r="W31" s="1070"/>
      <c r="X31" s="1070"/>
      <c r="Y31" s="1070"/>
      <c r="Z31" s="1070"/>
      <c r="AA31" s="1070">
        <v>5</v>
      </c>
      <c r="AB31" s="1070"/>
      <c r="AC31" s="1070"/>
      <c r="AD31" s="1070"/>
      <c r="AE31" s="1071"/>
      <c r="AF31" s="1045">
        <v>5</v>
      </c>
      <c r="AG31" s="1046"/>
      <c r="AH31" s="1046"/>
      <c r="AI31" s="1046"/>
      <c r="AJ31" s="1047"/>
      <c r="AK31" s="1006">
        <v>64</v>
      </c>
      <c r="AL31" s="997"/>
      <c r="AM31" s="997"/>
      <c r="AN31" s="997"/>
      <c r="AO31" s="997"/>
      <c r="AP31" s="997">
        <v>392</v>
      </c>
      <c r="AQ31" s="997"/>
      <c r="AR31" s="997"/>
      <c r="AS31" s="997"/>
      <c r="AT31" s="997"/>
      <c r="AU31" s="997">
        <v>306</v>
      </c>
      <c r="AV31" s="997"/>
      <c r="AW31" s="997"/>
      <c r="AX31" s="997"/>
      <c r="AY31" s="997"/>
      <c r="AZ31" s="1068" t="s">
        <v>538</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108</v>
      </c>
      <c r="AG63" s="985"/>
      <c r="AH63" s="985"/>
      <c r="AI63" s="985"/>
      <c r="AJ63" s="1056"/>
      <c r="AK63" s="1057"/>
      <c r="AL63" s="989"/>
      <c r="AM63" s="989"/>
      <c r="AN63" s="989"/>
      <c r="AO63" s="989"/>
      <c r="AP63" s="985">
        <v>392</v>
      </c>
      <c r="AQ63" s="985"/>
      <c r="AR63" s="985"/>
      <c r="AS63" s="985"/>
      <c r="AT63" s="985"/>
      <c r="AU63" s="985">
        <v>306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383</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526</v>
      </c>
      <c r="C68" s="1012"/>
      <c r="D68" s="1012"/>
      <c r="E68" s="1012"/>
      <c r="F68" s="1012"/>
      <c r="G68" s="1012"/>
      <c r="H68" s="1012"/>
      <c r="I68" s="1012"/>
      <c r="J68" s="1012"/>
      <c r="K68" s="1012"/>
      <c r="L68" s="1012"/>
      <c r="M68" s="1012"/>
      <c r="N68" s="1012"/>
      <c r="O68" s="1012"/>
      <c r="P68" s="1013"/>
      <c r="Q68" s="1014">
        <v>5314</v>
      </c>
      <c r="R68" s="1008"/>
      <c r="S68" s="1008"/>
      <c r="T68" s="1008"/>
      <c r="U68" s="1008"/>
      <c r="V68" s="1008">
        <v>5184</v>
      </c>
      <c r="W68" s="1008"/>
      <c r="X68" s="1008"/>
      <c r="Y68" s="1008"/>
      <c r="Z68" s="1008"/>
      <c r="AA68" s="1008">
        <v>130</v>
      </c>
      <c r="AB68" s="1008"/>
      <c r="AC68" s="1008"/>
      <c r="AD68" s="1008"/>
      <c r="AE68" s="1008"/>
      <c r="AF68" s="1008">
        <v>130</v>
      </c>
      <c r="AG68" s="1008"/>
      <c r="AH68" s="1008"/>
      <c r="AI68" s="1008"/>
      <c r="AJ68" s="1008"/>
      <c r="AK68" s="1008" t="s">
        <v>538</v>
      </c>
      <c r="AL68" s="1008"/>
      <c r="AM68" s="1008"/>
      <c r="AN68" s="1008"/>
      <c r="AO68" s="1008"/>
      <c r="AP68" s="1008">
        <v>2304</v>
      </c>
      <c r="AQ68" s="1008"/>
      <c r="AR68" s="1008"/>
      <c r="AS68" s="1008"/>
      <c r="AT68" s="1008"/>
      <c r="AU68" s="1008">
        <v>143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527</v>
      </c>
      <c r="C69" s="1001"/>
      <c r="D69" s="1001"/>
      <c r="E69" s="1001"/>
      <c r="F69" s="1001"/>
      <c r="G69" s="1001"/>
      <c r="H69" s="1001"/>
      <c r="I69" s="1001"/>
      <c r="J69" s="1001"/>
      <c r="K69" s="1001"/>
      <c r="L69" s="1001"/>
      <c r="M69" s="1001"/>
      <c r="N69" s="1001"/>
      <c r="O69" s="1001"/>
      <c r="P69" s="1002"/>
      <c r="Q69" s="1003">
        <v>4858</v>
      </c>
      <c r="R69" s="997"/>
      <c r="S69" s="997"/>
      <c r="T69" s="997"/>
      <c r="U69" s="997"/>
      <c r="V69" s="997">
        <v>4835</v>
      </c>
      <c r="W69" s="997"/>
      <c r="X69" s="997"/>
      <c r="Y69" s="997"/>
      <c r="Z69" s="997"/>
      <c r="AA69" s="997">
        <v>23</v>
      </c>
      <c r="AB69" s="997"/>
      <c r="AC69" s="997"/>
      <c r="AD69" s="997"/>
      <c r="AE69" s="997"/>
      <c r="AF69" s="997">
        <v>1978</v>
      </c>
      <c r="AG69" s="997"/>
      <c r="AH69" s="997"/>
      <c r="AI69" s="997"/>
      <c r="AJ69" s="997"/>
      <c r="AK69" s="997" t="s">
        <v>541</v>
      </c>
      <c r="AL69" s="997"/>
      <c r="AM69" s="997"/>
      <c r="AN69" s="997"/>
      <c r="AO69" s="997"/>
      <c r="AP69" s="997">
        <v>12095</v>
      </c>
      <c r="AQ69" s="997"/>
      <c r="AR69" s="997"/>
      <c r="AS69" s="997"/>
      <c r="AT69" s="997"/>
      <c r="AU69" s="997">
        <v>85</v>
      </c>
      <c r="AV69" s="997"/>
      <c r="AW69" s="997"/>
      <c r="AX69" s="997"/>
      <c r="AY69" s="997"/>
      <c r="AZ69" s="998" t="s">
        <v>537</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528</v>
      </c>
      <c r="C70" s="1001"/>
      <c r="D70" s="1001"/>
      <c r="E70" s="1001"/>
      <c r="F70" s="1001"/>
      <c r="G70" s="1001"/>
      <c r="H70" s="1001"/>
      <c r="I70" s="1001"/>
      <c r="J70" s="1001"/>
      <c r="K70" s="1001"/>
      <c r="L70" s="1001"/>
      <c r="M70" s="1001"/>
      <c r="N70" s="1001"/>
      <c r="O70" s="1001"/>
      <c r="P70" s="1002"/>
      <c r="Q70" s="1003">
        <v>3297</v>
      </c>
      <c r="R70" s="997"/>
      <c r="S70" s="997"/>
      <c r="T70" s="997"/>
      <c r="U70" s="997"/>
      <c r="V70" s="997">
        <v>3341</v>
      </c>
      <c r="W70" s="997"/>
      <c r="X70" s="997"/>
      <c r="Y70" s="997"/>
      <c r="Z70" s="997"/>
      <c r="AA70" s="997">
        <v>-44</v>
      </c>
      <c r="AB70" s="997"/>
      <c r="AC70" s="997"/>
      <c r="AD70" s="997"/>
      <c r="AE70" s="997"/>
      <c r="AF70" s="997">
        <v>939</v>
      </c>
      <c r="AG70" s="997"/>
      <c r="AH70" s="997"/>
      <c r="AI70" s="997"/>
      <c r="AJ70" s="997"/>
      <c r="AK70" s="997" t="s">
        <v>541</v>
      </c>
      <c r="AL70" s="997"/>
      <c r="AM70" s="997"/>
      <c r="AN70" s="997"/>
      <c r="AO70" s="997"/>
      <c r="AP70" s="997">
        <v>1679</v>
      </c>
      <c r="AQ70" s="997"/>
      <c r="AR70" s="997"/>
      <c r="AS70" s="997"/>
      <c r="AT70" s="997"/>
      <c r="AU70" s="997">
        <v>69</v>
      </c>
      <c r="AV70" s="997"/>
      <c r="AW70" s="997"/>
      <c r="AX70" s="997"/>
      <c r="AY70" s="997"/>
      <c r="AZ70" s="998" t="s">
        <v>537</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529</v>
      </c>
      <c r="C71" s="1001"/>
      <c r="D71" s="1001"/>
      <c r="E71" s="1001"/>
      <c r="F71" s="1001"/>
      <c r="G71" s="1001"/>
      <c r="H71" s="1001"/>
      <c r="I71" s="1001"/>
      <c r="J71" s="1001"/>
      <c r="K71" s="1001"/>
      <c r="L71" s="1001"/>
      <c r="M71" s="1001"/>
      <c r="N71" s="1001"/>
      <c r="O71" s="1001"/>
      <c r="P71" s="1002"/>
      <c r="Q71" s="1003">
        <v>48</v>
      </c>
      <c r="R71" s="997"/>
      <c r="S71" s="997"/>
      <c r="T71" s="997"/>
      <c r="U71" s="997"/>
      <c r="V71" s="997">
        <v>44</v>
      </c>
      <c r="W71" s="997"/>
      <c r="X71" s="997"/>
      <c r="Y71" s="997"/>
      <c r="Z71" s="997"/>
      <c r="AA71" s="997">
        <v>4</v>
      </c>
      <c r="AB71" s="997"/>
      <c r="AC71" s="997"/>
      <c r="AD71" s="997"/>
      <c r="AE71" s="997"/>
      <c r="AF71" s="997">
        <v>4</v>
      </c>
      <c r="AG71" s="997"/>
      <c r="AH71" s="997"/>
      <c r="AI71" s="997"/>
      <c r="AJ71" s="997"/>
      <c r="AK71" s="997" t="s">
        <v>538</v>
      </c>
      <c r="AL71" s="997"/>
      <c r="AM71" s="997"/>
      <c r="AN71" s="997"/>
      <c r="AO71" s="997"/>
      <c r="AP71" s="997" t="s">
        <v>538</v>
      </c>
      <c r="AQ71" s="997"/>
      <c r="AR71" s="997"/>
      <c r="AS71" s="997"/>
      <c r="AT71" s="997"/>
      <c r="AU71" s="997" t="s">
        <v>538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530</v>
      </c>
      <c r="C72" s="1001"/>
      <c r="D72" s="1001"/>
      <c r="E72" s="1001"/>
      <c r="F72" s="1001"/>
      <c r="G72" s="1001"/>
      <c r="H72" s="1001"/>
      <c r="I72" s="1001"/>
      <c r="J72" s="1001"/>
      <c r="K72" s="1001"/>
      <c r="L72" s="1001"/>
      <c r="M72" s="1001"/>
      <c r="N72" s="1001"/>
      <c r="O72" s="1001"/>
      <c r="P72" s="1002"/>
      <c r="Q72" s="1003">
        <v>26273</v>
      </c>
      <c r="R72" s="997"/>
      <c r="S72" s="997"/>
      <c r="T72" s="997"/>
      <c r="U72" s="997"/>
      <c r="V72" s="997">
        <v>25836</v>
      </c>
      <c r="W72" s="997"/>
      <c r="X72" s="997"/>
      <c r="Y72" s="997"/>
      <c r="Z72" s="997"/>
      <c r="AA72" s="997">
        <v>437</v>
      </c>
      <c r="AB72" s="997"/>
      <c r="AC72" s="997"/>
      <c r="AD72" s="997"/>
      <c r="AE72" s="997"/>
      <c r="AF72" s="997">
        <v>437</v>
      </c>
      <c r="AG72" s="997"/>
      <c r="AH72" s="997"/>
      <c r="AI72" s="997"/>
      <c r="AJ72" s="997"/>
      <c r="AK72" s="997">
        <v>2695</v>
      </c>
      <c r="AL72" s="997"/>
      <c r="AM72" s="997"/>
      <c r="AN72" s="997"/>
      <c r="AO72" s="997"/>
      <c r="AP72" s="997" t="s">
        <v>538</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531</v>
      </c>
      <c r="C73" s="1001"/>
      <c r="D73" s="1001"/>
      <c r="E73" s="1001"/>
      <c r="F73" s="1001"/>
      <c r="G73" s="1001"/>
      <c r="H73" s="1001"/>
      <c r="I73" s="1001"/>
      <c r="J73" s="1001"/>
      <c r="K73" s="1001"/>
      <c r="L73" s="1001"/>
      <c r="M73" s="1001"/>
      <c r="N73" s="1001"/>
      <c r="O73" s="1001"/>
      <c r="P73" s="1002"/>
      <c r="Q73" s="1003">
        <v>199</v>
      </c>
      <c r="R73" s="997"/>
      <c r="S73" s="997"/>
      <c r="T73" s="997"/>
      <c r="U73" s="997"/>
      <c r="V73" s="997">
        <v>159</v>
      </c>
      <c r="W73" s="997"/>
      <c r="X73" s="997"/>
      <c r="Y73" s="997"/>
      <c r="Z73" s="997"/>
      <c r="AA73" s="997">
        <v>40</v>
      </c>
      <c r="AB73" s="997"/>
      <c r="AC73" s="997"/>
      <c r="AD73" s="997"/>
      <c r="AE73" s="997"/>
      <c r="AF73" s="997">
        <v>40</v>
      </c>
      <c r="AG73" s="997"/>
      <c r="AH73" s="997"/>
      <c r="AI73" s="997"/>
      <c r="AJ73" s="997"/>
      <c r="AK73" s="997" t="s">
        <v>539</v>
      </c>
      <c r="AL73" s="997"/>
      <c r="AM73" s="997"/>
      <c r="AN73" s="997"/>
      <c r="AO73" s="997"/>
      <c r="AP73" s="997" t="s">
        <v>538</v>
      </c>
      <c r="AQ73" s="997"/>
      <c r="AR73" s="997"/>
      <c r="AS73" s="997"/>
      <c r="AT73" s="997"/>
      <c r="AU73" s="997" t="s">
        <v>538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532</v>
      </c>
      <c r="C74" s="1001"/>
      <c r="D74" s="1001"/>
      <c r="E74" s="1001"/>
      <c r="F74" s="1001"/>
      <c r="G74" s="1001"/>
      <c r="H74" s="1001"/>
      <c r="I74" s="1001"/>
      <c r="J74" s="1001"/>
      <c r="K74" s="1001"/>
      <c r="L74" s="1001"/>
      <c r="M74" s="1001"/>
      <c r="N74" s="1001"/>
      <c r="O74" s="1001"/>
      <c r="P74" s="1002"/>
      <c r="Q74" s="1003">
        <v>111</v>
      </c>
      <c r="R74" s="997"/>
      <c r="S74" s="997"/>
      <c r="T74" s="997"/>
      <c r="U74" s="997"/>
      <c r="V74" s="997">
        <v>104</v>
      </c>
      <c r="W74" s="997"/>
      <c r="X74" s="997"/>
      <c r="Y74" s="997"/>
      <c r="Z74" s="997"/>
      <c r="AA74" s="997">
        <v>7</v>
      </c>
      <c r="AB74" s="997"/>
      <c r="AC74" s="997"/>
      <c r="AD74" s="997"/>
      <c r="AE74" s="997"/>
      <c r="AF74" s="997">
        <v>7</v>
      </c>
      <c r="AG74" s="997"/>
      <c r="AH74" s="997"/>
      <c r="AI74" s="997"/>
      <c r="AJ74" s="997"/>
      <c r="AK74" s="997">
        <v>2</v>
      </c>
      <c r="AL74" s="997"/>
      <c r="AM74" s="997"/>
      <c r="AN74" s="997"/>
      <c r="AO74" s="997"/>
      <c r="AP74" s="997" t="s">
        <v>538</v>
      </c>
      <c r="AQ74" s="997"/>
      <c r="AR74" s="997"/>
      <c r="AS74" s="997"/>
      <c r="AT74" s="997"/>
      <c r="AU74" s="997" t="s">
        <v>538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533</v>
      </c>
      <c r="C75" s="1001"/>
      <c r="D75" s="1001"/>
      <c r="E75" s="1001"/>
      <c r="F75" s="1001"/>
      <c r="G75" s="1001"/>
      <c r="H75" s="1001"/>
      <c r="I75" s="1001"/>
      <c r="J75" s="1001"/>
      <c r="K75" s="1001"/>
      <c r="L75" s="1001"/>
      <c r="M75" s="1001"/>
      <c r="N75" s="1001"/>
      <c r="O75" s="1001"/>
      <c r="P75" s="1002"/>
      <c r="Q75" s="1004">
        <v>127</v>
      </c>
      <c r="R75" s="1005"/>
      <c r="S75" s="1005"/>
      <c r="T75" s="1005"/>
      <c r="U75" s="1006"/>
      <c r="V75" s="1007">
        <v>104</v>
      </c>
      <c r="W75" s="1005"/>
      <c r="X75" s="1005"/>
      <c r="Y75" s="1005"/>
      <c r="Z75" s="1006"/>
      <c r="AA75" s="1007">
        <v>23</v>
      </c>
      <c r="AB75" s="1005"/>
      <c r="AC75" s="1005"/>
      <c r="AD75" s="1005"/>
      <c r="AE75" s="1006"/>
      <c r="AF75" s="1007">
        <v>23</v>
      </c>
      <c r="AG75" s="1005"/>
      <c r="AH75" s="1005"/>
      <c r="AI75" s="1005"/>
      <c r="AJ75" s="1006"/>
      <c r="AK75" s="1007" t="s">
        <v>538</v>
      </c>
      <c r="AL75" s="1005"/>
      <c r="AM75" s="1005"/>
      <c r="AN75" s="1005"/>
      <c r="AO75" s="1006"/>
      <c r="AP75" s="1007" t="s">
        <v>538</v>
      </c>
      <c r="AQ75" s="1005"/>
      <c r="AR75" s="1005"/>
      <c r="AS75" s="1005"/>
      <c r="AT75" s="1006"/>
      <c r="AU75" s="1007" t="s">
        <v>538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534</v>
      </c>
      <c r="C76" s="1001"/>
      <c r="D76" s="1001"/>
      <c r="E76" s="1001"/>
      <c r="F76" s="1001"/>
      <c r="G76" s="1001"/>
      <c r="H76" s="1001"/>
      <c r="I76" s="1001"/>
      <c r="J76" s="1001"/>
      <c r="K76" s="1001"/>
      <c r="L76" s="1001"/>
      <c r="M76" s="1001"/>
      <c r="N76" s="1001"/>
      <c r="O76" s="1001"/>
      <c r="P76" s="1002"/>
      <c r="Q76" s="1004">
        <v>4685</v>
      </c>
      <c r="R76" s="1005"/>
      <c r="S76" s="1005"/>
      <c r="T76" s="1005"/>
      <c r="U76" s="1006"/>
      <c r="V76" s="1007">
        <v>4539</v>
      </c>
      <c r="W76" s="1005"/>
      <c r="X76" s="1005"/>
      <c r="Y76" s="1005"/>
      <c r="Z76" s="1006"/>
      <c r="AA76" s="1007">
        <v>145</v>
      </c>
      <c r="AB76" s="1005"/>
      <c r="AC76" s="1005"/>
      <c r="AD76" s="1005"/>
      <c r="AE76" s="1006"/>
      <c r="AF76" s="1007">
        <v>145</v>
      </c>
      <c r="AG76" s="1005"/>
      <c r="AH76" s="1005"/>
      <c r="AI76" s="1005"/>
      <c r="AJ76" s="1006"/>
      <c r="AK76" s="1007">
        <v>73</v>
      </c>
      <c r="AL76" s="1005"/>
      <c r="AM76" s="1005"/>
      <c r="AN76" s="1005"/>
      <c r="AO76" s="1006"/>
      <c r="AP76" s="1007" t="s">
        <v>538</v>
      </c>
      <c r="AQ76" s="1005"/>
      <c r="AR76" s="1005"/>
      <c r="AS76" s="1005"/>
      <c r="AT76" s="1006"/>
      <c r="AU76" s="1007" t="s">
        <v>538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535</v>
      </c>
      <c r="C77" s="1001"/>
      <c r="D77" s="1001"/>
      <c r="E77" s="1001"/>
      <c r="F77" s="1001"/>
      <c r="G77" s="1001"/>
      <c r="H77" s="1001"/>
      <c r="I77" s="1001"/>
      <c r="J77" s="1001"/>
      <c r="K77" s="1001"/>
      <c r="L77" s="1001"/>
      <c r="M77" s="1001"/>
      <c r="N77" s="1001"/>
      <c r="O77" s="1001"/>
      <c r="P77" s="1002"/>
      <c r="Q77" s="1004">
        <v>546090</v>
      </c>
      <c r="R77" s="1005"/>
      <c r="S77" s="1005"/>
      <c r="T77" s="1005"/>
      <c r="U77" s="1006"/>
      <c r="V77" s="1007">
        <v>535514</v>
      </c>
      <c r="W77" s="1005"/>
      <c r="X77" s="1005"/>
      <c r="Y77" s="1005"/>
      <c r="Z77" s="1006"/>
      <c r="AA77" s="1007">
        <v>10576</v>
      </c>
      <c r="AB77" s="1005"/>
      <c r="AC77" s="1005"/>
      <c r="AD77" s="1005"/>
      <c r="AE77" s="1006"/>
      <c r="AF77" s="1007">
        <v>10576</v>
      </c>
      <c r="AG77" s="1005"/>
      <c r="AH77" s="1005"/>
      <c r="AI77" s="1005"/>
      <c r="AJ77" s="1006"/>
      <c r="AK77" s="1007">
        <v>7248</v>
      </c>
      <c r="AL77" s="1005"/>
      <c r="AM77" s="1005"/>
      <c r="AN77" s="1005"/>
      <c r="AO77" s="1006"/>
      <c r="AP77" s="1007" t="s">
        <v>538</v>
      </c>
      <c r="AQ77" s="1005"/>
      <c r="AR77" s="1005"/>
      <c r="AS77" s="1005"/>
      <c r="AT77" s="1006"/>
      <c r="AU77" s="1007" t="s">
        <v>538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536</v>
      </c>
      <c r="C78" s="1001"/>
      <c r="D78" s="1001"/>
      <c r="E78" s="1001"/>
      <c r="F78" s="1001"/>
      <c r="G78" s="1001"/>
      <c r="H78" s="1001"/>
      <c r="I78" s="1001"/>
      <c r="J78" s="1001"/>
      <c r="K78" s="1001"/>
      <c r="L78" s="1001"/>
      <c r="M78" s="1001"/>
      <c r="N78" s="1001"/>
      <c r="O78" s="1001"/>
      <c r="P78" s="1002"/>
      <c r="Q78" s="1003">
        <v>7187</v>
      </c>
      <c r="R78" s="997"/>
      <c r="S78" s="997"/>
      <c r="T78" s="997"/>
      <c r="U78" s="997"/>
      <c r="V78" s="997">
        <v>5977</v>
      </c>
      <c r="W78" s="997"/>
      <c r="X78" s="997"/>
      <c r="Y78" s="997"/>
      <c r="Z78" s="997"/>
      <c r="AA78" s="997">
        <v>1210</v>
      </c>
      <c r="AB78" s="997"/>
      <c r="AC78" s="997"/>
      <c r="AD78" s="997"/>
      <c r="AE78" s="997"/>
      <c r="AF78" s="997">
        <v>5470</v>
      </c>
      <c r="AG78" s="997"/>
      <c r="AH78" s="997"/>
      <c r="AI78" s="997"/>
      <c r="AJ78" s="997"/>
      <c r="AK78" s="997" t="s">
        <v>538</v>
      </c>
      <c r="AL78" s="997"/>
      <c r="AM78" s="997"/>
      <c r="AN78" s="997"/>
      <c r="AO78" s="997"/>
      <c r="AP78" s="997">
        <v>8098</v>
      </c>
      <c r="AQ78" s="997"/>
      <c r="AR78" s="997"/>
      <c r="AS78" s="997"/>
      <c r="AT78" s="997"/>
      <c r="AU78" s="997">
        <v>1</v>
      </c>
      <c r="AV78" s="997"/>
      <c r="AW78" s="997"/>
      <c r="AX78" s="997"/>
      <c r="AY78" s="997"/>
      <c r="AZ78" s="998" t="s">
        <v>537</v>
      </c>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19749</v>
      </c>
      <c r="AG88" s="985"/>
      <c r="AH88" s="985"/>
      <c r="AI88" s="985"/>
      <c r="AJ88" s="985"/>
      <c r="AK88" s="989"/>
      <c r="AL88" s="989"/>
      <c r="AM88" s="989"/>
      <c r="AN88" s="989"/>
      <c r="AO88" s="989"/>
      <c r="AP88" s="985">
        <v>24176</v>
      </c>
      <c r="AQ88" s="985"/>
      <c r="AR88" s="985"/>
      <c r="AS88" s="985"/>
      <c r="AT88" s="985"/>
      <c r="AU88" s="985">
        <v>298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284</v>
      </c>
      <c r="AG109" s="918"/>
      <c r="AH109" s="918"/>
      <c r="AI109" s="918"/>
      <c r="AJ109" s="919"/>
      <c r="AK109" s="920" t="s">
        <v>283</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284</v>
      </c>
      <c r="BW109" s="918"/>
      <c r="BX109" s="918"/>
      <c r="BY109" s="918"/>
      <c r="BZ109" s="919"/>
      <c r="CA109" s="920" t="s">
        <v>283</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284</v>
      </c>
      <c r="DM109" s="918"/>
      <c r="DN109" s="918"/>
      <c r="DO109" s="918"/>
      <c r="DP109" s="919"/>
      <c r="DQ109" s="920" t="s">
        <v>283</v>
      </c>
      <c r="DR109" s="918"/>
      <c r="DS109" s="918"/>
      <c r="DT109" s="918"/>
      <c r="DU109" s="919"/>
      <c r="DV109" s="920" t="s">
        <v>395</v>
      </c>
      <c r="DW109" s="918"/>
      <c r="DX109" s="918"/>
      <c r="DY109" s="918"/>
      <c r="DZ109" s="949"/>
    </row>
    <row r="110" spans="1:131" s="197" customFormat="1" ht="26.25" customHeight="1" x14ac:dyDescent="0.15">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365037</v>
      </c>
      <c r="AB110" s="903"/>
      <c r="AC110" s="903"/>
      <c r="AD110" s="903"/>
      <c r="AE110" s="904"/>
      <c r="AF110" s="905">
        <v>370734</v>
      </c>
      <c r="AG110" s="903"/>
      <c r="AH110" s="903"/>
      <c r="AI110" s="903"/>
      <c r="AJ110" s="904"/>
      <c r="AK110" s="905">
        <v>356517</v>
      </c>
      <c r="AL110" s="903"/>
      <c r="AM110" s="903"/>
      <c r="AN110" s="903"/>
      <c r="AO110" s="904"/>
      <c r="AP110" s="906">
        <v>13</v>
      </c>
      <c r="AQ110" s="907"/>
      <c r="AR110" s="907"/>
      <c r="AS110" s="907"/>
      <c r="AT110" s="908"/>
      <c r="AU110" s="950" t="s">
        <v>61</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3856960</v>
      </c>
      <c r="BR110" s="830"/>
      <c r="BS110" s="830"/>
      <c r="BT110" s="830"/>
      <c r="BU110" s="830"/>
      <c r="BV110" s="830">
        <v>3777370</v>
      </c>
      <c r="BW110" s="830"/>
      <c r="BX110" s="830"/>
      <c r="BY110" s="830"/>
      <c r="BZ110" s="830"/>
      <c r="CA110" s="830">
        <v>3703755</v>
      </c>
      <c r="CB110" s="830"/>
      <c r="CC110" s="830"/>
      <c r="CD110" s="830"/>
      <c r="CE110" s="830"/>
      <c r="CF110" s="891">
        <v>135.19999999999999</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106827</v>
      </c>
      <c r="BR111" s="801"/>
      <c r="BS111" s="801"/>
      <c r="BT111" s="801"/>
      <c r="BU111" s="801"/>
      <c r="BV111" s="801">
        <v>84490</v>
      </c>
      <c r="BW111" s="801"/>
      <c r="BX111" s="801"/>
      <c r="BY111" s="801"/>
      <c r="BZ111" s="801"/>
      <c r="CA111" s="801">
        <v>64712</v>
      </c>
      <c r="CB111" s="801"/>
      <c r="CC111" s="801"/>
      <c r="CD111" s="801"/>
      <c r="CE111" s="801"/>
      <c r="CF111" s="878">
        <v>2.4</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402</v>
      </c>
      <c r="DH111" s="801"/>
      <c r="DI111" s="801"/>
      <c r="DJ111" s="801"/>
      <c r="DK111" s="801"/>
      <c r="DL111" s="801" t="s">
        <v>402</v>
      </c>
      <c r="DM111" s="801"/>
      <c r="DN111" s="801"/>
      <c r="DO111" s="801"/>
      <c r="DP111" s="801"/>
      <c r="DQ111" s="801" t="s">
        <v>402</v>
      </c>
      <c r="DR111" s="801"/>
      <c r="DS111" s="801"/>
      <c r="DT111" s="801"/>
      <c r="DU111" s="801"/>
      <c r="DV111" s="853" t="s">
        <v>402</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345031</v>
      </c>
      <c r="BR112" s="801"/>
      <c r="BS112" s="801"/>
      <c r="BT112" s="801"/>
      <c r="BU112" s="801"/>
      <c r="BV112" s="801">
        <v>325151</v>
      </c>
      <c r="BW112" s="801"/>
      <c r="BX112" s="801"/>
      <c r="BY112" s="801"/>
      <c r="BZ112" s="801"/>
      <c r="CA112" s="801">
        <v>306486</v>
      </c>
      <c r="CB112" s="801"/>
      <c r="CC112" s="801"/>
      <c r="CD112" s="801"/>
      <c r="CE112" s="801"/>
      <c r="CF112" s="878">
        <v>11.2</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40250</v>
      </c>
      <c r="AB113" s="939"/>
      <c r="AC113" s="939"/>
      <c r="AD113" s="939"/>
      <c r="AE113" s="940"/>
      <c r="AF113" s="941">
        <v>44428</v>
      </c>
      <c r="AG113" s="939"/>
      <c r="AH113" s="939"/>
      <c r="AI113" s="939"/>
      <c r="AJ113" s="940"/>
      <c r="AK113" s="941">
        <v>45336</v>
      </c>
      <c r="AL113" s="939"/>
      <c r="AM113" s="939"/>
      <c r="AN113" s="939"/>
      <c r="AO113" s="940"/>
      <c r="AP113" s="942">
        <v>1.7</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323631</v>
      </c>
      <c r="BR113" s="801"/>
      <c r="BS113" s="801"/>
      <c r="BT113" s="801"/>
      <c r="BU113" s="801"/>
      <c r="BV113" s="801">
        <v>302887</v>
      </c>
      <c r="BW113" s="801"/>
      <c r="BX113" s="801"/>
      <c r="BY113" s="801"/>
      <c r="BZ113" s="801"/>
      <c r="CA113" s="801">
        <v>297063</v>
      </c>
      <c r="CB113" s="801"/>
      <c r="CC113" s="801"/>
      <c r="CD113" s="801"/>
      <c r="CE113" s="801"/>
      <c r="CF113" s="878">
        <v>10.8</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70913</v>
      </c>
      <c r="AB114" s="814"/>
      <c r="AC114" s="814"/>
      <c r="AD114" s="814"/>
      <c r="AE114" s="815"/>
      <c r="AF114" s="816">
        <v>46917</v>
      </c>
      <c r="AG114" s="814"/>
      <c r="AH114" s="814"/>
      <c r="AI114" s="814"/>
      <c r="AJ114" s="815"/>
      <c r="AK114" s="816">
        <v>48518</v>
      </c>
      <c r="AL114" s="814"/>
      <c r="AM114" s="814"/>
      <c r="AN114" s="814"/>
      <c r="AO114" s="815"/>
      <c r="AP114" s="784">
        <v>1.8</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1546316</v>
      </c>
      <c r="BR114" s="801"/>
      <c r="BS114" s="801"/>
      <c r="BT114" s="801"/>
      <c r="BU114" s="801"/>
      <c r="BV114" s="801">
        <v>1480224</v>
      </c>
      <c r="BW114" s="801"/>
      <c r="BX114" s="801"/>
      <c r="BY114" s="801"/>
      <c r="BZ114" s="801"/>
      <c r="CA114" s="801">
        <v>1456720</v>
      </c>
      <c r="CB114" s="801"/>
      <c r="CC114" s="801"/>
      <c r="CD114" s="801"/>
      <c r="CE114" s="801"/>
      <c r="CF114" s="878">
        <v>53.2</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26072</v>
      </c>
      <c r="AB115" s="939"/>
      <c r="AC115" s="939"/>
      <c r="AD115" s="939"/>
      <c r="AE115" s="940"/>
      <c r="AF115" s="941">
        <v>20538</v>
      </c>
      <c r="AG115" s="939"/>
      <c r="AH115" s="939"/>
      <c r="AI115" s="939"/>
      <c r="AJ115" s="940"/>
      <c r="AK115" s="941">
        <v>17230</v>
      </c>
      <c r="AL115" s="939"/>
      <c r="AM115" s="939"/>
      <c r="AN115" s="939"/>
      <c r="AO115" s="940"/>
      <c r="AP115" s="942">
        <v>0.6</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502272</v>
      </c>
      <c r="AB117" s="925"/>
      <c r="AC117" s="925"/>
      <c r="AD117" s="925"/>
      <c r="AE117" s="926"/>
      <c r="AF117" s="928">
        <v>482617</v>
      </c>
      <c r="AG117" s="925"/>
      <c r="AH117" s="925"/>
      <c r="AI117" s="925"/>
      <c r="AJ117" s="926"/>
      <c r="AK117" s="928">
        <v>467601</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423</v>
      </c>
      <c r="BR117" s="888"/>
      <c r="BS117" s="888"/>
      <c r="BT117" s="888"/>
      <c r="BU117" s="888"/>
      <c r="BV117" s="888" t="s">
        <v>423</v>
      </c>
      <c r="BW117" s="888"/>
      <c r="BX117" s="888"/>
      <c r="BY117" s="888"/>
      <c r="BZ117" s="888"/>
      <c r="CA117" s="888" t="s">
        <v>423</v>
      </c>
      <c r="CB117" s="888"/>
      <c r="CC117" s="888"/>
      <c r="CD117" s="888"/>
      <c r="CE117" s="888"/>
      <c r="CF117" s="878" t="s">
        <v>423</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423</v>
      </c>
      <c r="DH117" s="814"/>
      <c r="DI117" s="814"/>
      <c r="DJ117" s="814"/>
      <c r="DK117" s="815"/>
      <c r="DL117" s="816" t="s">
        <v>423</v>
      </c>
      <c r="DM117" s="814"/>
      <c r="DN117" s="814"/>
      <c r="DO117" s="814"/>
      <c r="DP117" s="815"/>
      <c r="DQ117" s="816" t="s">
        <v>423</v>
      </c>
      <c r="DR117" s="814"/>
      <c r="DS117" s="814"/>
      <c r="DT117" s="814"/>
      <c r="DU117" s="815"/>
      <c r="DV117" s="784" t="s">
        <v>423</v>
      </c>
      <c r="DW117" s="785"/>
      <c r="DX117" s="785"/>
      <c r="DY117" s="785"/>
      <c r="DZ117" s="786"/>
    </row>
    <row r="118" spans="1:130" s="197" customFormat="1" ht="26.25" customHeight="1" x14ac:dyDescent="0.15">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284</v>
      </c>
      <c r="AG118" s="918"/>
      <c r="AH118" s="918"/>
      <c r="AI118" s="918"/>
      <c r="AJ118" s="919"/>
      <c r="AK118" s="920" t="s">
        <v>283</v>
      </c>
      <c r="AL118" s="918"/>
      <c r="AM118" s="918"/>
      <c r="AN118" s="918"/>
      <c r="AO118" s="919"/>
      <c r="AP118" s="921" t="s">
        <v>395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425</v>
      </c>
      <c r="BP118" s="868"/>
      <c r="BQ118" s="887">
        <v>6178765</v>
      </c>
      <c r="BR118" s="888"/>
      <c r="BS118" s="888"/>
      <c r="BT118" s="888"/>
      <c r="BU118" s="888"/>
      <c r="BV118" s="888">
        <v>5970122</v>
      </c>
      <c r="BW118" s="888"/>
      <c r="BX118" s="888"/>
      <c r="BY118" s="888"/>
      <c r="BZ118" s="888"/>
      <c r="CA118" s="888">
        <v>5828736</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423</v>
      </c>
      <c r="DH118" s="814"/>
      <c r="DI118" s="814"/>
      <c r="DJ118" s="814"/>
      <c r="DK118" s="815"/>
      <c r="DL118" s="816" t="s">
        <v>423</v>
      </c>
      <c r="DM118" s="814"/>
      <c r="DN118" s="814"/>
      <c r="DO118" s="814"/>
      <c r="DP118" s="815"/>
      <c r="DQ118" s="816" t="s">
        <v>423</v>
      </c>
      <c r="DR118" s="814"/>
      <c r="DS118" s="814"/>
      <c r="DT118" s="814"/>
      <c r="DU118" s="815"/>
      <c r="DV118" s="784" t="s">
        <v>423</v>
      </c>
      <c r="DW118" s="785"/>
      <c r="DX118" s="785"/>
      <c r="DY118" s="785"/>
      <c r="DZ118" s="786"/>
    </row>
    <row r="119" spans="1:130" s="197" customFormat="1" ht="26.25" customHeight="1" x14ac:dyDescent="0.15">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423</v>
      </c>
      <c r="AB119" s="903"/>
      <c r="AC119" s="903"/>
      <c r="AD119" s="903"/>
      <c r="AE119" s="904"/>
      <c r="AF119" s="905" t="s">
        <v>423</v>
      </c>
      <c r="AG119" s="903"/>
      <c r="AH119" s="903"/>
      <c r="AI119" s="903"/>
      <c r="AJ119" s="904"/>
      <c r="AK119" s="905" t="s">
        <v>423</v>
      </c>
      <c r="AL119" s="903"/>
      <c r="AM119" s="903"/>
      <c r="AN119" s="903"/>
      <c r="AO119" s="904"/>
      <c r="AP119" s="906" t="s">
        <v>423</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1752800</v>
      </c>
      <c r="BR119" s="830"/>
      <c r="BS119" s="830"/>
      <c r="BT119" s="830"/>
      <c r="BU119" s="830"/>
      <c r="BV119" s="830">
        <v>1601940</v>
      </c>
      <c r="BW119" s="830"/>
      <c r="BX119" s="830"/>
      <c r="BY119" s="830"/>
      <c r="BZ119" s="830"/>
      <c r="CA119" s="830">
        <v>1829301</v>
      </c>
      <c r="CB119" s="830"/>
      <c r="CC119" s="830"/>
      <c r="CD119" s="830"/>
      <c r="CE119" s="830"/>
      <c r="CF119" s="891">
        <v>66.8</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106827</v>
      </c>
      <c r="DH119" s="747"/>
      <c r="DI119" s="747"/>
      <c r="DJ119" s="747"/>
      <c r="DK119" s="748"/>
      <c r="DL119" s="749">
        <v>84490</v>
      </c>
      <c r="DM119" s="747"/>
      <c r="DN119" s="747"/>
      <c r="DO119" s="747"/>
      <c r="DP119" s="748"/>
      <c r="DQ119" s="749">
        <v>64712</v>
      </c>
      <c r="DR119" s="747"/>
      <c r="DS119" s="747"/>
      <c r="DT119" s="747"/>
      <c r="DU119" s="748"/>
      <c r="DV119" s="837">
        <v>2.4</v>
      </c>
      <c r="DW119" s="838"/>
      <c r="DX119" s="838"/>
      <c r="DY119" s="838"/>
      <c r="DZ119" s="839"/>
    </row>
    <row r="120" spans="1:130" s="197" customFormat="1" ht="26.25" customHeight="1" x14ac:dyDescent="0.15">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423</v>
      </c>
      <c r="AB120" s="814"/>
      <c r="AC120" s="814"/>
      <c r="AD120" s="814"/>
      <c r="AE120" s="815"/>
      <c r="AF120" s="816" t="s">
        <v>423</v>
      </c>
      <c r="AG120" s="814"/>
      <c r="AH120" s="814"/>
      <c r="AI120" s="814"/>
      <c r="AJ120" s="815"/>
      <c r="AK120" s="816" t="s">
        <v>423</v>
      </c>
      <c r="AL120" s="814"/>
      <c r="AM120" s="814"/>
      <c r="AN120" s="814"/>
      <c r="AO120" s="815"/>
      <c r="AP120" s="784" t="s">
        <v>423</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t="s">
        <v>423</v>
      </c>
      <c r="BR120" s="801"/>
      <c r="BS120" s="801"/>
      <c r="BT120" s="801"/>
      <c r="BU120" s="801"/>
      <c r="BV120" s="801" t="s">
        <v>423</v>
      </c>
      <c r="BW120" s="801"/>
      <c r="BX120" s="801"/>
      <c r="BY120" s="801"/>
      <c r="BZ120" s="801"/>
      <c r="CA120" s="801" t="s">
        <v>423</v>
      </c>
      <c r="CB120" s="801"/>
      <c r="CC120" s="801"/>
      <c r="CD120" s="801"/>
      <c r="CE120" s="801"/>
      <c r="CF120" s="878" t="s">
        <v>423</v>
      </c>
      <c r="CG120" s="879"/>
      <c r="CH120" s="879"/>
      <c r="CI120" s="879"/>
      <c r="CJ120" s="879"/>
      <c r="CK120" s="880" t="s">
        <v>431</v>
      </c>
      <c r="CL120" s="840"/>
      <c r="CM120" s="840"/>
      <c r="CN120" s="840"/>
      <c r="CO120" s="841"/>
      <c r="CP120" s="884" t="s">
        <v>432</v>
      </c>
      <c r="CQ120" s="885"/>
      <c r="CR120" s="885"/>
      <c r="CS120" s="885"/>
      <c r="CT120" s="885"/>
      <c r="CU120" s="885"/>
      <c r="CV120" s="885"/>
      <c r="CW120" s="885"/>
      <c r="CX120" s="885"/>
      <c r="CY120" s="885"/>
      <c r="CZ120" s="885"/>
      <c r="DA120" s="885"/>
      <c r="DB120" s="885"/>
      <c r="DC120" s="885"/>
      <c r="DD120" s="885"/>
      <c r="DE120" s="885"/>
      <c r="DF120" s="886"/>
      <c r="DG120" s="829">
        <v>345031</v>
      </c>
      <c r="DH120" s="830"/>
      <c r="DI120" s="830"/>
      <c r="DJ120" s="830"/>
      <c r="DK120" s="830"/>
      <c r="DL120" s="830">
        <v>325151</v>
      </c>
      <c r="DM120" s="830"/>
      <c r="DN120" s="830"/>
      <c r="DO120" s="830"/>
      <c r="DP120" s="830"/>
      <c r="DQ120" s="830">
        <v>306486</v>
      </c>
      <c r="DR120" s="830"/>
      <c r="DS120" s="830"/>
      <c r="DT120" s="830"/>
      <c r="DU120" s="830"/>
      <c r="DV120" s="831">
        <v>11.2</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423</v>
      </c>
      <c r="AB121" s="814"/>
      <c r="AC121" s="814"/>
      <c r="AD121" s="814"/>
      <c r="AE121" s="815"/>
      <c r="AF121" s="816" t="s">
        <v>423</v>
      </c>
      <c r="AG121" s="814"/>
      <c r="AH121" s="814"/>
      <c r="AI121" s="814"/>
      <c r="AJ121" s="815"/>
      <c r="AK121" s="816" t="s">
        <v>423</v>
      </c>
      <c r="AL121" s="814"/>
      <c r="AM121" s="814"/>
      <c r="AN121" s="814"/>
      <c r="AO121" s="815"/>
      <c r="AP121" s="784" t="s">
        <v>423</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3390757</v>
      </c>
      <c r="BR121" s="888"/>
      <c r="BS121" s="888"/>
      <c r="BT121" s="888"/>
      <c r="BU121" s="888"/>
      <c r="BV121" s="888">
        <v>3354268</v>
      </c>
      <c r="BW121" s="888"/>
      <c r="BX121" s="888"/>
      <c r="BY121" s="888"/>
      <c r="BZ121" s="888"/>
      <c r="CA121" s="888">
        <v>3290338</v>
      </c>
      <c r="CB121" s="888"/>
      <c r="CC121" s="888"/>
      <c r="CD121" s="888"/>
      <c r="CE121" s="888"/>
      <c r="CF121" s="889">
        <v>120.1</v>
      </c>
      <c r="CG121" s="890"/>
      <c r="CH121" s="890"/>
      <c r="CI121" s="890"/>
      <c r="CJ121" s="890"/>
      <c r="CK121" s="881"/>
      <c r="CL121" s="842"/>
      <c r="CM121" s="842"/>
      <c r="CN121" s="842"/>
      <c r="CO121" s="843"/>
      <c r="CP121" s="858" t="s">
        <v>435</v>
      </c>
      <c r="CQ121" s="859"/>
      <c r="CR121" s="859"/>
      <c r="CS121" s="859"/>
      <c r="CT121" s="859"/>
      <c r="CU121" s="859"/>
      <c r="CV121" s="859"/>
      <c r="CW121" s="859"/>
      <c r="CX121" s="859"/>
      <c r="CY121" s="859"/>
      <c r="CZ121" s="859"/>
      <c r="DA121" s="859"/>
      <c r="DB121" s="859"/>
      <c r="DC121" s="859"/>
      <c r="DD121" s="859"/>
      <c r="DE121" s="859"/>
      <c r="DF121" s="860"/>
      <c r="DG121" s="800" t="s">
        <v>423</v>
      </c>
      <c r="DH121" s="801"/>
      <c r="DI121" s="801"/>
      <c r="DJ121" s="801"/>
      <c r="DK121" s="801"/>
      <c r="DL121" s="801" t="s">
        <v>423</v>
      </c>
      <c r="DM121" s="801"/>
      <c r="DN121" s="801"/>
      <c r="DO121" s="801"/>
      <c r="DP121" s="801"/>
      <c r="DQ121" s="801" t="s">
        <v>423</v>
      </c>
      <c r="DR121" s="801"/>
      <c r="DS121" s="801"/>
      <c r="DT121" s="801"/>
      <c r="DU121" s="801"/>
      <c r="DV121" s="853" t="s">
        <v>423</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423</v>
      </c>
      <c r="AB122" s="814"/>
      <c r="AC122" s="814"/>
      <c r="AD122" s="814"/>
      <c r="AE122" s="815"/>
      <c r="AF122" s="816" t="s">
        <v>423</v>
      </c>
      <c r="AG122" s="814"/>
      <c r="AH122" s="814"/>
      <c r="AI122" s="814"/>
      <c r="AJ122" s="815"/>
      <c r="AK122" s="816" t="s">
        <v>423</v>
      </c>
      <c r="AL122" s="814"/>
      <c r="AM122" s="814"/>
      <c r="AN122" s="814"/>
      <c r="AO122" s="815"/>
      <c r="AP122" s="784" t="s">
        <v>423</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5143557</v>
      </c>
      <c r="BR122" s="870"/>
      <c r="BS122" s="870"/>
      <c r="BT122" s="870"/>
      <c r="BU122" s="870"/>
      <c r="BV122" s="870">
        <v>4956208</v>
      </c>
      <c r="BW122" s="870"/>
      <c r="BX122" s="870"/>
      <c r="BY122" s="870"/>
      <c r="BZ122" s="870"/>
      <c r="CA122" s="870">
        <v>5119639</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38.5</v>
      </c>
      <c r="BR123" s="862"/>
      <c r="BS123" s="862"/>
      <c r="BT123" s="862"/>
      <c r="BU123" s="862"/>
      <c r="BV123" s="862">
        <v>38.1</v>
      </c>
      <c r="BW123" s="862"/>
      <c r="BX123" s="862"/>
      <c r="BY123" s="862"/>
      <c r="BZ123" s="862"/>
      <c r="CA123" s="862">
        <v>25.8</v>
      </c>
      <c r="CB123" s="862"/>
      <c r="CC123" s="862"/>
      <c r="CD123" s="862"/>
      <c r="CE123" s="862"/>
      <c r="CF123" s="760"/>
      <c r="CG123" s="761"/>
      <c r="CH123" s="761"/>
      <c r="CI123" s="761"/>
      <c r="CJ123" s="863"/>
      <c r="CK123" s="881"/>
      <c r="CL123" s="842"/>
      <c r="CM123" s="842"/>
      <c r="CN123" s="842"/>
      <c r="CO123" s="843"/>
      <c r="CP123" s="858" t="s">
        <v>375</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x14ac:dyDescent="0.15">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x14ac:dyDescent="0.2">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x14ac:dyDescent="0.15">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26072</v>
      </c>
      <c r="AB126" s="814"/>
      <c r="AC126" s="814"/>
      <c r="AD126" s="814"/>
      <c r="AE126" s="815"/>
      <c r="AF126" s="816">
        <v>20538</v>
      </c>
      <c r="AG126" s="814"/>
      <c r="AH126" s="814"/>
      <c r="AI126" s="814"/>
      <c r="AJ126" s="815"/>
      <c r="AK126" s="816">
        <v>17230</v>
      </c>
      <c r="AL126" s="814"/>
      <c r="AM126" s="814"/>
      <c r="AN126" s="814"/>
      <c r="AO126" s="815"/>
      <c r="AP126" s="784">
        <v>0.6</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x14ac:dyDescent="0.2">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447</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t="s">
        <v>108</v>
      </c>
      <c r="AB128" s="754"/>
      <c r="AC128" s="754"/>
      <c r="AD128" s="754"/>
      <c r="AE128" s="755"/>
      <c r="AF128" s="756" t="s">
        <v>108</v>
      </c>
      <c r="AG128" s="754"/>
      <c r="AH128" s="754"/>
      <c r="AI128" s="754"/>
      <c r="AJ128" s="755"/>
      <c r="AK128" s="756" t="s">
        <v>108</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2969557</v>
      </c>
      <c r="AB129" s="814"/>
      <c r="AC129" s="814"/>
      <c r="AD129" s="814"/>
      <c r="AE129" s="815"/>
      <c r="AF129" s="816">
        <v>2951539</v>
      </c>
      <c r="AG129" s="814"/>
      <c r="AH129" s="814"/>
      <c r="AI129" s="814"/>
      <c r="AJ129" s="815"/>
      <c r="AK129" s="816">
        <v>3035888</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7.1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284649</v>
      </c>
      <c r="AB130" s="814"/>
      <c r="AC130" s="814"/>
      <c r="AD130" s="814"/>
      <c r="AE130" s="815"/>
      <c r="AF130" s="816">
        <v>295410</v>
      </c>
      <c r="AG130" s="814"/>
      <c r="AH130" s="814"/>
      <c r="AI130" s="814"/>
      <c r="AJ130" s="815"/>
      <c r="AK130" s="816">
        <v>296158</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v>25.8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2684908</v>
      </c>
      <c r="AB131" s="747"/>
      <c r="AC131" s="747"/>
      <c r="AD131" s="747"/>
      <c r="AE131" s="748"/>
      <c r="AF131" s="749">
        <v>2656129</v>
      </c>
      <c r="AG131" s="747"/>
      <c r="AH131" s="747"/>
      <c r="AI131" s="747"/>
      <c r="AJ131" s="748"/>
      <c r="AK131" s="749">
        <v>2739730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8.1054173919999997</v>
      </c>
      <c r="AB132" s="770"/>
      <c r="AC132" s="770"/>
      <c r="AD132" s="770"/>
      <c r="AE132" s="771"/>
      <c r="AF132" s="772">
        <v>7.0481140030000002</v>
      </c>
      <c r="AG132" s="770"/>
      <c r="AH132" s="770"/>
      <c r="AI132" s="770"/>
      <c r="AJ132" s="771"/>
      <c r="AK132" s="772">
        <v>6.2576604260000002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9.1</v>
      </c>
      <c r="AB133" s="779"/>
      <c r="AC133" s="779"/>
      <c r="AD133" s="779"/>
      <c r="AE133" s="780"/>
      <c r="AF133" s="778">
        <v>8.1</v>
      </c>
      <c r="AG133" s="779"/>
      <c r="AH133" s="779"/>
      <c r="AI133" s="779"/>
      <c r="AJ133" s="780"/>
      <c r="AK133" s="778">
        <v>7.1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49" t="s">
        <v>464</v>
      </c>
      <c r="L7" s="254"/>
      <c r="M7" s="255" t="s">
        <v>465</v>
      </c>
      <c r="N7" s="256"/>
    </row>
    <row r="8" spans="1:16" x14ac:dyDescent="0.15">
      <c r="A8" s="248"/>
      <c r="B8" s="244"/>
      <c r="C8" s="244"/>
      <c r="D8" s="244"/>
      <c r="E8" s="244"/>
      <c r="F8" s="244"/>
      <c r="G8" s="257"/>
      <c r="H8" s="258"/>
      <c r="I8" s="258"/>
      <c r="J8" s="259"/>
      <c r="K8" s="1150"/>
      <c r="L8" s="260" t="s">
        <v>466</v>
      </c>
      <c r="M8" s="261" t="s">
        <v>467</v>
      </c>
      <c r="N8" s="262" t="s">
        <v>468</v>
      </c>
    </row>
    <row r="9" spans="1:16" x14ac:dyDescent="0.15">
      <c r="A9" s="248"/>
      <c r="B9" s="244"/>
      <c r="C9" s="244"/>
      <c r="D9" s="244"/>
      <c r="E9" s="244"/>
      <c r="F9" s="244"/>
      <c r="G9" s="1163" t="s">
        <v>469</v>
      </c>
      <c r="H9" s="1164"/>
      <c r="I9" s="1164"/>
      <c r="J9" s="1165"/>
      <c r="K9" s="263">
        <v>987501</v>
      </c>
      <c r="L9" s="264">
        <v>79196</v>
      </c>
      <c r="M9" s="265">
        <v>88618</v>
      </c>
      <c r="N9" s="266">
        <v>-10.6</v>
      </c>
    </row>
    <row r="10" spans="1:16" x14ac:dyDescent="0.15">
      <c r="A10" s="248"/>
      <c r="B10" s="244"/>
      <c r="C10" s="244"/>
      <c r="D10" s="244"/>
      <c r="E10" s="244"/>
      <c r="F10" s="244"/>
      <c r="G10" s="1163" t="s">
        <v>470</v>
      </c>
      <c r="H10" s="1164"/>
      <c r="I10" s="1164"/>
      <c r="J10" s="1165"/>
      <c r="K10" s="267">
        <v>82520</v>
      </c>
      <c r="L10" s="268">
        <v>6618</v>
      </c>
      <c r="M10" s="269">
        <v>9248</v>
      </c>
      <c r="N10" s="270">
        <v>-28.4</v>
      </c>
    </row>
    <row r="11" spans="1:16" ht="13.5" customHeight="1" x14ac:dyDescent="0.15">
      <c r="A11" s="248"/>
      <c r="B11" s="244"/>
      <c r="C11" s="244"/>
      <c r="D11" s="244"/>
      <c r="E11" s="244"/>
      <c r="F11" s="244"/>
      <c r="G11" s="1163" t="s">
        <v>471</v>
      </c>
      <c r="H11" s="1164"/>
      <c r="I11" s="1164"/>
      <c r="J11" s="1165"/>
      <c r="K11" s="267">
        <v>179455</v>
      </c>
      <c r="L11" s="268">
        <v>14392</v>
      </c>
      <c r="M11" s="269">
        <v>13111</v>
      </c>
      <c r="N11" s="270">
        <v>9.8000000000000007</v>
      </c>
    </row>
    <row r="12" spans="1:16" ht="13.5" customHeight="1" x14ac:dyDescent="0.15">
      <c r="A12" s="248"/>
      <c r="B12" s="244"/>
      <c r="C12" s="244"/>
      <c r="D12" s="244"/>
      <c r="E12" s="244"/>
      <c r="F12" s="244"/>
      <c r="G12" s="1163" t="s">
        <v>472</v>
      </c>
      <c r="H12" s="1164"/>
      <c r="I12" s="1164"/>
      <c r="J12" s="1165"/>
      <c r="K12" s="267">
        <v>26822</v>
      </c>
      <c r="L12" s="268">
        <v>2151</v>
      </c>
      <c r="M12" s="269">
        <v>631</v>
      </c>
      <c r="N12" s="270">
        <v>240.9</v>
      </c>
    </row>
    <row r="13" spans="1:16" ht="13.5" customHeight="1" x14ac:dyDescent="0.15">
      <c r="A13" s="248"/>
      <c r="B13" s="244"/>
      <c r="C13" s="244"/>
      <c r="D13" s="244"/>
      <c r="E13" s="244"/>
      <c r="F13" s="244"/>
      <c r="G13" s="1163" t="s">
        <v>473</v>
      </c>
      <c r="H13" s="1164"/>
      <c r="I13" s="1164"/>
      <c r="J13" s="1165"/>
      <c r="K13" s="267" t="s">
        <v>474</v>
      </c>
      <c r="L13" s="268" t="s">
        <v>474</v>
      </c>
      <c r="M13" s="269" t="s">
        <v>474</v>
      </c>
      <c r="N13" s="270" t="s">
        <v>474</v>
      </c>
    </row>
    <row r="14" spans="1:16" ht="13.5" customHeight="1" x14ac:dyDescent="0.15">
      <c r="A14" s="248"/>
      <c r="B14" s="244"/>
      <c r="C14" s="244"/>
      <c r="D14" s="244"/>
      <c r="E14" s="244"/>
      <c r="F14" s="244"/>
      <c r="G14" s="1163" t="s">
        <v>475</v>
      </c>
      <c r="H14" s="1164"/>
      <c r="I14" s="1164"/>
      <c r="J14" s="1165"/>
      <c r="K14" s="267">
        <v>58813</v>
      </c>
      <c r="L14" s="268">
        <v>4717</v>
      </c>
      <c r="M14" s="269">
        <v>4206</v>
      </c>
      <c r="N14" s="270">
        <v>12.1</v>
      </c>
    </row>
    <row r="15" spans="1:16" ht="13.5" customHeight="1" x14ac:dyDescent="0.15">
      <c r="A15" s="248"/>
      <c r="B15" s="244"/>
      <c r="C15" s="244"/>
      <c r="D15" s="244"/>
      <c r="E15" s="244"/>
      <c r="F15" s="244"/>
      <c r="G15" s="1163" t="s">
        <v>476</v>
      </c>
      <c r="H15" s="1164"/>
      <c r="I15" s="1164"/>
      <c r="J15" s="1165"/>
      <c r="K15" s="267">
        <v>13304</v>
      </c>
      <c r="L15" s="268">
        <v>1067</v>
      </c>
      <c r="M15" s="269">
        <v>1853</v>
      </c>
      <c r="N15" s="270">
        <v>-42.4</v>
      </c>
    </row>
    <row r="16" spans="1:16" x14ac:dyDescent="0.15">
      <c r="A16" s="248"/>
      <c r="B16" s="244"/>
      <c r="C16" s="244"/>
      <c r="D16" s="244"/>
      <c r="E16" s="244"/>
      <c r="F16" s="244"/>
      <c r="G16" s="1166" t="s">
        <v>477</v>
      </c>
      <c r="H16" s="1167"/>
      <c r="I16" s="1167"/>
      <c r="J16" s="1168"/>
      <c r="K16" s="268">
        <v>-125287</v>
      </c>
      <c r="L16" s="268">
        <v>-10048</v>
      </c>
      <c r="M16" s="269">
        <v>-9315</v>
      </c>
      <c r="N16" s="270">
        <v>7.9</v>
      </c>
    </row>
    <row r="17" spans="1:16" x14ac:dyDescent="0.15">
      <c r="A17" s="248"/>
      <c r="B17" s="244"/>
      <c r="C17" s="244"/>
      <c r="D17" s="244"/>
      <c r="E17" s="244"/>
      <c r="F17" s="244"/>
      <c r="G17" s="1166" t="s">
        <v>167</v>
      </c>
      <c r="H17" s="1167"/>
      <c r="I17" s="1167"/>
      <c r="J17" s="1168"/>
      <c r="K17" s="268">
        <v>1223128</v>
      </c>
      <c r="L17" s="268">
        <v>98094</v>
      </c>
      <c r="M17" s="269">
        <v>108353</v>
      </c>
      <c r="N17" s="270">
        <v>-9.5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60" t="s">
        <v>482</v>
      </c>
      <c r="H21" s="1161"/>
      <c r="I21" s="1161"/>
      <c r="J21" s="1162"/>
      <c r="K21" s="280">
        <v>9.4600000000000009</v>
      </c>
      <c r="L21" s="281">
        <v>10.050000000000001</v>
      </c>
      <c r="M21" s="282">
        <v>-0.59</v>
      </c>
      <c r="N21" s="249"/>
      <c r="O21" s="283"/>
      <c r="P21" s="279"/>
    </row>
    <row r="22" spans="1:16" s="284" customFormat="1" x14ac:dyDescent="0.15">
      <c r="A22" s="279"/>
      <c r="B22" s="249"/>
      <c r="C22" s="249"/>
      <c r="D22" s="249"/>
      <c r="E22" s="249"/>
      <c r="F22" s="249"/>
      <c r="G22" s="1160" t="s">
        <v>483</v>
      </c>
      <c r="H22" s="1161"/>
      <c r="I22" s="1161"/>
      <c r="J22" s="1162"/>
      <c r="K22" s="285">
        <v>97.7</v>
      </c>
      <c r="L22" s="286">
        <v>96.3</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49" t="s">
        <v>464</v>
      </c>
      <c r="L30" s="254"/>
      <c r="M30" s="255" t="s">
        <v>465</v>
      </c>
      <c r="N30" s="256"/>
    </row>
    <row r="31" spans="1:16" x14ac:dyDescent="0.15">
      <c r="A31" s="248"/>
      <c r="B31" s="244"/>
      <c r="C31" s="244"/>
      <c r="D31" s="244"/>
      <c r="E31" s="244"/>
      <c r="F31" s="244"/>
      <c r="G31" s="257"/>
      <c r="H31" s="258"/>
      <c r="I31" s="258"/>
      <c r="J31" s="259"/>
      <c r="K31" s="1150"/>
      <c r="L31" s="260" t="s">
        <v>466</v>
      </c>
      <c r="M31" s="261" t="s">
        <v>467</v>
      </c>
      <c r="N31" s="262" t="s">
        <v>468</v>
      </c>
    </row>
    <row r="32" spans="1:16" ht="27" customHeight="1" x14ac:dyDescent="0.15">
      <c r="A32" s="248"/>
      <c r="B32" s="244"/>
      <c r="C32" s="244"/>
      <c r="D32" s="244"/>
      <c r="E32" s="244"/>
      <c r="F32" s="244"/>
      <c r="G32" s="1151" t="s">
        <v>487</v>
      </c>
      <c r="H32" s="1152"/>
      <c r="I32" s="1152"/>
      <c r="J32" s="1153"/>
      <c r="K32" s="294">
        <v>356517</v>
      </c>
      <c r="L32" s="294">
        <v>28592</v>
      </c>
      <c r="M32" s="295">
        <v>56391</v>
      </c>
      <c r="N32" s="296">
        <v>-49.3</v>
      </c>
    </row>
    <row r="33" spans="1:16" ht="13.5" customHeight="1" x14ac:dyDescent="0.15">
      <c r="A33" s="248"/>
      <c r="B33" s="244"/>
      <c r="C33" s="244"/>
      <c r="D33" s="244"/>
      <c r="E33" s="244"/>
      <c r="F33" s="244"/>
      <c r="G33" s="1151" t="s">
        <v>488</v>
      </c>
      <c r="H33" s="1152"/>
      <c r="I33" s="1152"/>
      <c r="J33" s="1153"/>
      <c r="K33" s="294" t="s">
        <v>474</v>
      </c>
      <c r="L33" s="294" t="s">
        <v>474</v>
      </c>
      <c r="M33" s="295" t="s">
        <v>474</v>
      </c>
      <c r="N33" s="296" t="s">
        <v>474</v>
      </c>
    </row>
    <row r="34" spans="1:16" ht="27" customHeight="1" x14ac:dyDescent="0.15">
      <c r="A34" s="248"/>
      <c r="B34" s="244"/>
      <c r="C34" s="244"/>
      <c r="D34" s="244"/>
      <c r="E34" s="244"/>
      <c r="F34" s="244"/>
      <c r="G34" s="1151" t="s">
        <v>489</v>
      </c>
      <c r="H34" s="1152"/>
      <c r="I34" s="1152"/>
      <c r="J34" s="1153"/>
      <c r="K34" s="294" t="s">
        <v>474</v>
      </c>
      <c r="L34" s="294" t="s">
        <v>474</v>
      </c>
      <c r="M34" s="295">
        <v>12</v>
      </c>
      <c r="N34" s="296" t="s">
        <v>474</v>
      </c>
    </row>
    <row r="35" spans="1:16" ht="27" customHeight="1" x14ac:dyDescent="0.15">
      <c r="A35" s="248"/>
      <c r="B35" s="244"/>
      <c r="C35" s="244"/>
      <c r="D35" s="244"/>
      <c r="E35" s="244"/>
      <c r="F35" s="244"/>
      <c r="G35" s="1151" t="s">
        <v>490</v>
      </c>
      <c r="H35" s="1152"/>
      <c r="I35" s="1152"/>
      <c r="J35" s="1153"/>
      <c r="K35" s="294">
        <v>45336</v>
      </c>
      <c r="L35" s="294">
        <v>3636</v>
      </c>
      <c r="M35" s="295">
        <v>15281</v>
      </c>
      <c r="N35" s="296">
        <v>-76.2</v>
      </c>
    </row>
    <row r="36" spans="1:16" ht="27" customHeight="1" x14ac:dyDescent="0.15">
      <c r="A36" s="248"/>
      <c r="B36" s="244"/>
      <c r="C36" s="244"/>
      <c r="D36" s="244"/>
      <c r="E36" s="244"/>
      <c r="F36" s="244"/>
      <c r="G36" s="1151" t="s">
        <v>491</v>
      </c>
      <c r="H36" s="1152"/>
      <c r="I36" s="1152"/>
      <c r="J36" s="1153"/>
      <c r="K36" s="294">
        <v>48518</v>
      </c>
      <c r="L36" s="294">
        <v>3891</v>
      </c>
      <c r="M36" s="295">
        <v>4643</v>
      </c>
      <c r="N36" s="296">
        <v>-16.2</v>
      </c>
    </row>
    <row r="37" spans="1:16" ht="13.5" customHeight="1" x14ac:dyDescent="0.15">
      <c r="A37" s="248"/>
      <c r="B37" s="244"/>
      <c r="C37" s="244"/>
      <c r="D37" s="244"/>
      <c r="E37" s="244"/>
      <c r="F37" s="244"/>
      <c r="G37" s="1151" t="s">
        <v>492</v>
      </c>
      <c r="H37" s="1152"/>
      <c r="I37" s="1152"/>
      <c r="J37" s="1153"/>
      <c r="K37" s="294">
        <v>17230</v>
      </c>
      <c r="L37" s="294">
        <v>1382</v>
      </c>
      <c r="M37" s="295">
        <v>1074</v>
      </c>
      <c r="N37" s="296">
        <v>28.7</v>
      </c>
    </row>
    <row r="38" spans="1:16" ht="27" customHeight="1" x14ac:dyDescent="0.15">
      <c r="A38" s="248"/>
      <c r="B38" s="244"/>
      <c r="C38" s="244"/>
      <c r="D38" s="244"/>
      <c r="E38" s="244"/>
      <c r="F38" s="244"/>
      <c r="G38" s="1154" t="s">
        <v>493</v>
      </c>
      <c r="H38" s="1155"/>
      <c r="I38" s="1155"/>
      <c r="J38" s="1156"/>
      <c r="K38" s="297" t="s">
        <v>474</v>
      </c>
      <c r="L38" s="297" t="s">
        <v>474</v>
      </c>
      <c r="M38" s="298">
        <v>6</v>
      </c>
      <c r="N38" s="299" t="s">
        <v>474</v>
      </c>
      <c r="O38" s="293"/>
    </row>
    <row r="39" spans="1:16" x14ac:dyDescent="0.15">
      <c r="A39" s="248"/>
      <c r="B39" s="244"/>
      <c r="C39" s="244"/>
      <c r="D39" s="244"/>
      <c r="E39" s="244"/>
      <c r="F39" s="244"/>
      <c r="G39" s="1154" t="s">
        <v>494</v>
      </c>
      <c r="H39" s="1155"/>
      <c r="I39" s="1155"/>
      <c r="J39" s="1156"/>
      <c r="K39" s="300" t="s">
        <v>474</v>
      </c>
      <c r="L39" s="300" t="s">
        <v>474</v>
      </c>
      <c r="M39" s="301">
        <v>-3030</v>
      </c>
      <c r="N39" s="302" t="s">
        <v>474</v>
      </c>
      <c r="O39" s="293"/>
    </row>
    <row r="40" spans="1:16" ht="27" customHeight="1" x14ac:dyDescent="0.15">
      <c r="A40" s="248"/>
      <c r="B40" s="244"/>
      <c r="C40" s="244"/>
      <c r="D40" s="244"/>
      <c r="E40" s="244"/>
      <c r="F40" s="244"/>
      <c r="G40" s="1151" t="s">
        <v>495</v>
      </c>
      <c r="H40" s="1152"/>
      <c r="I40" s="1152"/>
      <c r="J40" s="1153"/>
      <c r="K40" s="300">
        <v>-296158</v>
      </c>
      <c r="L40" s="300">
        <v>-23752</v>
      </c>
      <c r="M40" s="301">
        <v>-51711</v>
      </c>
      <c r="N40" s="302">
        <v>-54.1</v>
      </c>
      <c r="O40" s="293"/>
    </row>
    <row r="41" spans="1:16" x14ac:dyDescent="0.15">
      <c r="A41" s="248"/>
      <c r="B41" s="244"/>
      <c r="C41" s="244"/>
      <c r="D41" s="244"/>
      <c r="E41" s="244"/>
      <c r="F41" s="244"/>
      <c r="G41" s="1157" t="s">
        <v>278</v>
      </c>
      <c r="H41" s="1158"/>
      <c r="I41" s="1158"/>
      <c r="J41" s="1159"/>
      <c r="K41" s="294">
        <v>171443</v>
      </c>
      <c r="L41" s="300">
        <v>13750</v>
      </c>
      <c r="M41" s="301">
        <v>22665</v>
      </c>
      <c r="N41" s="302">
        <v>-39.299999999999997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44" t="s">
        <v>464</v>
      </c>
      <c r="J49" s="1146" t="s">
        <v>499</v>
      </c>
      <c r="K49" s="1147"/>
      <c r="L49" s="1147"/>
      <c r="M49" s="1147"/>
      <c r="N49" s="1148"/>
    </row>
    <row r="50" spans="1:14" x14ac:dyDescent="0.15">
      <c r="A50" s="248"/>
      <c r="B50" s="244"/>
      <c r="C50" s="244"/>
      <c r="D50" s="244"/>
      <c r="E50" s="244"/>
      <c r="F50" s="244"/>
      <c r="G50" s="312"/>
      <c r="H50" s="313"/>
      <c r="I50" s="1145"/>
      <c r="J50" s="314" t="s">
        <v>500</v>
      </c>
      <c r="K50" s="315" t="s">
        <v>501</v>
      </c>
      <c r="L50" s="316" t="s">
        <v>502</v>
      </c>
      <c r="M50" s="317" t="s">
        <v>503</v>
      </c>
      <c r="N50" s="318" t="s">
        <v>504</v>
      </c>
    </row>
    <row r="51" spans="1:14" x14ac:dyDescent="0.15">
      <c r="A51" s="248"/>
      <c r="B51" s="244"/>
      <c r="C51" s="244"/>
      <c r="D51" s="244"/>
      <c r="E51" s="244"/>
      <c r="F51" s="244"/>
      <c r="G51" s="310" t="s">
        <v>505</v>
      </c>
      <c r="H51" s="311"/>
      <c r="I51" s="319">
        <v>340942</v>
      </c>
      <c r="J51" s="320">
        <v>27365</v>
      </c>
      <c r="K51" s="321">
        <v>-56.4</v>
      </c>
      <c r="L51" s="322">
        <v>70897</v>
      </c>
      <c r="M51" s="323">
        <v>-20.6</v>
      </c>
      <c r="N51" s="324">
        <v>-35.799999999999997</v>
      </c>
    </row>
    <row r="52" spans="1:14" x14ac:dyDescent="0.15">
      <c r="A52" s="248"/>
      <c r="B52" s="244"/>
      <c r="C52" s="244"/>
      <c r="D52" s="244"/>
      <c r="E52" s="244"/>
      <c r="F52" s="244"/>
      <c r="G52" s="325"/>
      <c r="H52" s="326" t="s">
        <v>506</v>
      </c>
      <c r="I52" s="327">
        <v>314044</v>
      </c>
      <c r="J52" s="328">
        <v>25206</v>
      </c>
      <c r="K52" s="329">
        <v>-45.6</v>
      </c>
      <c r="L52" s="330">
        <v>39878</v>
      </c>
      <c r="M52" s="331">
        <v>-7.2</v>
      </c>
      <c r="N52" s="332">
        <v>-38.4</v>
      </c>
    </row>
    <row r="53" spans="1:14" x14ac:dyDescent="0.15">
      <c r="A53" s="248"/>
      <c r="B53" s="244"/>
      <c r="C53" s="244"/>
      <c r="D53" s="244"/>
      <c r="E53" s="244"/>
      <c r="F53" s="244"/>
      <c r="G53" s="310" t="s">
        <v>507</v>
      </c>
      <c r="H53" s="311"/>
      <c r="I53" s="319">
        <v>153333</v>
      </c>
      <c r="J53" s="320">
        <v>12313</v>
      </c>
      <c r="K53" s="321">
        <v>-55</v>
      </c>
      <c r="L53" s="322">
        <v>66496</v>
      </c>
      <c r="M53" s="323">
        <v>-6.2</v>
      </c>
      <c r="N53" s="324">
        <v>-48.8</v>
      </c>
    </row>
    <row r="54" spans="1:14" x14ac:dyDescent="0.15">
      <c r="A54" s="248"/>
      <c r="B54" s="244"/>
      <c r="C54" s="244"/>
      <c r="D54" s="244"/>
      <c r="E54" s="244"/>
      <c r="F54" s="244"/>
      <c r="G54" s="325"/>
      <c r="H54" s="326" t="s">
        <v>506</v>
      </c>
      <c r="I54" s="327">
        <v>122097</v>
      </c>
      <c r="J54" s="328">
        <v>9805</v>
      </c>
      <c r="K54" s="329">
        <v>-61.1</v>
      </c>
      <c r="L54" s="330">
        <v>36530</v>
      </c>
      <c r="M54" s="331">
        <v>-8.4</v>
      </c>
      <c r="N54" s="332">
        <v>-52.7</v>
      </c>
    </row>
    <row r="55" spans="1:14" x14ac:dyDescent="0.15">
      <c r="A55" s="248"/>
      <c r="B55" s="244"/>
      <c r="C55" s="244"/>
      <c r="D55" s="244"/>
      <c r="E55" s="244"/>
      <c r="F55" s="244"/>
      <c r="G55" s="310" t="s">
        <v>508</v>
      </c>
      <c r="H55" s="311"/>
      <c r="I55" s="319">
        <v>1320040</v>
      </c>
      <c r="J55" s="320">
        <v>105908</v>
      </c>
      <c r="K55" s="321">
        <v>760.1</v>
      </c>
      <c r="L55" s="322">
        <v>82748</v>
      </c>
      <c r="M55" s="323">
        <v>24.4</v>
      </c>
      <c r="N55" s="324">
        <v>735.7</v>
      </c>
    </row>
    <row r="56" spans="1:14" x14ac:dyDescent="0.15">
      <c r="A56" s="248"/>
      <c r="B56" s="244"/>
      <c r="C56" s="244"/>
      <c r="D56" s="244"/>
      <c r="E56" s="244"/>
      <c r="F56" s="244"/>
      <c r="G56" s="325"/>
      <c r="H56" s="326" t="s">
        <v>506</v>
      </c>
      <c r="I56" s="327">
        <v>863884</v>
      </c>
      <c r="J56" s="328">
        <v>69310</v>
      </c>
      <c r="K56" s="329">
        <v>606.9</v>
      </c>
      <c r="L56" s="330">
        <v>44732</v>
      </c>
      <c r="M56" s="331">
        <v>22.5</v>
      </c>
      <c r="N56" s="332">
        <v>584.4</v>
      </c>
    </row>
    <row r="57" spans="1:14" x14ac:dyDescent="0.15">
      <c r="A57" s="248"/>
      <c r="B57" s="244"/>
      <c r="C57" s="244"/>
      <c r="D57" s="244"/>
      <c r="E57" s="244"/>
      <c r="F57" s="244"/>
      <c r="G57" s="310" t="s">
        <v>509</v>
      </c>
      <c r="H57" s="311"/>
      <c r="I57" s="319">
        <v>553431</v>
      </c>
      <c r="J57" s="320">
        <v>44492</v>
      </c>
      <c r="K57" s="321">
        <v>-58</v>
      </c>
      <c r="L57" s="322">
        <v>91837</v>
      </c>
      <c r="M57" s="323">
        <v>11</v>
      </c>
      <c r="N57" s="324">
        <v>-69</v>
      </c>
    </row>
    <row r="58" spans="1:14" x14ac:dyDescent="0.15">
      <c r="A58" s="248"/>
      <c r="B58" s="244"/>
      <c r="C58" s="244"/>
      <c r="D58" s="244"/>
      <c r="E58" s="244"/>
      <c r="F58" s="244"/>
      <c r="G58" s="325"/>
      <c r="H58" s="326" t="s">
        <v>506</v>
      </c>
      <c r="I58" s="327">
        <v>380615</v>
      </c>
      <c r="J58" s="328">
        <v>30599</v>
      </c>
      <c r="K58" s="329">
        <v>-55.9</v>
      </c>
      <c r="L58" s="330">
        <v>54439</v>
      </c>
      <c r="M58" s="331">
        <v>21.7</v>
      </c>
      <c r="N58" s="332">
        <v>-77.599999999999994</v>
      </c>
    </row>
    <row r="59" spans="1:14" x14ac:dyDescent="0.15">
      <c r="A59" s="248"/>
      <c r="B59" s="244"/>
      <c r="C59" s="244"/>
      <c r="D59" s="244"/>
      <c r="E59" s="244"/>
      <c r="F59" s="244"/>
      <c r="G59" s="310" t="s">
        <v>510</v>
      </c>
      <c r="H59" s="311"/>
      <c r="I59" s="319">
        <v>674833</v>
      </c>
      <c r="J59" s="320">
        <v>54121</v>
      </c>
      <c r="K59" s="321">
        <v>21.6</v>
      </c>
      <c r="L59" s="322">
        <v>75972</v>
      </c>
      <c r="M59" s="323">
        <v>-17.3</v>
      </c>
      <c r="N59" s="324">
        <v>38.9</v>
      </c>
    </row>
    <row r="60" spans="1:14" x14ac:dyDescent="0.15">
      <c r="A60" s="248"/>
      <c r="B60" s="244"/>
      <c r="C60" s="244"/>
      <c r="D60" s="244"/>
      <c r="E60" s="244"/>
      <c r="F60" s="244"/>
      <c r="G60" s="325"/>
      <c r="H60" s="326" t="s">
        <v>506</v>
      </c>
      <c r="I60" s="333">
        <v>276181</v>
      </c>
      <c r="J60" s="328">
        <v>22149</v>
      </c>
      <c r="K60" s="329">
        <v>-27.6</v>
      </c>
      <c r="L60" s="330">
        <v>40712</v>
      </c>
      <c r="M60" s="331">
        <v>-25.2</v>
      </c>
      <c r="N60" s="332">
        <v>-2.4</v>
      </c>
    </row>
    <row r="61" spans="1:14" x14ac:dyDescent="0.15">
      <c r="A61" s="248"/>
      <c r="B61" s="244"/>
      <c r="C61" s="244"/>
      <c r="D61" s="244"/>
      <c r="E61" s="244"/>
      <c r="F61" s="244"/>
      <c r="G61" s="310" t="s">
        <v>511</v>
      </c>
      <c r="H61" s="334"/>
      <c r="I61" s="335">
        <v>608516</v>
      </c>
      <c r="J61" s="336">
        <v>48840</v>
      </c>
      <c r="K61" s="337">
        <v>122.5</v>
      </c>
      <c r="L61" s="338">
        <v>77590</v>
      </c>
      <c r="M61" s="339">
        <v>-1.7</v>
      </c>
      <c r="N61" s="324">
        <v>124.2</v>
      </c>
    </row>
    <row r="62" spans="1:14" x14ac:dyDescent="0.15">
      <c r="A62" s="248"/>
      <c r="B62" s="244"/>
      <c r="C62" s="244"/>
      <c r="D62" s="244"/>
      <c r="E62" s="244"/>
      <c r="F62" s="244"/>
      <c r="G62" s="325"/>
      <c r="H62" s="326" t="s">
        <v>506</v>
      </c>
      <c r="I62" s="327">
        <v>391364</v>
      </c>
      <c r="J62" s="328">
        <v>31414</v>
      </c>
      <c r="K62" s="329">
        <v>83.3</v>
      </c>
      <c r="L62" s="330">
        <v>43258</v>
      </c>
      <c r="M62" s="331">
        <v>0.7</v>
      </c>
      <c r="N62" s="332">
        <v>82.6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69" t="s">
        <v>3</v>
      </c>
      <c r="D47" s="1169"/>
      <c r="E47" s="1170"/>
      <c r="F47" s="11">
        <v>28.49</v>
      </c>
      <c r="G47" s="12">
        <v>35.590000000000003</v>
      </c>
      <c r="H47" s="12">
        <v>35.71</v>
      </c>
      <c r="I47" s="12">
        <v>31</v>
      </c>
      <c r="J47" s="13">
        <v>38.72</v>
      </c>
    </row>
    <row r="48" spans="2:10" ht="57.75" customHeight="1" x14ac:dyDescent="0.15">
      <c r="B48" s="14"/>
      <c r="C48" s="1171" t="s">
        <v>4</v>
      </c>
      <c r="D48" s="1171"/>
      <c r="E48" s="1172"/>
      <c r="F48" s="15">
        <v>10.3</v>
      </c>
      <c r="G48" s="16">
        <v>7.93</v>
      </c>
      <c r="H48" s="16">
        <v>7.45</v>
      </c>
      <c r="I48" s="16">
        <v>8.9600000000000009</v>
      </c>
      <c r="J48" s="17">
        <v>7.32</v>
      </c>
    </row>
    <row r="49" spans="2:10" ht="57.75" customHeight="1" thickBot="1" x14ac:dyDescent="0.2">
      <c r="B49" s="18"/>
      <c r="C49" s="1173" t="s">
        <v>5</v>
      </c>
      <c r="D49" s="1173"/>
      <c r="E49" s="1174"/>
      <c r="F49" s="19">
        <v>9.1999999999999993</v>
      </c>
      <c r="G49" s="20">
        <v>4.03</v>
      </c>
      <c r="H49" s="20">
        <v>0.23</v>
      </c>
      <c r="I49" s="20" t="s">
        <v>518</v>
      </c>
      <c r="J49" s="21">
        <v>7.19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2017-04-27T23:54:18Z</cp:lastPrinted>
  <dcterms:created xsi:type="dcterms:W3CDTF">2017-02-15T17:34:35Z</dcterms:created>
  <dcterms:modified xsi:type="dcterms:W3CDTF">2017-04-27T23:55:46Z</dcterms:modified>
  <cp:category/>
</cp:coreProperties>
</file>