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03_2財政課\01_財政班\10_財政状況の公表\06_財政状況資料集\200817_平成30年度財政状況資料集における財務書類に関する調査（分析欄等）について（照会）\回答\"/>
    </mc:Choice>
  </mc:AlternateContent>
  <bookViews>
    <workbookView xWindow="0" yWindow="0" windowWidth="20490" windowHeight="7530" tabRatio="896"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AA33" i="12" l="1"/>
  <c r="AA31" i="12"/>
  <c r="AA30" i="12"/>
  <c r="AA29" i="12"/>
  <c r="AA28" i="12"/>
  <c r="AA32"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<sst xmlns="http://schemas.openxmlformats.org/spreadsheetml/2006/main" count="1151" uniqueCount="612">
  <si>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</si>
  <si>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</si>
  <si>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</si>
  <si>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</si>
  <si>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</si>
  <si>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</si>
  <si>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</si>
  <si>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</si>
  <si>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</si>
  <si>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</si>
  <si>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</si>
  <si>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</si>
  <si>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</si>
  <si>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</si>
  <si>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</si>
  <si>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</si>
  <si>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</si>
  <si>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</si>
  <si>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</si>
  <si>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</si>
  <si>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</si>
  <si>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</si>
  <si>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</si>
  <si>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</si>
  <si>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</si>
  <si>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</si>
  <si>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</si>
  <si>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</si>
  <si>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</si>
  <si>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</si>
  <si>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</si>
  <si>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</si>
  <si>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</si>
  <si>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</si>
  <si>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</si>
  <si>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</si>
  <si>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</si>
  <si>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</si>
  <si>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</si>
  <si>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</si>
  <si>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</si>
  <si>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</si>
  <si>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</si>
  <si>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</si>
  <si>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</si>
  <si>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</si>
  <si>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</si>
  <si>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</si>
  <si>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</si>
  <si>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</si>
  <si>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</si>
  <si>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</si>
  <si>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</si>
  <si>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</si>
  <si>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</si>
  <si>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</si>
  <si>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</si>
  <si>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</si>
  <si>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</si>
  <si>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</si>
  <si>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</si>
  <si>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</si>
  <si>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</si>
  <si>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</si>
  <si>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</si>
  <si>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</si>
  <si>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</si>
  <si>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</si>
  <si>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</si>
  <si>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</si>
  <si>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</si>
  <si>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</si>
  <si>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</si>
  <si>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</si>
  <si>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</si>
  <si>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</si>
  <si>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</si>
  <si>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</si>
  <si>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</si>
  <si>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</si>
  <si>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</si>
  <si>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</si>
  <si>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</si>
  <si>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</si>
  <si>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</si>
  <si>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</si>
  <si>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</si>
  <si>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</si>
  <si>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</si>
  <si>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</si>
  <si>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</si>
  <si>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</si>
  <si>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</si>
  <si>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</si>
  <si>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</si>
  <si>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</si>
  <si>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</si>
  <si>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</si>
  <si>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横芝光町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</si>
  <si>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</si>
  <si>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</si>
  <si>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</si>
  <si>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</si>
  <si>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</si>
  <si>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</si>
  <si>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</si>
  <si>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</si>
  <si>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</si>
  <si>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</si>
  <si>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</si>
  <si>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</si>
  <si>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</si>
  <si>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</si>
  <si>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</si>
  <si>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</si>
  <si>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</si>
  <si>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</si>
  <si>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</si>
  <si>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</si>
  <si>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</si>
  <si>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</si>
  <si>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</si>
  <si>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</si>
  <si>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</si>
  <si>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</si>
  <si>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</si>
  <si>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</si>
  <si>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</si>
  <si>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</si>
  <si>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</si>
  <si>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</si>
  <si>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</si>
  <si>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</si>
  <si>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</si>
  <si>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</si>
  <si>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</si>
  <si>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</si>
  <si>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</si>
  <si>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</si>
  <si>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</si>
  <si>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</si>
  <si>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</si>
  <si>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</si>
  <si>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</si>
  <si>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</si>
  <si>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</si>
  <si>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</si>
  <si>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</si>
  <si>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</si>
  <si>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</si>
  <si>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</si>
  <si>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</si>
  <si>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</si>
  <si>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</si>
  <si>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</si>
  <si>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</si>
  <si>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</si>
  <si>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</si>
  <si>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</si>
  <si>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</si>
  <si>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</si>
  <si>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</si>
  <si>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</si>
  <si>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</si>
  <si>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</si>
  <si>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</si>
  <si>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</si>
  <si>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</si>
  <si>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</si>
  <si>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</si>
  <si>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</si>
  <si>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</si>
  <si>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</si>
  <si>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</si>
  <si>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</si>
  <si>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</si>
  <si>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</si>
  <si>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</si>
  <si>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</si>
  <si>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</si>
  <si>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</si>
  <si>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</si>
  <si>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</si>
  <si>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</si>
  <si>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</si>
  <si>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</si>
  <si>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</si>
  <si>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</si>
  <si>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</si>
  <si>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</si>
  <si>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</si>
  <si>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</si>
  <si>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</si>
  <si>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</si>
  <si>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</si>
  <si>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</si>
  <si>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</si>
  <si>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</si>
  <si>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</si>
  <si>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</si>
  <si>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</si>
  <si>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</si>
  <si>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</si>
  <si>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</si>
  <si>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</si>
  <si>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</si>
  <si>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</si>
  <si>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</si>
  <si>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</si>
  <si>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</si>
  <si>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</si>
  <si>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</si>
  <si>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</si>
  <si>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千葉県横芝光町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</si>
  <si>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</si>
  <si>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</si>
  <si>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</si>
  <si>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</si>
  <si>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</si>
  <si>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</si>
  <si>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</si>
  <si>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</si>
  <si>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</si>
  <si>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</si>
  <si>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</si>
  <si>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</si>
  <si>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</si>
  <si>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</si>
  <si>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</si>
  <si>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</si>
  <si>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</si>
  <si>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</si>
  <si>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</si>
  <si>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</si>
  <si>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</si>
  <si>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</si>
  <si>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</si>
  <si>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</si>
  <si>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</si>
  <si>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</si>
  <si>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</si>
  <si>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</si>
  <si>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</si>
  <si>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</si>
  <si>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</si>
  <si>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</si>
  <si>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</si>
  <si>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</si>
  <si>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</si>
  <si>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</si>
  <si>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</si>
  <si>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</si>
  <si>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</si>
  <si>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</si>
  <si>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</si>
  <si>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</si>
  <si>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</si>
  <si>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</si>
  <si>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</si>
  <si>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</si>
  <si>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</si>
  <si>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</si>
  <si>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</si>
  <si>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</si>
  <si>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</si>
  <si>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</si>
  <si>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</si>
  <si>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</si>
  <si>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</si>
  <si>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</si>
  <si>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</si>
  <si>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</si>
  <si>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</si>
  <si>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</si>
  <si>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</si>
  <si>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</si>
  <si>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</si>
  <si>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</si>
  <si>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</si>
  <si>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</si>
  <si>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</si>
  <si>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</si>
  <si>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</si>
  <si>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</si>
  <si>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</si>
  <si>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</si>
  <si>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</si>
  <si>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</si>
  <si>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</si>
  <si>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</si>
  <si>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</si>
  <si>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</si>
  <si>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</si>
  <si>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</si>
  <si>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</si>
  <si>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</si>
  <si>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</si>
  <si>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</si>
  <si>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</si>
  <si>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</si>
  <si>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</si>
  <si>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</si>
  <si>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</si>
  <si>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</si>
  <si>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</si>
  <si>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</si>
  <si>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</si>
  <si>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</si>
  <si>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</si>
  <si>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</si>
  <si>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</si>
  <si>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</si>
  <si>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</si>
  <si>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</si>
  <si>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</si>
  <si>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</si>
  <si>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</si>
  <si>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</si>
  <si>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</si>
  <si>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</si>
  <si>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</si>
  <si>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</si>
  <si>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</si>
  <si>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</si>
  <si>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</si>
  <si>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</si>
  <si>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</si>
  <si>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</si>
  <si>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</si>
  <si>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</si>
  <si>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</si>
  <si>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</si>
  <si>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</si>
  <si>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</si>
  <si>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</si>
  <si>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</si>
  <si>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</si>
  <si>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</si>
  <si>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</si>
  <si>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</si>
  <si>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</si>
  <si>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</si>
  <si>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</si>
  <si>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</si>
  <si>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</si>
  <si>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</si>
  <si>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</si>
  <si>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</si>
  <si>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</si>
  <si>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</si>
  <si>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</si>
  <si>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</si>
  <si>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</si>
  <si>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</si>
  <si>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</si>
  <si>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</si>
  <si>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</si>
  <si>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</si>
  <si>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</si>
  <si>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</si>
  <si>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</si>
  <si>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</si>
  <si>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千葉県横芝光町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</si>
  <si>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</si>
  <si>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</si>
  <si>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</si>
  <si>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</si>
  <si>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</si>
  <si>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</si>
  <si>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</si>
  <si>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</si>
  <si>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</si>
  <si>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</si>
  <si>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</si>
  <si>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</si>
  <si>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</si>
  <si>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</si>
  <si>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</si>
  <si>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</si>
  <si>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</si>
  <si>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</si>
  <si>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</si>
  <si>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</si>
  <si>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</si>
  <si>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</si>
  <si>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</si>
  <si>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</si>
  <si>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</si>
  <si>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</si>
  <si>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</si>
  <si>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</si>
  <si>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</si>
  <si>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</si>
  <si>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</si>
  <si>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</si>
  <si>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</si>
  <si>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</si>
  <si>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</si>
  <si>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</si>
  <si>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</si>
  <si>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</si>
  <si>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</si>
  <si>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農業集落排水事業特別会計</t>
    <phoneticPr fontId="5"/>
  </si>
  <si>
    <t>法非適用企業</t>
    <phoneticPr fontId="5"/>
  </si>
  <si>
    <t>東陽食肉センター特別会計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</si>
  <si>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</si>
  <si>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</si>
  <si>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</si>
  <si>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</si>
  <si>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</si>
  <si>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</si>
  <si>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</si>
  <si>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</si>
  <si>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</si>
  <si>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</si>
  <si>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</si>
  <si>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</si>
  <si>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</si>
  <si>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</si>
  <si>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</si>
  <si>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</si>
  <si>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</si>
  <si>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</si>
  <si>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</si>
  <si>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</si>
  <si>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</si>
  <si>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</si>
  <si>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</si>
  <si>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</si>
  <si>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</si>
  <si>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</si>
  <si>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</si>
  <si>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</si>
  <si>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</si>
  <si>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</si>
  <si>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</si>
  <si>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</si>
  <si>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</si>
  <si>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</si>
  <si>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</si>
  <si>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</si>
  <si>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</si>
  <si>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</si>
  <si>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</si>
  <si>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</si>
  <si>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</si>
  <si>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</si>
  <si>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</si>
  <si>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</si>
  <si>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</si>
  <si>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</si>
  <si>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</si>
  <si>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</si>
  <si>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</si>
  <si>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</si>
  <si>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</si>
  <si>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</si>
  <si>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</si>
  <si>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</si>
  <si>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</si>
  <si>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</si>
  <si>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</si>
  <si>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</si>
  <si>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</si>
  <si>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</si>
  <si>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</si>
  <si>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</si>
  <si>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</si>
  <si>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</si>
  <si>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</si>
  <si>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</si>
  <si>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</si>
  <si>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</si>
  <si>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</si>
  <si>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</si>
  <si>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</si>
  <si>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</si>
  <si>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</si>
  <si>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</si>
  <si>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</si>
  <si>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</si>
  <si>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</si>
  <si>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</si>
  <si>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</si>
  <si>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</si>
  <si>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</si>
  <si>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</si>
  <si>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</si>
  <si>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</si>
  <si>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</si>
  <si>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</si>
  <si>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</si>
  <si>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</si>
  <si>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</si>
  <si>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</si>
  <si>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</si>
  <si>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</si>
  <si>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</si>
  <si>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</si>
  <si>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</si>
  <si>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</si>
  <si>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</si>
  <si>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</si>
  <si>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</si>
  <si>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</si>
  <si>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</si>
  <si>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</si>
  <si>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</si>
  <si>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</si>
  <si>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</si>
  <si>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</si>
  <si>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</si>
  <si>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</si>
  <si>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</si>
  <si>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</si>
  <si>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</si>
  <si>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</si>
  <si>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</si>
  <si>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</si>
  <si>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</si>
  <si>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</si>
  <si>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</si>
  <si>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</si>
  <si>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</si>
  <si>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</si>
  <si>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</si>
  <si>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</si>
  <si>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</si>
  <si>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</si>
  <si>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</si>
  <si>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</si>
  <si>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</si>
  <si>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</si>
  <si>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</si>
  <si>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</si>
  <si>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</si>
  <si>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</si>
  <si>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</si>
  <si>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</si>
  <si>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</si>
  <si>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</si>
  <si>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</si>
  <si>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</si>
  <si>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</si>
  <si>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</si>
  <si>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</si>
  <si>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</si>
  <si>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</si>
  <si>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</si>
  <si>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</si>
  <si>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</si>
  <si>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</si>
  <si>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</si>
  <si>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</si>
  <si>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</si>
  <si>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</si>
  <si>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</si>
  <si>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</si>
  <si>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</si>
  <si>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</si>
  <si>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</si>
  <si>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</si>
  <si>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2.44</t>
  </si>
  <si>
    <t>▲ 3.00</t>
  </si>
  <si>
    <t>一般会計</t>
  </si>
  <si>
    <t>介護保険特別会計</t>
  </si>
  <si>
    <t>病院事業会計</t>
  </si>
  <si>
    <t>国民健康保険特別会計</t>
  </si>
  <si>
    <t>東陽食肉センター特別会計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</si>
  <si>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</si>
  <si>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</si>
  <si>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</si>
  <si>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</si>
  <si>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</si>
  <si>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</si>
  <si>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</si>
  <si>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</si>
  <si>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</si>
  <si>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</si>
  <si>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</si>
  <si>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ウネイ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</si>
  <si>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</si>
  <si>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</si>
  <si>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東総衛生組合（一般会計）</t>
    <rPh sb="0" eb="1">
      <t>ヒガシ</t>
    </rPh>
    <rPh sb="2" eb="4">
      <t>エイセイ</t>
    </rPh>
    <rPh sb="4" eb="6">
      <t>クミアイ</t>
    </rPh>
    <rPh sb="7" eb="9">
      <t>イッパン</t>
    </rPh>
    <rPh sb="9" eb="11">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</si>
  <si>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</si>
  <si>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</si>
  <si>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5">
      <t>ヨコシバ</t>
    </rPh>
    <rPh sb="5" eb="6">
      <t>ヒカリ</t>
    </rPh>
    <rPh sb="6" eb="7">
      <t>マチ</t>
    </rPh>
    <rPh sb="7" eb="9">
      <t>ショウボウ</t>
    </rPh>
    <rPh sb="9" eb="11">
      <t>クミアイ</t>
    </rPh>
    <rPh sb="12" eb="14">
      <t>イッパン</t>
    </rPh>
    <rPh sb="14" eb="16">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</si>
  <si>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</si>
  <si>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山武郡市広域水道企業団（水道事業会計）</t>
    <rPh sb="0" eb="2">
      <t>サンブ</t>
    </rPh>
    <rPh sb="2" eb="4">
      <t>グンシ</t>
    </rPh>
    <rPh sb="4" eb="6">
      <t>コウイキ</t>
    </rPh>
    <rPh sb="6" eb="8">
      <t>スイドウ</t>
    </rPh>
    <rPh sb="8" eb="10">
      <t>キギョウ</t>
    </rPh>
    <rPh sb="10" eb="11">
      <t>ダン</t>
    </rPh>
    <rPh sb="12" eb="14">
      <t>スイドウ</t>
    </rPh>
    <rPh sb="14" eb="16">
      <t>ジギョウ</t>
    </rPh>
    <rPh sb="16" eb="18">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</si>
  <si>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</si>
  <si>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</si>
  <si>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</si>
  <si>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法適用企業</t>
    <rPh sb="0" eb="1">
      <t>ホウ</t>
    </rPh>
    <rPh sb="1" eb="3">
      <t>テキヨウ</t>
    </rPh>
    <rPh sb="3" eb="5">
      <t>キギョウ</t>
    </rPh>
    <phoneticPr fontId="2"/>
  </si>
  <si>
    <t>公共施設総合管理基金</t>
    <phoneticPr fontId="2"/>
  </si>
  <si>
    <t>地域振興基金</t>
    <phoneticPr fontId="2"/>
  </si>
  <si>
    <t>地方創生基金</t>
    <phoneticPr fontId="2"/>
  </si>
  <si>
    <t>文化スポーツ振興基金</t>
    <phoneticPr fontId="2"/>
  </si>
  <si>
    <t>社会福祉基金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</si>
  <si>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</si>
  <si>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</si>
  <si>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</si>
  <si>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29年度と比較して4.9ポイント改善しているが、これは地方債の償還により地方債現在高や公営企業債等繰入見込額が減少したことによるものである。一方で有形固定資産減価償却率は前年度と比較して1.5ポイント増加しており、今後も更なる施設の老朽化が進むことから数年は上昇する見込みであるため、公共施設等総合管理計画や個別施設計画に基づき適正管理していく必要がある。また、今後も計画に基づいた施設の長寿命化や集約化、除却等に係る事業や大規模事業に係る地方債の発行が見込まれるが、交付税措置がある有利な起債を選択するなど将来にわたる財政的な負担を考慮し、計画的な財政運営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</si>
  <si>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</si>
  <si>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</si>
  <si>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</si>
  <si>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</si>
  <si>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</si>
  <si>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</si>
  <si>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29年度と比較すると4.9ポイント減少したものの、当町が合併団体であり合併特例事業債等の大規模事業による借入れが多いため、類似団体と比較して0.5ポイント上回っている。実質公債費比率は、平成29年度と比較すると、0.4ポイント減少しており、類似団体と比較すると0.6ポイント下回っている。
今後は大規模事業に係る起債の償還が終了するものもあるが、義務教育施設の改築事業等の大規模事業の新規の借入れが予定されていることから、将来負担比率と実質公債費比率の上昇を抑えるため、財源措置のない地方債の発行を抑え、財政の健全化に努める。</t>
    <rPh sb="147" eb="149">
      <t>シタマワ</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</si>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</sst>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5902-4461-A107-0EC57A9091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66510</c:v>
                </c:pt>
                <c:pt idx="1">
                  <c:v>69272</c:v>
                </c:pt>
                <c:pt idx="2">
                  <c:v>36526</c:v>
                </c:pt>
                <c:pt idx="3">
                  <c:v>37680</c:v>
                </c:pt>
                <c:pt idx="4">
                  <c:v>44233</c:v>
                </c:pt>
              </c:numCache>
            </c:numRef>
          </c:val>
          <c:smooth val="0"/>
          <c:extLst>
            <c:ext xmlns:c16="http://schemas.microsoft.com/office/drawing/2014/chart" uri="{C3380CC4-5D6E-409C-BE32-E72D297353CC}">
              <c16:uniqueId val="{00000001-5902-4461-A107-0EC57A9091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5.88</c:v>
                </c:pt>
                <c:pt idx="1">
                  <c:v>6.49</c:v>
                </c:pt>
                <c:pt idx="2">
                  <c:v>6.23</c:v>
                </c:pt>
                <c:pt idx="3">
                  <c:v>6.27</c:v>
                </c:pt>
                <c:pt idx="4">
                  <c:v>5.72</c:v>
                </c:pt>
              </c:numCache>
            </c:numRef>
          </c:val>
          <c:extLst>
            <c:ext xmlns:c16="http://schemas.microsoft.com/office/drawing/2014/chart" uri="{C3380CC4-5D6E-409C-BE32-E72D297353CC}">
              <c16:uniqueId val="{00000000-1948-42E9-AF76-BC34501601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38.380000000000003</c:v>
                </c:pt>
                <c:pt idx="1">
                  <c:v>34.65</c:v>
                </c:pt>
                <c:pt idx="2">
                  <c:v>36.11</c:v>
                </c:pt>
                <c:pt idx="3">
                  <c:v>36.21</c:v>
                </c:pt>
                <c:pt idx="4">
                  <c:v>33.090000000000003</c:v>
                </c:pt>
              </c:numCache>
            </c:numRef>
          </c:val>
          <c:extLst>
            <c:ext xmlns:c16="http://schemas.microsoft.com/office/drawing/2014/chart" uri="{C3380CC4-5D6E-409C-BE32-E72D297353CC}">
              <c16:uniqueId val="{00000001-1948-42E9-AF76-BC34501601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2.52</c:v>
                </c:pt>
                <c:pt idx="1">
                  <c:v>-2.44</c:v>
                </c:pt>
                <c:pt idx="2">
                  <c:v>0.8</c:v>
                </c:pt>
                <c:pt idx="3">
                  <c:v>0.08</c:v>
                </c:pt>
                <c:pt idx="4">
                  <c:v>-3</c:v>
                </c:pt>
              </c:numCache>
            </c:numRef>
          </c:val>
          <c:smooth val="0"/>
          <c:extLst>
            <c:ext xmlns:c16="http://schemas.microsoft.com/office/drawing/2014/chart" uri="{C3380CC4-5D6E-409C-BE32-E72D297353CC}">
              <c16:uniqueId val="{00000002-1948-42E9-AF76-BC34501601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1E-4E92-AD68-30B026C96A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1E-4E92-AD68-30B026C96A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1E-4E92-AD68-30B026C96A2F}"/>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0.05</c:v>
                </c:pt>
                <c:pt idx="6">
                  <c:v>#N/A</c:v>
                </c:pt>
                <c:pt idx="7">
                  <c:v>0.02</c:v>
                </c:pt>
                <c:pt idx="8">
                  <c:v>#N/A</c:v>
                </c:pt>
                <c:pt idx="9">
                  <c:v>0.03</c:v>
                </c:pt>
              </c:numCache>
            </c:numRef>
          </c:val>
          <c:extLst>
            <c:ext xmlns:c16="http://schemas.microsoft.com/office/drawing/2014/chart" uri="{C3380CC4-5D6E-409C-BE32-E72D297353CC}">
              <c16:uniqueId val="{00000003-381E-4E92-AD68-30B026C96A2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c:v>
                </c:pt>
                <c:pt idx="4">
                  <c:v>#N/A</c:v>
                </c:pt>
                <c:pt idx="5">
                  <c:v>0.03</c:v>
                </c:pt>
                <c:pt idx="6">
                  <c:v>#N/A</c:v>
                </c:pt>
                <c:pt idx="7">
                  <c:v>0.02</c:v>
                </c:pt>
                <c:pt idx="8">
                  <c:v>#N/A</c:v>
                </c:pt>
                <c:pt idx="9">
                  <c:v>0.05</c:v>
                </c:pt>
              </c:numCache>
            </c:numRef>
          </c:val>
          <c:extLst>
            <c:ext xmlns:c16="http://schemas.microsoft.com/office/drawing/2014/chart" uri="{C3380CC4-5D6E-409C-BE32-E72D297353CC}">
              <c16:uniqueId val="{00000004-381E-4E92-AD68-30B026C96A2F}"/>
            </c:ext>
          </c:extLst>
        </c:ser>
        <c:ser>
          <c:idx val="5"/>
          <c:order val="5"/>
          <c:tx>
            <c:strRef>
              <c:f>データシート!$A$32</c:f>
              <c:strCache>
                <c:ptCount val="1"/>
                <c:pt idx="0">
                  <c:v>東陽食肉センター特別会計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0.65</c:v>
                </c:pt>
                <c:pt idx="2">
                  <c:v>#N/A</c:v>
                </c:pt>
                <c:pt idx="3">
                  <c:v>0.62</c:v>
                </c:pt>
                <c:pt idx="4">
                  <c:v>#N/A</c:v>
                </c:pt>
                <c:pt idx="5">
                  <c:v>0.81</c:v>
                </c:pt>
                <c:pt idx="6">
                  <c:v>#N/A</c:v>
                </c:pt>
                <c:pt idx="7">
                  <c:v>0.79</c:v>
                </c:pt>
                <c:pt idx="8">
                  <c:v>#N/A</c:v>
                </c:pt>
                <c:pt idx="9">
                  <c:v>0.61</c:v>
                </c:pt>
              </c:numCache>
            </c:numRef>
          </c:val>
          <c:extLst>
            <c:ext xmlns:c16="http://schemas.microsoft.com/office/drawing/2014/chart" uri="{C3380CC4-5D6E-409C-BE32-E72D297353CC}">
              <c16:uniqueId val="{00000005-381E-4E92-AD68-30B026C96A2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c:v>
                </c:pt>
                <c:pt idx="2">
                  <c:v>#N/A</c:v>
                </c:pt>
                <c:pt idx="3">
                  <c:v>1.1299999999999999</c:v>
                </c:pt>
                <c:pt idx="4">
                  <c:v>#N/A</c:v>
                </c:pt>
                <c:pt idx="5">
                  <c:v>2.06</c:v>
                </c:pt>
                <c:pt idx="6">
                  <c:v>#N/A</c:v>
                </c:pt>
                <c:pt idx="7">
                  <c:v>3.43</c:v>
                </c:pt>
                <c:pt idx="8">
                  <c:v>#N/A</c:v>
                </c:pt>
                <c:pt idx="9">
                  <c:v>0.87</c:v>
                </c:pt>
              </c:numCache>
            </c:numRef>
          </c:val>
          <c:extLst>
            <c:ext xmlns:c16="http://schemas.microsoft.com/office/drawing/2014/chart" uri="{C3380CC4-5D6E-409C-BE32-E72D297353CC}">
              <c16:uniqueId val="{00000006-381E-4E92-AD68-30B026C96A2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3.57</c:v>
                </c:pt>
                <c:pt idx="2">
                  <c:v>#N/A</c:v>
                </c:pt>
                <c:pt idx="3">
                  <c:v>3.29</c:v>
                </c:pt>
                <c:pt idx="4">
                  <c:v>#N/A</c:v>
                </c:pt>
                <c:pt idx="5">
                  <c:v>5.01</c:v>
                </c:pt>
                <c:pt idx="6">
                  <c:v>#N/A</c:v>
                </c:pt>
                <c:pt idx="7">
                  <c:v>2.67</c:v>
                </c:pt>
                <c:pt idx="8">
                  <c:v>#N/A</c:v>
                </c:pt>
                <c:pt idx="9">
                  <c:v>2.21</c:v>
                </c:pt>
              </c:numCache>
            </c:numRef>
          </c:val>
          <c:extLst>
            <c:ext xmlns:c16="http://schemas.microsoft.com/office/drawing/2014/chart" uri="{C3380CC4-5D6E-409C-BE32-E72D297353CC}">
              <c16:uniqueId val="{00000007-381E-4E92-AD68-30B026C96A2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2.48</c:v>
                </c:pt>
                <c:pt idx="2">
                  <c:v>#N/A</c:v>
                </c:pt>
                <c:pt idx="3">
                  <c:v>3.15</c:v>
                </c:pt>
                <c:pt idx="4">
                  <c:v>#N/A</c:v>
                </c:pt>
                <c:pt idx="5">
                  <c:v>4.34</c:v>
                </c:pt>
                <c:pt idx="6">
                  <c:v>#N/A</c:v>
                </c:pt>
                <c:pt idx="7">
                  <c:v>3.42</c:v>
                </c:pt>
                <c:pt idx="8">
                  <c:v>#N/A</c:v>
                </c:pt>
                <c:pt idx="9">
                  <c:v>2.5</c:v>
                </c:pt>
              </c:numCache>
            </c:numRef>
          </c:val>
          <c:extLst>
            <c:ext xmlns:c16="http://schemas.microsoft.com/office/drawing/2014/chart" uri="{C3380CC4-5D6E-409C-BE32-E72D297353CC}">
              <c16:uniqueId val="{00000008-381E-4E92-AD68-30B026C96A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5.87</c:v>
                </c:pt>
                <c:pt idx="2">
                  <c:v>#N/A</c:v>
                </c:pt>
                <c:pt idx="3">
                  <c:v>6.49</c:v>
                </c:pt>
                <c:pt idx="4">
                  <c:v>#N/A</c:v>
                </c:pt>
                <c:pt idx="5">
                  <c:v>6.22</c:v>
                </c:pt>
                <c:pt idx="6">
                  <c:v>#N/A</c:v>
                </c:pt>
                <c:pt idx="7">
                  <c:v>6.27</c:v>
                </c:pt>
                <c:pt idx="8">
                  <c:v>#N/A</c:v>
                </c:pt>
                <c:pt idx="9">
                  <c:v>5.71</c:v>
                </c:pt>
              </c:numCache>
            </c:numRef>
          </c:val>
          <c:extLst>
            <c:ext xmlns:c16="http://schemas.microsoft.com/office/drawing/2014/chart" uri="{C3380CC4-5D6E-409C-BE32-E72D297353CC}">
              <c16:uniqueId val="{00000009-381E-4E92-AD68-30B026C96A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833</c:v>
                </c:pt>
                <c:pt idx="5">
                  <c:v>864</c:v>
                </c:pt>
                <c:pt idx="8">
                  <c:v>913</c:v>
                </c:pt>
                <c:pt idx="11">
                  <c:v>929</c:v>
                </c:pt>
                <c:pt idx="14">
                  <c:v>953</c:v>
                </c:pt>
              </c:numCache>
            </c:numRef>
          </c:val>
          <c:extLst>
            <c:ext xmlns:c16="http://schemas.microsoft.com/office/drawing/2014/chart" uri="{C3380CC4-5D6E-409C-BE32-E72D297353CC}">
              <c16:uniqueId val="{00000000-6F1E-4319-90E7-9F9D307F80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1E-4319-90E7-9F9D307F80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F1E-4319-90E7-9F9D307F80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59</c:v>
                </c:pt>
                <c:pt idx="3">
                  <c:v>56</c:v>
                </c:pt>
                <c:pt idx="6">
                  <c:v>59</c:v>
                </c:pt>
                <c:pt idx="9">
                  <c:v>31</c:v>
                </c:pt>
                <c:pt idx="12">
                  <c:v>22</c:v>
                </c:pt>
              </c:numCache>
            </c:numRef>
          </c:val>
          <c:extLst>
            <c:ext xmlns:c16="http://schemas.microsoft.com/office/drawing/2014/chart" uri="{C3380CC4-5D6E-409C-BE32-E72D297353CC}">
              <c16:uniqueId val="{00000003-6F1E-4319-90E7-9F9D307F80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163</c:v>
                </c:pt>
                <c:pt idx="3">
                  <c:v>166</c:v>
                </c:pt>
                <c:pt idx="6">
                  <c:v>164</c:v>
                </c:pt>
                <c:pt idx="9">
                  <c:v>163</c:v>
                </c:pt>
                <c:pt idx="12">
                  <c:v>180</c:v>
                </c:pt>
              </c:numCache>
            </c:numRef>
          </c:val>
          <c:extLst>
            <c:ext xmlns:c16="http://schemas.microsoft.com/office/drawing/2014/chart" uri="{C3380CC4-5D6E-409C-BE32-E72D297353CC}">
              <c16:uniqueId val="{00000004-6F1E-4319-90E7-9F9D307F80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1E-4319-90E7-9F9D307F80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1E-4319-90E7-9F9D307F80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1013</c:v>
                </c:pt>
                <c:pt idx="3">
                  <c:v>1054</c:v>
                </c:pt>
                <c:pt idx="6">
                  <c:v>1050</c:v>
                </c:pt>
                <c:pt idx="9">
                  <c:v>1060</c:v>
                </c:pt>
                <c:pt idx="12">
                  <c:v>1092</c:v>
                </c:pt>
              </c:numCache>
            </c:numRef>
          </c:val>
          <c:extLst>
            <c:ext xmlns:c16="http://schemas.microsoft.com/office/drawing/2014/chart" uri="{C3380CC4-5D6E-409C-BE32-E72D297353CC}">
              <c16:uniqueId val="{00000007-6F1E-4319-90E7-9F9D307F80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402</c:v>
                </c:pt>
                <c:pt idx="2">
                  <c:v>#N/A</c:v>
                </c:pt>
                <c:pt idx="3">
                  <c:v>#N/A</c:v>
                </c:pt>
                <c:pt idx="4">
                  <c:v>412</c:v>
                </c:pt>
                <c:pt idx="5">
                  <c:v>#N/A</c:v>
                </c:pt>
                <c:pt idx="6">
                  <c:v>#N/A</c:v>
                </c:pt>
                <c:pt idx="7">
                  <c:v>360</c:v>
                </c:pt>
                <c:pt idx="8">
                  <c:v>#N/A</c:v>
                </c:pt>
                <c:pt idx="9">
                  <c:v>#N/A</c:v>
                </c:pt>
                <c:pt idx="10">
                  <c:v>325</c:v>
                </c:pt>
                <c:pt idx="11">
                  <c:v>#N/A</c:v>
                </c:pt>
                <c:pt idx="12">
                  <c:v>#N/A</c:v>
                </c:pt>
                <c:pt idx="13">
                  <c:v>341</c:v>
                </c:pt>
                <c:pt idx="14">
                  <c:v>#N/A</c:v>
                </c:pt>
              </c:numCache>
            </c:numRef>
          </c:val>
          <c:smooth val="0"/>
          <c:extLst>
            <c:ext xmlns:c16="http://schemas.microsoft.com/office/drawing/2014/chart" uri="{C3380CC4-5D6E-409C-BE32-E72D297353CC}">
              <c16:uniqueId val="{00000008-6F1E-4319-90E7-9F9D307F80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10740</c:v>
                </c:pt>
                <c:pt idx="5">
                  <c:v>10733</c:v>
                </c:pt>
                <c:pt idx="8">
                  <c:v>10475</c:v>
                </c:pt>
                <c:pt idx="11">
                  <c:v>10123</c:v>
                </c:pt>
                <c:pt idx="14">
                  <c:v>9636</c:v>
                </c:pt>
              </c:numCache>
            </c:numRef>
          </c:val>
          <c:extLst>
            <c:ext xmlns:c16="http://schemas.microsoft.com/office/drawing/2014/chart" uri="{C3380CC4-5D6E-409C-BE32-E72D297353CC}">
              <c16:uniqueId val="{00000000-5E2F-4447-AF4E-13CD18E5B8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60</c:v>
                </c:pt>
                <c:pt idx="5">
                  <c:v>90</c:v>
                </c:pt>
                <c:pt idx="8">
                  <c:v>110</c:v>
                </c:pt>
                <c:pt idx="11">
                  <c:v>110</c:v>
                </c:pt>
                <c:pt idx="14">
                  <c:v>125</c:v>
                </c:pt>
              </c:numCache>
            </c:numRef>
          </c:val>
          <c:extLst>
            <c:ext xmlns:c16="http://schemas.microsoft.com/office/drawing/2014/chart" uri="{C3380CC4-5D6E-409C-BE32-E72D297353CC}">
              <c16:uniqueId val="{00000001-5E2F-4447-AF4E-13CD18E5B8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3477</c:v>
                </c:pt>
                <c:pt idx="5">
                  <c:v>3354</c:v>
                </c:pt>
                <c:pt idx="8">
                  <c:v>3551</c:v>
                </c:pt>
                <c:pt idx="11">
                  <c:v>3879</c:v>
                </c:pt>
                <c:pt idx="14">
                  <c:v>4198</c:v>
                </c:pt>
              </c:numCache>
            </c:numRef>
          </c:val>
          <c:extLst>
            <c:ext xmlns:c16="http://schemas.microsoft.com/office/drawing/2014/chart" uri="{C3380CC4-5D6E-409C-BE32-E72D297353CC}">
              <c16:uniqueId val="{00000002-5E2F-4447-AF4E-13CD18E5B8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2F-4447-AF4E-13CD18E5B8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2F-4447-AF4E-13CD18E5B8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2F-4447-AF4E-13CD18E5B8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2198</c:v>
                </c:pt>
                <c:pt idx="3">
                  <c:v>2022</c:v>
                </c:pt>
                <c:pt idx="6">
                  <c:v>1950</c:v>
                </c:pt>
                <c:pt idx="9">
                  <c:v>1870</c:v>
                </c:pt>
                <c:pt idx="12">
                  <c:v>1743</c:v>
                </c:pt>
              </c:numCache>
            </c:numRef>
          </c:val>
          <c:extLst>
            <c:ext xmlns:c16="http://schemas.microsoft.com/office/drawing/2014/chart" uri="{C3380CC4-5D6E-409C-BE32-E72D297353CC}">
              <c16:uniqueId val="{00000006-5E2F-4447-AF4E-13CD18E5B8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231</c:v>
                </c:pt>
                <c:pt idx="3">
                  <c:v>177</c:v>
                </c:pt>
                <c:pt idx="6">
                  <c:v>131</c:v>
                </c:pt>
                <c:pt idx="9">
                  <c:v>149</c:v>
                </c:pt>
                <c:pt idx="12">
                  <c:v>145</c:v>
                </c:pt>
              </c:numCache>
            </c:numRef>
          </c:val>
          <c:extLst>
            <c:ext xmlns:c16="http://schemas.microsoft.com/office/drawing/2014/chart" uri="{C3380CC4-5D6E-409C-BE32-E72D297353CC}">
              <c16:uniqueId val="{00000007-5E2F-4447-AF4E-13CD18E5B8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1225</c:v>
                </c:pt>
                <c:pt idx="3">
                  <c:v>1045</c:v>
                </c:pt>
                <c:pt idx="6">
                  <c:v>941</c:v>
                </c:pt>
                <c:pt idx="9">
                  <c:v>798</c:v>
                </c:pt>
                <c:pt idx="12">
                  <c:v>626</c:v>
                </c:pt>
              </c:numCache>
            </c:numRef>
          </c:val>
          <c:extLst>
            <c:ext xmlns:c16="http://schemas.microsoft.com/office/drawing/2014/chart" uri="{C3380CC4-5D6E-409C-BE32-E72D297353CC}">
              <c16:uniqueId val="{00000008-5E2F-4447-AF4E-13CD18E5B8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851</c:v>
                </c:pt>
                <c:pt idx="3">
                  <c:v>24</c:v>
                </c:pt>
                <c:pt idx="6">
                  <c:v>24</c:v>
                </c:pt>
                <c:pt idx="9">
                  <c:v>24</c:v>
                </c:pt>
                <c:pt idx="12">
                  <c:v>24</c:v>
                </c:pt>
              </c:numCache>
            </c:numRef>
          </c:val>
          <c:extLst>
            <c:ext xmlns:c16="http://schemas.microsoft.com/office/drawing/2014/chart" uri="{C3380CC4-5D6E-409C-BE32-E72D297353CC}">
              <c16:uniqueId val="{00000009-5E2F-4447-AF4E-13CD18E5B8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12216</c:v>
                </c:pt>
                <c:pt idx="3">
                  <c:v>12884</c:v>
                </c:pt>
                <c:pt idx="6">
                  <c:v>12536</c:v>
                </c:pt>
                <c:pt idx="9">
                  <c:v>12202</c:v>
                </c:pt>
                <c:pt idx="12">
                  <c:v>12088</c:v>
                </c:pt>
              </c:numCache>
            </c:numRef>
          </c:val>
          <c:extLst>
            <c:ext xmlns:c16="http://schemas.microsoft.com/office/drawing/2014/chart" uri="{C3380CC4-5D6E-409C-BE32-E72D297353CC}">
              <c16:uniqueId val="{0000000A-5E2F-4447-AF4E-13CD18E5B8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2446</c:v>
                </c:pt>
                <c:pt idx="2">
                  <c:v>#N/A</c:v>
                </c:pt>
                <c:pt idx="3">
                  <c:v>#N/A</c:v>
                </c:pt>
                <c:pt idx="4">
                  <c:v>1974</c:v>
                </c:pt>
                <c:pt idx="5">
                  <c:v>#N/A</c:v>
                </c:pt>
                <c:pt idx="6">
                  <c:v>#N/A</c:v>
                </c:pt>
                <c:pt idx="7">
                  <c:v>1445</c:v>
                </c:pt>
                <c:pt idx="8">
                  <c:v>#N/A</c:v>
                </c:pt>
                <c:pt idx="9">
                  <c:v>#N/A</c:v>
                </c:pt>
                <c:pt idx="10">
                  <c:v>931</c:v>
                </c:pt>
                <c:pt idx="11">
                  <c:v>#N/A</c:v>
                </c:pt>
                <c:pt idx="12">
                  <c:v>#N/A</c:v>
                </c:pt>
                <c:pt idx="13">
                  <c:v>667</c:v>
                </c:pt>
                <c:pt idx="14">
                  <c:v>#N/A</c:v>
                </c:pt>
              </c:numCache>
            </c:numRef>
          </c:val>
          <c:smooth val="0"/>
          <c:extLst>
            <c:ext xmlns:c16="http://schemas.microsoft.com/office/drawing/2014/chart" uri="{C3380CC4-5D6E-409C-BE32-E72D297353CC}">
              <c16:uniqueId val="{0000000B-5E2F-4447-AF4E-13CD18E5B8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2327</c:v>
                </c:pt>
                <c:pt idx="1">
                  <c:v>2330</c:v>
                </c:pt>
                <c:pt idx="2">
                  <c:v>2164</c:v>
                </c:pt>
              </c:numCache>
            </c:numRef>
          </c:val>
          <c:extLst>
            <c:ext xmlns:c16="http://schemas.microsoft.com/office/drawing/2014/chart" uri="{C3380CC4-5D6E-409C-BE32-E72D297353CC}">
              <c16:uniqueId val="{00000000-E528-45F1-8226-A49ABA2B35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194</c:v>
                </c:pt>
                <c:pt idx="1">
                  <c:v>244</c:v>
                </c:pt>
                <c:pt idx="2">
                  <c:v>267</c:v>
                </c:pt>
              </c:numCache>
            </c:numRef>
          </c:val>
          <c:extLst>
            <c:ext xmlns:c16="http://schemas.microsoft.com/office/drawing/2014/chart" uri="{C3380CC4-5D6E-409C-BE32-E72D297353CC}">
              <c16:uniqueId val="{00000001-E528-45F1-8226-A49ABA2B35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1145</c:v>
                </c:pt>
                <c:pt idx="1">
                  <c:v>1309</c:v>
                </c:pt>
                <c:pt idx="2">
                  <c:v>1636</c:v>
                </c:pt>
              </c:numCache>
            </c:numRef>
          </c:val>
          <c:extLst>
            <c:ext xmlns:c16="http://schemas.microsoft.com/office/drawing/2014/chart" uri="{C3380CC4-5D6E-409C-BE32-E72D297353CC}">
              <c16:uniqueId val="{00000002-E528-45F1-8226-A49ABA2B35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{D37DF660-5AA4-439A-9727-0E4EA3431C07}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D97-4F7B-844F-DBD9CCA061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{75E8AE1E-7330-4822-91DB-AA571C8D054F}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97-4F7B-844F-DBD9CCA061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{4536DBC2-9358-4EB7-9B7D-64CACF69BFD6}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97-4F7B-844F-DBD9CCA061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{1994D147-7765-4F9E-B7F3-2ED921A4B87C}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97-4F7B-844F-DBD9CCA061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{FCF70AAB-88CB-4292-9A93-705E38F46DF7}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97-4F7B-844F-DBD9CCA061D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{53B7E20D-49EF-479E-95EA-62709877B492}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D97-4F7B-844F-DBD9CCA061D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{DE9BA349-81C0-4CC4-A61B-0F0AAE98DDBC}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D97-4F7B-844F-DBD9CCA061D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{7836879D-3E4D-4286-835F-FC69B4CEF461}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D97-4F7B-844F-DBD9CCA061D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{CD6527BA-E6DB-4583-8AE9-7741D316178C}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D97-4F7B-844F-DBD9CCA061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58.1</c:v>
                </c:pt>
                <c:pt idx="16">
                  <c:v>60</c:v>
                </c:pt>
                <c:pt idx="24">
                  <c:v>61.4</c:v>
                </c:pt>
                <c:pt idx="32">
                  <c:v>62.9</c:v>
                </c:pt>
              </c:numCache>
            </c:numRef>
          </c:xVal>
          <c:yVal>
            <c:numRef>
              <c:f>公会計指標分析・財政指標組合せ分析表!$BP$51:$DC$51</c:f>
              <c:numCache>
                <c:formatCode>#,##0.0;"▲ "#,##0.0</c:formatCode>
                <c:ptCount val="40"/>
                <c:pt idx="8">
                  <c:v>34.9</c:v>
                </c:pt>
                <c:pt idx="16">
                  <c:v>26</c:v>
                </c:pt>
                <c:pt idx="24">
                  <c:v>16.8</c:v>
                </c:pt>
                <c:pt idx="32">
                  <c:v>11.9</c:v>
                </c:pt>
              </c:numCache>
            </c:numRef>
          </c:yVal>
          <c:smooth val="0"/>
          <c:extLst>
            <c:ext xmlns:c16="http://schemas.microsoft.com/office/drawing/2014/chart" uri="{C3380CC4-5D6E-409C-BE32-E72D297353CC}">
              <c16:uniqueId val="{00000009-FD97-4F7B-844F-DBD9CCA061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{42215A8F-BAB2-4AFB-B74C-B63BA9AC6B54}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D97-4F7B-844F-DBD9CCA061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{F4356EDF-60EE-411A-9E71-98AB9A6C65D4}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97-4F7B-844F-DBD9CCA061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{C5386349-9E78-400E-B95F-614E17143103}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97-4F7B-844F-DBD9CCA061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{1BEA645E-C81C-491A-9717-D7657975032C}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97-4F7B-844F-DBD9CCA061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{03BA87C8-9BE8-4953-92C2-1D7D3F232B72}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97-4F7B-844F-DBD9CCA061D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{30D98EA1-4118-4ADD-A155-629A6DE206A7}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D97-4F7B-844F-DBD9CCA061DB}"/>
                </c:ext>
              </c:extLst>
            </c:dLbl>
            <c:dLbl>
              <c:idx val="16"/>
              <c:layout>
                <c:manualLayout>
                  <c:x val="-4.1330094709506743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{B1FBF8D7-8AFF-430F-A154-33D3EB9E92AC}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D97-4F7B-844F-DBD9CCA061DB}"/>
                </c:ext>
              </c:extLst>
            </c:dLbl>
            <c:dLbl>
              <c:idx val="24"/>
              <c:layout>
                <c:manualLayout>
                  <c:x val="-2.2960306229637864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{5DFF55AC-E224-4338-B15E-CD07654A7E66}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D97-4F7B-844F-DBD9CCA061D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{4B3E2787-7D11-404E-B506-F701387BD3EF}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D97-4F7B-844F-DBD9CCA061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FD97-4F7B-844F-DBD9CCA061DB}"/>
            </c:ext>
          </c:extLst>
        </c:ser>
        <c:dLbls>
          <c:showLegendKey val="0"/>
          <c:showVal val="1"/>
          <c:showCatName val="0"/>
          <c:showSerName val="0"/>
          <c:showPercent val="0"/>
          <c:showBubbleSize val="0"/>
        </c:dLbls>
        <c:axId val="46179840"/>
        <c:axId val="46181760"/>
      </c:scatterChart>
      <c:valAx>
        <c:axId val="46179840"/>
        <c:scaling>
          <c:orientation val="minMax"/>
          <c:max val="63.6"/>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{4721CF55-C60E-4DCA-9358-5FB16D665BAE}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44F-41E5-96DE-62EA5E471A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{A5E76747-BE40-45CF-B167-11D4F7C6D693}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4F-41E5-96DE-62EA5E471A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{36DC122C-0C0C-48F4-B6C8-235CE9CEE5ED}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4F-41E5-96DE-62EA5E471A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{98F35D3F-6AF2-419A-A81B-96FF4364A921}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4F-41E5-96DE-62EA5E471A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{3DD94AE3-32B4-4515-9492-A4149E8D6673}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4F-41E5-96DE-62EA5E471AB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{DC72059F-AAB1-4DFE-9044-426A7152BC58}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44F-41E5-96DE-62EA5E471AB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{99F745D5-8953-424E-BE7B-FDC898053E54}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44F-41E5-96DE-62EA5E471AB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{33BAF0D9-1CDA-43E1-BCC9-7B8FB28617F5}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44F-41E5-96DE-62EA5E471AB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{7F798816-3594-4883-998B-A07B16CBBC2B}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44F-41E5-96DE-62EA5E471A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7.4</c:v>
                </c:pt>
                <c:pt idx="16">
                  <c:v>6.9</c:v>
                </c:pt>
                <c:pt idx="24">
                  <c:v>6.5</c:v>
                </c:pt>
                <c:pt idx="32">
                  <c:v>6.1</c:v>
                </c:pt>
              </c:numCache>
            </c:numRef>
          </c:xVal>
          <c:yVal>
            <c:numRef>
              <c:f>公会計指標分析・財政指標組合せ分析表!$BP$73:$DC$73</c:f>
              <c:numCache>
                <c:formatCode>#,##0.0;"▲ "#,##0.0</c:formatCode>
                <c:ptCount val="40"/>
                <c:pt idx="0">
                  <c:v>43.6</c:v>
                </c:pt>
                <c:pt idx="8">
                  <c:v>34.9</c:v>
                </c:pt>
                <c:pt idx="16">
                  <c:v>26</c:v>
                </c:pt>
                <c:pt idx="24">
                  <c:v>16.8</c:v>
                </c:pt>
                <c:pt idx="32">
                  <c:v>11.9</c:v>
                </c:pt>
              </c:numCache>
            </c:numRef>
          </c:yVal>
          <c:smooth val="0"/>
          <c:extLst>
            <c:ext xmlns:c16="http://schemas.microsoft.com/office/drawing/2014/chart" uri="{C3380CC4-5D6E-409C-BE32-E72D297353CC}">
              <c16:uniqueId val="{00000009-444F-41E5-96DE-62EA5E471A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{29708E18-2918-451E-B634-C600504E33DB}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44F-41E5-96DE-62EA5E471A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{AA033A51-E13A-4C75-AAD9-8ED4C0C7AEBD}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4F-41E5-96DE-62EA5E471A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{58AA14FA-271F-4A9F-BFD5-03D341CA790C}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4F-41E5-96DE-62EA5E471A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{230AEDC9-5710-4F78-83DD-378DB93D725E}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4F-41E5-96DE-62EA5E471A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{6B174195-6378-4AD7-9ABF-04D3A049407E}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4F-41E5-96DE-62EA5E471AB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{4B793DE1-FDE2-4C2C-88D0-60C234128646}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44F-41E5-96DE-62EA5E471AB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{789C76A7-59B7-474B-8BB1-392FA6932A71}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44F-41E5-96DE-62EA5E471AB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{4565F299-ED97-4A0C-83E2-2D114C2D6262}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44F-41E5-96DE-62EA5E471AB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{B2055DB6-F5A4-4886-8EFB-07113AE74CA1}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44F-41E5-96DE-62EA5E471A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444F-41E5-96DE-62EA5E471AB9}"/>
            </c:ext>
          </c:extLst>
        </c:ser>
        <c:dLbls>
          <c:showLegendKey val="0"/>
          <c:showVal val="1"/>
          <c:showCatName val="0"/>
          <c:showSerName val="0"/>
          <c:showPercent val="0"/>
          <c:showBubbleSize val="0"/>
        </c:dLbls>
        <c:axId val="84219776"/>
        <c:axId val="84234240"/>
      </c:scatterChart>
      <c:valAx>
        <c:axId val="84219776"/>
        <c:scaling>
          <c:orientation val="minMax"/>
          <c:max val="8.1"/>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年度は、前年度比で元利償還金が</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百万円増、公営企業債の元利償還金に対する繰入金が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百万円増となったため、単年度の実質公債費比率が増加となった。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元利償還金は臨時財政対策債、合併特例事業債などの償還で増加傾向であることや、今後も町債を活用した大型建設事業が予定されることなどから、高い状態で推移することが予想される。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町債の発行抑制に努めるとともに、発行にあたっては財政効果を十分に検討した上で交付税措置のある有利な起債を選択していく。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年度は一般会計等に係る地方債現在高で</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百万円減、公営企業債等繰入見込額で</a:t>
          </a:r>
          <a:r>
            <a:rPr kumimoji="1" lang="en-US" altLang="ja-JP" sz="1400">
              <a:latin typeface="ＭＳ ゴシック" pitchFamily="49" charset="-128"/>
              <a:ea typeface="ＭＳ ゴシック" pitchFamily="49" charset="-128"/>
            </a:rPr>
            <a:t>172</a:t>
          </a:r>
          <a:r>
            <a:rPr kumimoji="1" lang="ja-JP" altLang="en-US" sz="1400">
              <a:latin typeface="ＭＳ ゴシック" pitchFamily="49" charset="-128"/>
              <a:ea typeface="ＭＳ ゴシック" pitchFamily="49" charset="-128"/>
            </a:rPr>
            <a:t>百万円減、退職手当負担見込額で</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百万円減となったことなどにより将来負担額が</a:t>
          </a:r>
          <a:r>
            <a:rPr kumimoji="1" lang="en-US" altLang="ja-JP" sz="1400">
              <a:latin typeface="ＭＳ ゴシック" pitchFamily="49" charset="-128"/>
              <a:ea typeface="ＭＳ ゴシック" pitchFamily="49" charset="-128"/>
            </a:rPr>
            <a:t>417</a:t>
          </a:r>
          <a:r>
            <a:rPr kumimoji="1" lang="ja-JP" altLang="en-US" sz="1400">
              <a:latin typeface="ＭＳ ゴシック" pitchFamily="49" charset="-128"/>
              <a:ea typeface="ＭＳ ゴシック" pitchFamily="49" charset="-128"/>
            </a:rPr>
            <a:t>百万円減少したため、将来負担比率は改善した。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今後も継続的に将来負担比率の分子を抑制できるよう財政の健全性の維持に努める。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千葉県横芝光町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町民の連帯の強化及び地域振興を図るため合併特例事業債を原資とした地域振興基金の積み立てを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百万円行ったほか、老朽化の進む公共施設の長寿命化や統廃合に係る大規模事業に充てるため、公共施設総合管理基金の積み立てを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百万円行ったことなどから、基金全体としては前年度比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財政負担に備え、各基金の積み立てを行うとともに、基金の使途の明確化を図るため財政調整基金については適正額の確保を図った中で、超過分は適宜、個々の特定目的基金へ積み替え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公共施設総合管理基金：公共施設の更新、統廃合及び長寿命化等を計画的に実施するための積立金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地域振興基金：町民の連帯の強化及び地域振興を図るための積立金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地方創生基金：横芝光町まち・ひと・しごと創生総合戦略を着実かつ円滑に実施するための積立金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公共施設総合管理基金：町施設の修繕等の財源として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地域振興基金積立金：新町建設に位置付けたソフト事業の財源として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百万円取り崩したが、合併特例事業債を原資に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地方創生基金：地方創生事業の財源として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公共施設総合管理基金：小学校の大規模改修事業や社会体育施設の長寿命化などの事業が見込まれる中で適宜積立予定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地域振興基金：新町建設計画に位置付けたソフト事業の充実を図るため、令和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年度を目途に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年度は前年度決算剰余金などで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百万円の積み立てを行った一方で、財源調整として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財政調整基金については適正額の確保を図った中で、超過分については適宜、個々の特定目的基金へ積み替えを予定している。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今後の町債償還額の増加に備えるため積み立てを行ったことから、前年度比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町債の元利償還金の財源とするなど、活用していく。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23,861
23,477
67.01
10,671,903
10,297,673
373,670
6,537,556
12,088,404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当町の公共施設の多くは昭和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ており、これらの施設が耐用年数を経過し、現在更新の時期を迎えている。今後数年は更なる施設の老朽化が進み有形固定資産減価償却率が上昇していく見込みであるが、公共施設等総合管理計画や、個別施設計画に基づき、老朽化した施設の長寿命化、集約化、除却を図り、適正に管理し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133773</xdr:rowOff>
    </xdr:from>
    <xdr:to>
      <xdr:col>23</xdr:col>
      <xdr:colOff>136525</xdr:colOff>
      <xdr:row>30</xdr:row>
      <xdr:rowOff>63923</xdr:rowOff>
    </xdr:to>
    <xdr:sp macro="" textlink="">
      <xdr:nvSpPr>
        <xdr:cNvPr id="79" name="楕円 78"/>
        <xdr:cNvSpPr/>
      </xdr:nvSpPr>
      <xdr:spPr>
        <a:xfrm>
          <a:off x="47117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156650</xdr:rowOff>
    </xdr:from>
    <xdr:ext cx="405111" cy="259045"/>
    <xdr:sp macro="" textlink="">
      <xdr:nvSpPr>
        <xdr:cNvPr id="80" name="有形固定資産減価償却率該当値テキスト"/>
        <xdr:cNvSpPr txBox="1"/>
      </xdr:nvSpPr>
      <xdr:spPr>
        <a:xfrm>
          <a:off x="4813300" y="572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16298</xdr:rowOff>
    </xdr:from>
    <xdr:to>
      <xdr:col>19</xdr:col>
      <xdr:colOff>187325</xdr:colOff>
      <xdr:row>30</xdr:row>
      <xdr:rowOff>117898</xdr:rowOff>
    </xdr:to>
    <xdr:sp macro="" textlink="">
      <xdr:nvSpPr>
        <xdr:cNvPr id="81" name="楕円 80"/>
        <xdr:cNvSpPr/>
      </xdr:nvSpPr>
      <xdr:spPr>
        <a:xfrm>
          <a:off x="4000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13123</xdr:rowOff>
    </xdr:from>
    <xdr:to>
      <xdr:col>23</xdr:col>
      <xdr:colOff>85725</xdr:colOff>
      <xdr:row>30</xdr:row>
      <xdr:rowOff>67098</xdr:rowOff>
    </xdr:to>
    <xdr:cxnSp macro="">
      <xdr:nvCxnSpPr>
        <xdr:cNvPr id="82" name="直線コネクタ 81"/>
        <xdr:cNvCxnSpPr/>
      </xdr:nvCxnSpPr>
      <xdr:spPr>
        <a:xfrm flipV="1">
          <a:off x="4051300" y="592814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楕円 82"/>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30</xdr:row>
      <xdr:rowOff>117475</xdr:rowOff>
    </xdr:to>
    <xdr:cxnSp macro="">
      <xdr:nvCxnSpPr>
        <xdr:cNvPr id="84" name="直線コネクタ 83"/>
        <xdr:cNvCxnSpPr/>
      </xdr:nvCxnSpPr>
      <xdr:spPr>
        <a:xfrm flipV="1">
          <a:off x="3289300" y="598212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5" name="楕円 84"/>
        <xdr:cNvSpPr/>
      </xdr:nvSpPr>
      <xdr:spPr>
        <a:xfrm>
          <a:off x="2476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31</xdr:row>
      <xdr:rowOff>14393</xdr:rowOff>
    </xdr:to>
    <xdr:cxnSp macro="">
      <xdr:nvCxnSpPr>
        <xdr:cNvPr id="86" name="直線コネクタ 85"/>
        <xdr:cNvCxnSpPr/>
      </xdr:nvCxnSpPr>
      <xdr:spPr>
        <a:xfrm flipV="1">
          <a:off x="2527300" y="603250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7" name="n_1ave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8" name="n_2aveValue有形固定資産減価償却率"/>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89" name="n_3aveValue有形固定資産減価償却率"/>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134425</xdr:rowOff>
    </xdr:from>
    <xdr:ext cx="405111" cy="259045"/>
    <xdr:sp macro="" textlink="">
      <xdr:nvSpPr>
        <xdr:cNvPr id="90" name="n_1mainValue有形固定資産減価償却率"/>
        <xdr:cNvSpPr txBox="1"/>
      </xdr:nvSpPr>
      <xdr:spPr>
        <a:xfrm>
          <a:off x="38360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1" name="n_2main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2" name="n_3main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年度と比較して</a:t>
          </a:r>
          <a:r>
            <a:rPr kumimoji="1" lang="en-US" altLang="ja-JP" sz="900">
              <a:latin typeface="ＭＳ Ｐゴシック" panose="020B0600070205080204" pitchFamily="50" charset="-128"/>
              <a:ea typeface="ＭＳ Ｐゴシック" panose="020B0600070205080204" pitchFamily="50" charset="-128"/>
            </a:rPr>
            <a:t>48.2</a:t>
          </a:r>
          <a:r>
            <a:rPr kumimoji="1" lang="ja-JP" altLang="en-US" sz="900">
              <a:latin typeface="ＭＳ Ｐゴシック" panose="020B0600070205080204" pitchFamily="50" charset="-128"/>
              <a:ea typeface="ＭＳ Ｐゴシック" panose="020B0600070205080204" pitchFamily="50" charset="-128"/>
            </a:rPr>
            <a:t>ポイント減少し、類似団体平均と比較し、</a:t>
          </a:r>
          <a:r>
            <a:rPr kumimoji="1" lang="en-US" altLang="ja-JP" sz="900">
              <a:latin typeface="ＭＳ Ｐゴシック" panose="020B0600070205080204" pitchFamily="50" charset="-128"/>
              <a:ea typeface="ＭＳ Ｐゴシック" panose="020B0600070205080204" pitchFamily="50" charset="-128"/>
            </a:rPr>
            <a:t>63.3</a:t>
          </a:r>
          <a:r>
            <a:rPr kumimoji="1" lang="ja-JP" altLang="en-US" sz="900">
              <a:latin typeface="ＭＳ Ｐゴシック" panose="020B0600070205080204" pitchFamily="50" charset="-128"/>
              <a:ea typeface="ＭＳ Ｐゴシック" panose="020B0600070205080204" pitchFamily="50" charset="-128"/>
            </a:rPr>
            <a:t>ポイント上回っている。</a:t>
          </a:r>
        </a:p>
        <a:p>
          <a:r>
            <a:rPr kumimoji="1" lang="ja-JP" altLang="en-US" sz="900">
              <a:latin typeface="ＭＳ Ｐゴシック" panose="020B0600070205080204" pitchFamily="50" charset="-128"/>
              <a:ea typeface="ＭＳ Ｐゴシック" panose="020B0600070205080204" pitchFamily="50" charset="-128"/>
            </a:rPr>
            <a:t>主な要因としては当町が合併団体であり合併特例事業債の借入れが多いため将来負担額が類似団体と比較して高い水準にある。平成</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年度に借入れを行った学校教育施設等整備事業債や平成</a:t>
          </a:r>
          <a:r>
            <a:rPr kumimoji="1" lang="en-US" altLang="ja-JP" sz="900">
              <a:latin typeface="ＭＳ Ｐゴシック" panose="020B0600070205080204" pitchFamily="50" charset="-128"/>
              <a:ea typeface="ＭＳ Ｐゴシック" panose="020B0600070205080204" pitchFamily="50" charset="-128"/>
            </a:rPr>
            <a:t>14</a:t>
          </a:r>
          <a:r>
            <a:rPr kumimoji="1" lang="ja-JP" altLang="en-US" sz="900">
              <a:latin typeface="ＭＳ Ｐゴシック" panose="020B0600070205080204" pitchFamily="50" charset="-128"/>
              <a:ea typeface="ＭＳ Ｐゴシック" panose="020B0600070205080204" pitchFamily="50" charset="-128"/>
            </a:rPr>
            <a:t>年度に借入れを行った地方道路等整備事業債の償還が完了し、平成</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度に借入れを行った大規模事業に係る合併特例事業債の償還が進んだことから前年度から比較すると将来負担額が減少したが、今後も引き続き大規模事業に係る執行が見込まれることから、将来負担額の増減に注視し、地方債の発行を計画的に行って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3" name="直線コネクタ 122"/>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6"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7" name="直線コネクタ 126"/>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8" name="債務償還比率平均値テキスト"/>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9" name="フローチャート: 判断 128"/>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0" name="フローチャート: 判断 129"/>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144825</xdr:rowOff>
    </xdr:from>
    <xdr:to>
      <xdr:col>76</xdr:col>
      <xdr:colOff>73025</xdr:colOff>
      <xdr:row>30</xdr:row>
      <xdr:rowOff>74975</xdr:rowOff>
    </xdr:to>
    <xdr:sp macro="" textlink="">
      <xdr:nvSpPr>
        <xdr:cNvPr id="136" name="楕円 135"/>
        <xdr:cNvSpPr/>
      </xdr:nvSpPr>
      <xdr:spPr>
        <a:xfrm>
          <a:off x="14744700" y="58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167702</xdr:rowOff>
    </xdr:from>
    <xdr:ext cx="469744" cy="259045"/>
    <xdr:sp macro="" textlink="">
      <xdr:nvSpPr>
        <xdr:cNvPr id="137" name="債務償還比率該当値テキスト"/>
        <xdr:cNvSpPr txBox="1"/>
      </xdr:nvSpPr>
      <xdr:spPr>
        <a:xfrm>
          <a:off x="14846300" y="573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70494</xdr:rowOff>
    </xdr:from>
    <xdr:to>
      <xdr:col>72</xdr:col>
      <xdr:colOff>123825</xdr:colOff>
      <xdr:row>30</xdr:row>
      <xdr:rowOff>644</xdr:rowOff>
    </xdr:to>
    <xdr:sp macro="" textlink="">
      <xdr:nvSpPr>
        <xdr:cNvPr id="138" name="楕円 137"/>
        <xdr:cNvSpPr/>
      </xdr:nvSpPr>
      <xdr:spPr>
        <a:xfrm>
          <a:off x="14033500" y="581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121294</xdr:rowOff>
    </xdr:from>
    <xdr:to>
      <xdr:col>76</xdr:col>
      <xdr:colOff>22225</xdr:colOff>
      <xdr:row>30</xdr:row>
      <xdr:rowOff>24175</xdr:rowOff>
    </xdr:to>
    <xdr:cxnSp macro="">
      <xdr:nvCxnSpPr>
        <xdr:cNvPr id="139" name="直線コネクタ 138"/>
        <xdr:cNvCxnSpPr/>
      </xdr:nvCxnSpPr>
      <xdr:spPr>
        <a:xfrm>
          <a:off x="14084300" y="5864869"/>
          <a:ext cx="7112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0" name="n_1aveValue債務償還比率"/>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17171</xdr:rowOff>
    </xdr:from>
    <xdr:ext cx="469744" cy="259045"/>
    <xdr:sp macro="" textlink="">
      <xdr:nvSpPr>
        <xdr:cNvPr id="141" name="n_1mainValue債務償還比率"/>
        <xdr:cNvSpPr txBox="1"/>
      </xdr:nvSpPr>
      <xdr:spPr>
        <a:xfrm>
          <a:off x="13836727" y="558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23,861
23,477
67.01
10,671,903
10,297,673
373,670
6,537,556
12,088,404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71" name="楕円 70"/>
        <xdr:cNvSpPr/>
      </xdr:nvSpPr>
      <xdr:spPr>
        <a:xfrm>
          <a:off x="4584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55262</xdr:rowOff>
    </xdr:from>
    <xdr:ext cx="405111" cy="259045"/>
    <xdr:sp macro="" textlink="">
      <xdr:nvSpPr>
        <xdr:cNvPr id="72" name="【道路】&#10;有形固定資産減価償却率該当値テキスト"/>
        <xdr:cNvSpPr txBox="1"/>
      </xdr:nvSpPr>
      <xdr:spPr>
        <a:xfrm>
          <a:off x="4673600"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3" name="楕円 72"/>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150495</xdr:rowOff>
    </xdr:to>
    <xdr:cxnSp macro="">
      <xdr:nvCxnSpPr>
        <xdr:cNvPr id="74" name="直線コネクタ 73"/>
        <xdr:cNvCxnSpPr/>
      </xdr:nvCxnSpPr>
      <xdr:spPr>
        <a:xfrm flipV="1">
          <a:off x="3797300" y="64712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5" name="楕円 74"/>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37</xdr:row>
      <xdr:rowOff>154305</xdr:rowOff>
    </xdr:to>
    <xdr:cxnSp macro="">
      <xdr:nvCxnSpPr>
        <xdr:cNvPr id="76" name="直線コネクタ 75"/>
        <xdr:cNvCxnSpPr/>
      </xdr:nvCxnSpPr>
      <xdr:spPr>
        <a:xfrm flipV="1">
          <a:off x="2908300" y="64941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92075</xdr:rowOff>
    </xdr:from>
    <xdr:to>
      <xdr:col>10</xdr:col>
      <xdr:colOff>165100</xdr:colOff>
      <xdr:row>38</xdr:row>
      <xdr:rowOff>22225</xdr:rowOff>
    </xdr:to>
    <xdr:sp macro="" textlink="">
      <xdr:nvSpPr>
        <xdr:cNvPr id="77" name="楕円 76"/>
        <xdr:cNvSpPr/>
      </xdr:nvSpPr>
      <xdr:spPr>
        <a:xfrm>
          <a:off x="196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142875</xdr:rowOff>
    </xdr:from>
    <xdr:to>
      <xdr:col>15</xdr:col>
      <xdr:colOff>50800</xdr:colOff>
      <xdr:row>37</xdr:row>
      <xdr:rowOff>154305</xdr:rowOff>
    </xdr:to>
    <xdr:cxnSp macro="">
      <xdr:nvCxnSpPr>
        <xdr:cNvPr id="78" name="直線コネクタ 77"/>
        <xdr:cNvCxnSpPr/>
      </xdr:nvCxnSpPr>
      <xdr:spPr>
        <a:xfrm>
          <a:off x="2019300" y="6486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9"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0" name="n_2ave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1" name="n_3aveValue【道路】&#10;有形固定資産減価償却率"/>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2" name="n_1main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83" name="n_2mainValue【道路】&#10;有形固定資産減価償却率"/>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38752</xdr:rowOff>
    </xdr:from>
    <xdr:ext cx="405111" cy="259045"/>
    <xdr:sp macro="" textlink="">
      <xdr:nvSpPr>
        <xdr:cNvPr id="84" name="n_3mainValue【道路】&#10;有形固定資産減価償却率"/>
        <xdr:cNvSpPr txBox="1"/>
      </xdr:nvSpPr>
      <xdr:spPr>
        <a:xfrm>
          <a:off x="1816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3" name="【道路】&#10;一人当たり延長平均値テキスト"/>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97612</xdr:rowOff>
    </xdr:from>
    <xdr:to>
      <xdr:col>55</xdr:col>
      <xdr:colOff>50800</xdr:colOff>
      <xdr:row>40</xdr:row>
      <xdr:rowOff>27762</xdr:rowOff>
    </xdr:to>
    <xdr:sp macro="" textlink="">
      <xdr:nvSpPr>
        <xdr:cNvPr id="123" name="楕円 122"/>
        <xdr:cNvSpPr/>
      </xdr:nvSpPr>
      <xdr:spPr>
        <a:xfrm>
          <a:off x="10426700" y="67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120489</xdr:rowOff>
    </xdr:from>
    <xdr:ext cx="534377" cy="259045"/>
    <xdr:sp macro="" textlink="">
      <xdr:nvSpPr>
        <xdr:cNvPr id="124" name="【道路】&#10;一人当たり延長該当値テキスト"/>
        <xdr:cNvSpPr txBox="1"/>
      </xdr:nvSpPr>
      <xdr:spPr>
        <a:xfrm>
          <a:off x="10515600" y="66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103645</xdr:rowOff>
    </xdr:from>
    <xdr:to>
      <xdr:col>50</xdr:col>
      <xdr:colOff>165100</xdr:colOff>
      <xdr:row>40</xdr:row>
      <xdr:rowOff>33795</xdr:rowOff>
    </xdr:to>
    <xdr:sp macro="" textlink="">
      <xdr:nvSpPr>
        <xdr:cNvPr id="125" name="楕円 124"/>
        <xdr:cNvSpPr/>
      </xdr:nvSpPr>
      <xdr:spPr>
        <a:xfrm>
          <a:off x="9588500" y="67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148412</xdr:rowOff>
    </xdr:from>
    <xdr:to>
      <xdr:col>55</xdr:col>
      <xdr:colOff>0</xdr:colOff>
      <xdr:row>39</xdr:row>
      <xdr:rowOff>154445</xdr:rowOff>
    </xdr:to>
    <xdr:cxnSp macro="">
      <xdr:nvCxnSpPr>
        <xdr:cNvPr id="126" name="直線コネクタ 125"/>
        <xdr:cNvCxnSpPr/>
      </xdr:nvCxnSpPr>
      <xdr:spPr>
        <a:xfrm flipV="1">
          <a:off x="9639300" y="683496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108026</xdr:rowOff>
    </xdr:from>
    <xdr:to>
      <xdr:col>46</xdr:col>
      <xdr:colOff>38100</xdr:colOff>
      <xdr:row>40</xdr:row>
      <xdr:rowOff>38176</xdr:rowOff>
    </xdr:to>
    <xdr:sp macro="" textlink="">
      <xdr:nvSpPr>
        <xdr:cNvPr id="127" name="楕円 126"/>
        <xdr:cNvSpPr/>
      </xdr:nvSpPr>
      <xdr:spPr>
        <a:xfrm>
          <a:off x="8699500" y="67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154445</xdr:rowOff>
    </xdr:from>
    <xdr:to>
      <xdr:col>50</xdr:col>
      <xdr:colOff>114300</xdr:colOff>
      <xdr:row>39</xdr:row>
      <xdr:rowOff>158826</xdr:rowOff>
    </xdr:to>
    <xdr:cxnSp macro="">
      <xdr:nvCxnSpPr>
        <xdr:cNvPr id="128" name="直線コネクタ 127"/>
        <xdr:cNvCxnSpPr/>
      </xdr:nvCxnSpPr>
      <xdr:spPr>
        <a:xfrm flipV="1">
          <a:off x="8750300" y="684099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111887</xdr:rowOff>
    </xdr:from>
    <xdr:to>
      <xdr:col>41</xdr:col>
      <xdr:colOff>101600</xdr:colOff>
      <xdr:row>40</xdr:row>
      <xdr:rowOff>42037</xdr:rowOff>
    </xdr:to>
    <xdr:sp macro="" textlink="">
      <xdr:nvSpPr>
        <xdr:cNvPr id="129" name="楕円 128"/>
        <xdr:cNvSpPr/>
      </xdr:nvSpPr>
      <xdr:spPr>
        <a:xfrm>
          <a:off x="7810500" y="67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158826</xdr:rowOff>
    </xdr:from>
    <xdr:to>
      <xdr:col>45</xdr:col>
      <xdr:colOff>177800</xdr:colOff>
      <xdr:row>39</xdr:row>
      <xdr:rowOff>162687</xdr:rowOff>
    </xdr:to>
    <xdr:cxnSp macro="">
      <xdr:nvCxnSpPr>
        <xdr:cNvPr id="130" name="直線コネクタ 129"/>
        <xdr:cNvCxnSpPr/>
      </xdr:nvCxnSpPr>
      <xdr:spPr>
        <a:xfrm flipV="1">
          <a:off x="7861300" y="684537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31" name="n_1aveValue【道路】&#10;一人当たり延長"/>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32" name="n_2aveValue【道路】&#10;一人当たり延長"/>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33" name="n_3aveValue【道路】&#10;一人当たり延長"/>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50322</xdr:rowOff>
    </xdr:from>
    <xdr:ext cx="534377" cy="259045"/>
    <xdr:sp macro="" textlink="">
      <xdr:nvSpPr>
        <xdr:cNvPr id="134" name="n_1mainValue【道路】&#10;一人当たり延長"/>
        <xdr:cNvSpPr txBox="1"/>
      </xdr:nvSpPr>
      <xdr:spPr>
        <a:xfrm>
          <a:off x="9359411" y="65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54703</xdr:rowOff>
    </xdr:from>
    <xdr:ext cx="534377" cy="259045"/>
    <xdr:sp macro="" textlink="">
      <xdr:nvSpPr>
        <xdr:cNvPr id="135" name="n_2mainValue【道路】&#10;一人当たり延長"/>
        <xdr:cNvSpPr txBox="1"/>
      </xdr:nvSpPr>
      <xdr:spPr>
        <a:xfrm>
          <a:off x="8483111" y="65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58564</xdr:rowOff>
    </xdr:from>
    <xdr:ext cx="534377" cy="259045"/>
    <xdr:sp macro="" textlink="">
      <xdr:nvSpPr>
        <xdr:cNvPr id="136" name="n_3mainValue【道路】&#10;一人当たり延長"/>
        <xdr:cNvSpPr txBox="1"/>
      </xdr:nvSpPr>
      <xdr:spPr>
        <a:xfrm>
          <a:off x="7594111" y="65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156845</xdr:rowOff>
    </xdr:from>
    <xdr:to>
      <xdr:col>24</xdr:col>
      <xdr:colOff>114300</xdr:colOff>
      <xdr:row>61</xdr:row>
      <xdr:rowOff>86995</xdr:rowOff>
    </xdr:to>
    <xdr:sp macro="" textlink="">
      <xdr:nvSpPr>
        <xdr:cNvPr id="175" name="楕円 174"/>
        <xdr:cNvSpPr/>
      </xdr:nvSpPr>
      <xdr:spPr>
        <a:xfrm>
          <a:off x="45847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135272</xdr:rowOff>
    </xdr:from>
    <xdr:ext cx="405111" cy="259045"/>
    <xdr:sp macro="" textlink="">
      <xdr:nvSpPr>
        <xdr:cNvPr id="176" name="【橋りょう・トンネル】&#10;有形固定資産減価償却率該当値テキスト"/>
        <xdr:cNvSpPr txBox="1"/>
      </xdr:nvSpPr>
      <xdr:spPr>
        <a:xfrm>
          <a:off x="4673600"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77" name="楕円 176"/>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36195</xdr:rowOff>
    </xdr:from>
    <xdr:to>
      <xdr:col>24</xdr:col>
      <xdr:colOff>63500</xdr:colOff>
      <xdr:row>61</xdr:row>
      <xdr:rowOff>68580</xdr:rowOff>
    </xdr:to>
    <xdr:cxnSp macro="">
      <xdr:nvCxnSpPr>
        <xdr:cNvPr id="178" name="直線コネクタ 177"/>
        <xdr:cNvCxnSpPr/>
      </xdr:nvCxnSpPr>
      <xdr:spPr>
        <a:xfrm flipV="1">
          <a:off x="3797300" y="104946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79" name="楕円 178"/>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102870</xdr:rowOff>
    </xdr:to>
    <xdr:cxnSp macro="">
      <xdr:nvCxnSpPr>
        <xdr:cNvPr id="180" name="直線コネクタ 179"/>
        <xdr:cNvCxnSpPr/>
      </xdr:nvCxnSpPr>
      <xdr:spPr>
        <a:xfrm flipV="1">
          <a:off x="2908300" y="10527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1" name="楕円 180"/>
        <xdr:cNvSpPr/>
      </xdr:nvSpPr>
      <xdr:spPr>
        <a:xfrm>
          <a:off x="1968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135255</xdr:rowOff>
    </xdr:to>
    <xdr:cxnSp macro="">
      <xdr:nvCxnSpPr>
        <xdr:cNvPr id="182" name="直線コネクタ 181"/>
        <xdr:cNvCxnSpPr/>
      </xdr:nvCxnSpPr>
      <xdr:spPr>
        <a:xfrm flipV="1">
          <a:off x="2019300" y="105613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3" name="n_1aveValue【橋りょう・トンネ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4" name="n_2ave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5"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86" name="n_1mainValue【橋りょう・トンネ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87" name="n_2mainValue【橋りょう・トンネル】&#10;有形固定資産減価償却率"/>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88" name="n_3main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15" name="【橋りょう・トンネル】&#10;一人当たり有形固定資産（償却資産）額平均値テキスト"/>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33588</xdr:rowOff>
    </xdr:from>
    <xdr:to>
      <xdr:col>55</xdr:col>
      <xdr:colOff>50800</xdr:colOff>
      <xdr:row>61</xdr:row>
      <xdr:rowOff>135188</xdr:rowOff>
    </xdr:to>
    <xdr:sp macro="" textlink="">
      <xdr:nvSpPr>
        <xdr:cNvPr id="225" name="楕円 224"/>
        <xdr:cNvSpPr/>
      </xdr:nvSpPr>
      <xdr:spPr>
        <a:xfrm>
          <a:off x="10426700" y="1049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56465</xdr:rowOff>
    </xdr:from>
    <xdr:ext cx="599010" cy="259045"/>
    <xdr:sp macro="" textlink="">
      <xdr:nvSpPr>
        <xdr:cNvPr id="226" name="【橋りょう・トンネル】&#10;一人当たり有形固定資産（償却資産）額該当値テキスト"/>
        <xdr:cNvSpPr txBox="1"/>
      </xdr:nvSpPr>
      <xdr:spPr>
        <a:xfrm>
          <a:off x="10515600" y="1034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39908</xdr:rowOff>
    </xdr:from>
    <xdr:to>
      <xdr:col>50</xdr:col>
      <xdr:colOff>165100</xdr:colOff>
      <xdr:row>61</xdr:row>
      <xdr:rowOff>141508</xdr:rowOff>
    </xdr:to>
    <xdr:sp macro="" textlink="">
      <xdr:nvSpPr>
        <xdr:cNvPr id="227" name="楕円 226"/>
        <xdr:cNvSpPr/>
      </xdr:nvSpPr>
      <xdr:spPr>
        <a:xfrm>
          <a:off x="9588500" y="104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84388</xdr:rowOff>
    </xdr:from>
    <xdr:to>
      <xdr:col>55</xdr:col>
      <xdr:colOff>0</xdr:colOff>
      <xdr:row>61</xdr:row>
      <xdr:rowOff>90708</xdr:rowOff>
    </xdr:to>
    <xdr:cxnSp macro="">
      <xdr:nvCxnSpPr>
        <xdr:cNvPr id="228" name="直線コネクタ 227"/>
        <xdr:cNvCxnSpPr/>
      </xdr:nvCxnSpPr>
      <xdr:spPr>
        <a:xfrm flipV="1">
          <a:off x="9639300" y="10542838"/>
          <a:ext cx="8382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44202</xdr:rowOff>
    </xdr:from>
    <xdr:to>
      <xdr:col>46</xdr:col>
      <xdr:colOff>38100</xdr:colOff>
      <xdr:row>61</xdr:row>
      <xdr:rowOff>145802</xdr:rowOff>
    </xdr:to>
    <xdr:sp macro="" textlink="">
      <xdr:nvSpPr>
        <xdr:cNvPr id="229" name="楕円 228"/>
        <xdr:cNvSpPr/>
      </xdr:nvSpPr>
      <xdr:spPr>
        <a:xfrm>
          <a:off x="8699500" y="105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90708</xdr:rowOff>
    </xdr:from>
    <xdr:to>
      <xdr:col>50</xdr:col>
      <xdr:colOff>114300</xdr:colOff>
      <xdr:row>61</xdr:row>
      <xdr:rowOff>95002</xdr:rowOff>
    </xdr:to>
    <xdr:cxnSp macro="">
      <xdr:nvCxnSpPr>
        <xdr:cNvPr id="230" name="直線コネクタ 229"/>
        <xdr:cNvCxnSpPr/>
      </xdr:nvCxnSpPr>
      <xdr:spPr>
        <a:xfrm flipV="1">
          <a:off x="8750300" y="10549158"/>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48664</xdr:rowOff>
    </xdr:from>
    <xdr:to>
      <xdr:col>41</xdr:col>
      <xdr:colOff>101600</xdr:colOff>
      <xdr:row>61</xdr:row>
      <xdr:rowOff>150264</xdr:rowOff>
    </xdr:to>
    <xdr:sp macro="" textlink="">
      <xdr:nvSpPr>
        <xdr:cNvPr id="231" name="楕円 230"/>
        <xdr:cNvSpPr/>
      </xdr:nvSpPr>
      <xdr:spPr>
        <a:xfrm>
          <a:off x="7810500" y="105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95002</xdr:rowOff>
    </xdr:from>
    <xdr:to>
      <xdr:col>45</xdr:col>
      <xdr:colOff>177800</xdr:colOff>
      <xdr:row>61</xdr:row>
      <xdr:rowOff>99464</xdr:rowOff>
    </xdr:to>
    <xdr:cxnSp macro="">
      <xdr:nvCxnSpPr>
        <xdr:cNvPr id="232" name="直線コネクタ 231"/>
        <xdr:cNvCxnSpPr/>
      </xdr:nvCxnSpPr>
      <xdr:spPr>
        <a:xfrm flipV="1">
          <a:off x="7861300" y="10553452"/>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34" name="n_2aveValue【橋りょう・トンネル】&#10;一人当たり有形固定資産（償却資産）額"/>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20583</xdr:rowOff>
    </xdr:from>
    <xdr:ext cx="599010" cy="259045"/>
    <xdr:sp macro="" textlink="">
      <xdr:nvSpPr>
        <xdr:cNvPr id="235" name="n_3aveValue【橋りょう・トンネル】&#10;一人当たり有形固定資産（償却資産）額"/>
        <xdr:cNvSpPr txBox="1"/>
      </xdr:nvSpPr>
      <xdr:spPr>
        <a:xfrm>
          <a:off x="7561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132635</xdr:rowOff>
    </xdr:from>
    <xdr:ext cx="599010" cy="259045"/>
    <xdr:sp macro="" textlink="">
      <xdr:nvSpPr>
        <xdr:cNvPr id="236" name="n_1mainValue【橋りょう・トンネル】&#10;一人当たり有形固定資産（償却資産）額"/>
        <xdr:cNvSpPr txBox="1"/>
      </xdr:nvSpPr>
      <xdr:spPr>
        <a:xfrm>
          <a:off x="9327095" y="105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162329</xdr:rowOff>
    </xdr:from>
    <xdr:ext cx="599010" cy="259045"/>
    <xdr:sp macro="" textlink="">
      <xdr:nvSpPr>
        <xdr:cNvPr id="237" name="n_2mainValue【橋りょう・トンネル】&#10;一人当たり有形固定資産（償却資産）額"/>
        <xdr:cNvSpPr txBox="1"/>
      </xdr:nvSpPr>
      <xdr:spPr>
        <a:xfrm>
          <a:off x="8450795" y="1027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166791</xdr:rowOff>
    </xdr:from>
    <xdr:ext cx="599010" cy="259045"/>
    <xdr:sp macro="" textlink="">
      <xdr:nvSpPr>
        <xdr:cNvPr id="238" name="n_3mainValue【橋りょう・トンネル】&#10;一人当たり有形固定資産（償却資産）額"/>
        <xdr:cNvSpPr txBox="1"/>
      </xdr:nvSpPr>
      <xdr:spPr>
        <a:xfrm>
          <a:off x="7561795" y="1028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68"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124461</xdr:rowOff>
    </xdr:from>
    <xdr:to>
      <xdr:col>24</xdr:col>
      <xdr:colOff>114300</xdr:colOff>
      <xdr:row>79</xdr:row>
      <xdr:rowOff>54611</xdr:rowOff>
    </xdr:to>
    <xdr:sp macro="" textlink="">
      <xdr:nvSpPr>
        <xdr:cNvPr id="278" name="楕円 277"/>
        <xdr:cNvSpPr/>
      </xdr:nvSpPr>
      <xdr:spPr>
        <a:xfrm>
          <a:off x="4584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147338</xdr:rowOff>
    </xdr:from>
    <xdr:ext cx="405111" cy="259045"/>
    <xdr:sp macro="" textlink="">
      <xdr:nvSpPr>
        <xdr:cNvPr id="279" name="【公営住宅】&#10;有形固定資産減価償却率該当値テキスト"/>
        <xdr:cNvSpPr txBox="1"/>
      </xdr:nvSpPr>
      <xdr:spPr>
        <a:xfrm>
          <a:off x="4673600"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135889</xdr:rowOff>
    </xdr:from>
    <xdr:to>
      <xdr:col>20</xdr:col>
      <xdr:colOff>38100</xdr:colOff>
      <xdr:row>79</xdr:row>
      <xdr:rowOff>66039</xdr:rowOff>
    </xdr:to>
    <xdr:sp macro="" textlink="">
      <xdr:nvSpPr>
        <xdr:cNvPr id="280" name="楕円 279"/>
        <xdr:cNvSpPr/>
      </xdr:nvSpPr>
      <xdr:spPr>
        <a:xfrm>
          <a:off x="3746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3811</xdr:rowOff>
    </xdr:from>
    <xdr:to>
      <xdr:col>24</xdr:col>
      <xdr:colOff>63500</xdr:colOff>
      <xdr:row>79</xdr:row>
      <xdr:rowOff>15239</xdr:rowOff>
    </xdr:to>
    <xdr:cxnSp macro="">
      <xdr:nvCxnSpPr>
        <xdr:cNvPr id="281" name="直線コネクタ 280"/>
        <xdr:cNvCxnSpPr/>
      </xdr:nvCxnSpPr>
      <xdr:spPr>
        <a:xfrm flipV="1">
          <a:off x="3797300" y="135483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147320</xdr:rowOff>
    </xdr:from>
    <xdr:to>
      <xdr:col>15</xdr:col>
      <xdr:colOff>101600</xdr:colOff>
      <xdr:row>79</xdr:row>
      <xdr:rowOff>77470</xdr:rowOff>
    </xdr:to>
    <xdr:sp macro="" textlink="">
      <xdr:nvSpPr>
        <xdr:cNvPr id="282" name="楕円 281"/>
        <xdr:cNvSpPr/>
      </xdr:nvSpPr>
      <xdr:spPr>
        <a:xfrm>
          <a:off x="2857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15239</xdr:rowOff>
    </xdr:from>
    <xdr:to>
      <xdr:col>19</xdr:col>
      <xdr:colOff>177800</xdr:colOff>
      <xdr:row>79</xdr:row>
      <xdr:rowOff>26670</xdr:rowOff>
    </xdr:to>
    <xdr:cxnSp macro="">
      <xdr:nvCxnSpPr>
        <xdr:cNvPr id="283" name="直線コネクタ 282"/>
        <xdr:cNvCxnSpPr/>
      </xdr:nvCxnSpPr>
      <xdr:spPr>
        <a:xfrm flipV="1">
          <a:off x="2908300" y="135597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84455</xdr:rowOff>
    </xdr:from>
    <xdr:to>
      <xdr:col>10</xdr:col>
      <xdr:colOff>165100</xdr:colOff>
      <xdr:row>79</xdr:row>
      <xdr:rowOff>14605</xdr:rowOff>
    </xdr:to>
    <xdr:sp macro="" textlink="">
      <xdr:nvSpPr>
        <xdr:cNvPr id="284" name="楕円 283"/>
        <xdr:cNvSpPr/>
      </xdr:nvSpPr>
      <xdr:spPr>
        <a:xfrm>
          <a:off x="1968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135255</xdr:rowOff>
    </xdr:from>
    <xdr:to>
      <xdr:col>15</xdr:col>
      <xdr:colOff>50800</xdr:colOff>
      <xdr:row>79</xdr:row>
      <xdr:rowOff>26670</xdr:rowOff>
    </xdr:to>
    <xdr:cxnSp macro="">
      <xdr:nvCxnSpPr>
        <xdr:cNvPr id="285" name="直線コネクタ 284"/>
        <xdr:cNvCxnSpPr/>
      </xdr:nvCxnSpPr>
      <xdr:spPr>
        <a:xfrm>
          <a:off x="2019300" y="135083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86" name="n_1aveValue【公営住宅】&#10;有形固定資産減価償却率"/>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87" name="n_2aveValue【公営住宅】&#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288" name="n_3aveValue【公営住宅】&#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82566</xdr:rowOff>
    </xdr:from>
    <xdr:ext cx="405111" cy="259045"/>
    <xdr:sp macro="" textlink="">
      <xdr:nvSpPr>
        <xdr:cNvPr id="289" name="n_1mainValue【公営住宅】&#10;有形固定資産減価償却率"/>
        <xdr:cNvSpPr txBox="1"/>
      </xdr:nvSpPr>
      <xdr:spPr>
        <a:xfrm>
          <a:off x="3582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93997</xdr:rowOff>
    </xdr:from>
    <xdr:ext cx="405111" cy="259045"/>
    <xdr:sp macro="" textlink="">
      <xdr:nvSpPr>
        <xdr:cNvPr id="290" name="n_2mainValue【公営住宅】&#10;有形固定資産減価償却率"/>
        <xdr:cNvSpPr txBox="1"/>
      </xdr:nvSpPr>
      <xdr:spPr>
        <a:xfrm>
          <a:off x="2705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31132</xdr:rowOff>
    </xdr:from>
    <xdr:ext cx="405111" cy="259045"/>
    <xdr:sp macro="" textlink="">
      <xdr:nvSpPr>
        <xdr:cNvPr id="291" name="n_3mainValue【公営住宅】&#10;有形固定資産減価償却率"/>
        <xdr:cNvSpPr txBox="1"/>
      </xdr:nvSpPr>
      <xdr:spPr>
        <a:xfrm>
          <a:off x="1816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16" name="【公営住宅】&#10;一人当たり面積平均値テキスト"/>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146177</xdr:rowOff>
    </xdr:from>
    <xdr:to>
      <xdr:col>41</xdr:col>
      <xdr:colOff>101600</xdr:colOff>
      <xdr:row>85</xdr:row>
      <xdr:rowOff>76327</xdr:rowOff>
    </xdr:to>
    <xdr:sp macro="" textlink="">
      <xdr:nvSpPr>
        <xdr:cNvPr id="326" name="楕円 325"/>
        <xdr:cNvSpPr/>
      </xdr:nvSpPr>
      <xdr:spPr>
        <a:xfrm>
          <a:off x="7810500" y="145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17415</xdr:rowOff>
    </xdr:from>
    <xdr:ext cx="469744" cy="259045"/>
    <xdr:sp macro="" textlink="">
      <xdr:nvSpPr>
        <xdr:cNvPr id="327"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28"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29"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67454</xdr:rowOff>
    </xdr:from>
    <xdr:ext cx="469744" cy="259045"/>
    <xdr:sp macro="" textlink="">
      <xdr:nvSpPr>
        <xdr:cNvPr id="330" name="n_3mainValue【公営住宅】&#10;一人当たり面積"/>
        <xdr:cNvSpPr txBox="1"/>
      </xdr:nvSpPr>
      <xdr:spPr>
        <a:xfrm>
          <a:off x="7626427" y="1464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71" name="直線コネクタ 370"/>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72"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73" name="直線コネクタ 372"/>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74"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75" name="直線コネクタ 374"/>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76"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77" name="フローチャート: 判断 376"/>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78" name="フローチャート: 判断 377"/>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79" name="フローチャート: 判断 378"/>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0" name="フローチャート: 判断 379"/>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21590</xdr:rowOff>
    </xdr:from>
    <xdr:to>
      <xdr:col>85</xdr:col>
      <xdr:colOff>177800</xdr:colOff>
      <xdr:row>34</xdr:row>
      <xdr:rowOff>123190</xdr:rowOff>
    </xdr:to>
    <xdr:sp macro="" textlink="">
      <xdr:nvSpPr>
        <xdr:cNvPr id="386" name="楕円 385"/>
        <xdr:cNvSpPr/>
      </xdr:nvSpPr>
      <xdr:spPr>
        <a:xfrm>
          <a:off x="162687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107967</xdr:rowOff>
    </xdr:from>
    <xdr:ext cx="405111" cy="259045"/>
    <xdr:sp macro="" textlink="">
      <xdr:nvSpPr>
        <xdr:cNvPr id="387" name="【認定こども園・幼稚園・保育所】&#10;有形固定資産減価償却率該当値テキスト"/>
        <xdr:cNvSpPr txBox="1"/>
      </xdr:nvSpPr>
      <xdr:spPr>
        <a:xfrm>
          <a:off x="16357600" y="576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388" name="楕円 387"/>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72390</xdr:rowOff>
    </xdr:from>
    <xdr:to>
      <xdr:col>85</xdr:col>
      <xdr:colOff>127000</xdr:colOff>
      <xdr:row>34</xdr:row>
      <xdr:rowOff>99060</xdr:rowOff>
    </xdr:to>
    <xdr:cxnSp macro="">
      <xdr:nvCxnSpPr>
        <xdr:cNvPr id="389" name="直線コネクタ 388"/>
        <xdr:cNvCxnSpPr/>
      </xdr:nvCxnSpPr>
      <xdr:spPr>
        <a:xfrm flipV="1">
          <a:off x="15481300" y="59016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78740</xdr:rowOff>
    </xdr:from>
    <xdr:to>
      <xdr:col>76</xdr:col>
      <xdr:colOff>165100</xdr:colOff>
      <xdr:row>35</xdr:row>
      <xdr:rowOff>8890</xdr:rowOff>
    </xdr:to>
    <xdr:sp macro="" textlink="">
      <xdr:nvSpPr>
        <xdr:cNvPr id="390" name="楕円 389"/>
        <xdr:cNvSpPr/>
      </xdr:nvSpPr>
      <xdr:spPr>
        <a:xfrm>
          <a:off x="14541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129540</xdr:rowOff>
    </xdr:to>
    <xdr:cxnSp macro="">
      <xdr:nvCxnSpPr>
        <xdr:cNvPr id="391" name="直線コネクタ 390"/>
        <xdr:cNvCxnSpPr/>
      </xdr:nvCxnSpPr>
      <xdr:spPr>
        <a:xfrm flipV="1">
          <a:off x="14592300" y="5928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95885</xdr:rowOff>
    </xdr:from>
    <xdr:to>
      <xdr:col>72</xdr:col>
      <xdr:colOff>38100</xdr:colOff>
      <xdr:row>35</xdr:row>
      <xdr:rowOff>26035</xdr:rowOff>
    </xdr:to>
    <xdr:sp macro="" textlink="">
      <xdr:nvSpPr>
        <xdr:cNvPr id="392" name="楕円 391"/>
        <xdr:cNvSpPr/>
      </xdr:nvSpPr>
      <xdr:spPr>
        <a:xfrm>
          <a:off x="13652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129540</xdr:rowOff>
    </xdr:from>
    <xdr:to>
      <xdr:col>76</xdr:col>
      <xdr:colOff>114300</xdr:colOff>
      <xdr:row>34</xdr:row>
      <xdr:rowOff>146685</xdr:rowOff>
    </xdr:to>
    <xdr:cxnSp macro="">
      <xdr:nvCxnSpPr>
        <xdr:cNvPr id="393" name="直線コネクタ 392"/>
        <xdr:cNvCxnSpPr/>
      </xdr:nvCxnSpPr>
      <xdr:spPr>
        <a:xfrm flipV="1">
          <a:off x="13703300" y="59588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394" name="n_1ave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95" name="n_2ave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396" name="n_3aveValue【認定こども園・幼稚園・保育所】&#10;有形固定資産減価償却率"/>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397" name="n_1mainValue【認定こども園・幼稚園・保育所】&#10;有形固定資産減価償却率"/>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25417</xdr:rowOff>
    </xdr:from>
    <xdr:ext cx="405111" cy="259045"/>
    <xdr:sp macro="" textlink="">
      <xdr:nvSpPr>
        <xdr:cNvPr id="398" name="n_2mainValue【認定こども園・幼稚園・保育所】&#10;有形固定資産減価償却率"/>
        <xdr:cNvSpPr txBox="1"/>
      </xdr:nvSpPr>
      <xdr:spPr>
        <a:xfrm>
          <a:off x="14389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42562</xdr:rowOff>
    </xdr:from>
    <xdr:ext cx="405111" cy="259045"/>
    <xdr:sp macro="" textlink="">
      <xdr:nvSpPr>
        <xdr:cNvPr id="399" name="n_3mainValue【認定こども園・幼稚園・保育所】&#10;有形固定資産減価償却率"/>
        <xdr:cNvSpPr txBox="1"/>
      </xdr:nvSpPr>
      <xdr:spPr>
        <a:xfrm>
          <a:off x="13500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0" name="直線コネクタ 40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1" name="テキスト ボックス 41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2" name="直線コネクタ 41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3" name="テキスト ボックス 41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4" name="直線コネクタ 41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5" name="テキスト ボックス 41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6" name="直線コネクタ 41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7" name="テキスト ボックス 41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21" name="直線コネクタ 420"/>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22"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23" name="直線コネクタ 422"/>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24"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25" name="直線コネクタ 424"/>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26"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27" name="フローチャート: 判断 426"/>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28" name="フローチャート: 判断 427"/>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29" name="フローチャート: 判断 428"/>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0" name="フローチャート: 判断 429"/>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68834</xdr:rowOff>
    </xdr:from>
    <xdr:to>
      <xdr:col>102</xdr:col>
      <xdr:colOff>165100</xdr:colOff>
      <xdr:row>40</xdr:row>
      <xdr:rowOff>170434</xdr:rowOff>
    </xdr:to>
    <xdr:sp macro="" textlink="">
      <xdr:nvSpPr>
        <xdr:cNvPr id="436" name="楕円 435"/>
        <xdr:cNvSpPr/>
      </xdr:nvSpPr>
      <xdr:spPr>
        <a:xfrm>
          <a:off x="19494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56659</xdr:rowOff>
    </xdr:from>
    <xdr:ext cx="469744" cy="259045"/>
    <xdr:sp macro="" textlink="">
      <xdr:nvSpPr>
        <xdr:cNvPr id="437"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38"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39" name="n_3ave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161561</xdr:rowOff>
    </xdr:from>
    <xdr:ext cx="469744" cy="259045"/>
    <xdr:sp macro="" textlink="">
      <xdr:nvSpPr>
        <xdr:cNvPr id="440" name="n_3mainValue【認定こども園・幼稚園・保育所】&#10;一人当たり面積"/>
        <xdr:cNvSpPr txBox="1"/>
      </xdr:nvSpPr>
      <xdr:spPr>
        <a:xfrm>
          <a:off x="19310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1" name="テキスト ボックス 45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3" name="テキスト ボックス 45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3" name="テキスト ボックス 46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14696</xdr:rowOff>
    </xdr:from>
    <xdr:to>
      <xdr:col>85</xdr:col>
      <xdr:colOff>126364</xdr:colOff>
      <xdr:row>63</xdr:row>
      <xdr:rowOff>40822</xdr:rowOff>
    </xdr:to>
    <xdr:cxnSp macro="">
      <xdr:nvCxnSpPr>
        <xdr:cNvPr id="467" name="直線コネクタ 466"/>
        <xdr:cNvCxnSpPr/>
      </xdr:nvCxnSpPr>
      <xdr:spPr>
        <a:xfrm flipV="1">
          <a:off x="16318864" y="9444446"/>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44649</xdr:rowOff>
    </xdr:from>
    <xdr:ext cx="405111" cy="259045"/>
    <xdr:sp macro="" textlink="">
      <xdr:nvSpPr>
        <xdr:cNvPr id="468" name="【学校施設】&#10;有形固定資産減価償却率最小値テキスト"/>
        <xdr:cNvSpPr txBox="1"/>
      </xdr:nvSpPr>
      <xdr:spPr>
        <a:xfrm>
          <a:off x="16357600" y="1084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40822</xdr:rowOff>
    </xdr:from>
    <xdr:to>
      <xdr:col>86</xdr:col>
      <xdr:colOff>25400</xdr:colOff>
      <xdr:row>63</xdr:row>
      <xdr:rowOff>40822</xdr:rowOff>
    </xdr:to>
    <xdr:cxnSp macro="">
      <xdr:nvCxnSpPr>
        <xdr:cNvPr id="469" name="直線コネクタ 468"/>
        <xdr:cNvCxnSpPr/>
      </xdr:nvCxnSpPr>
      <xdr:spPr>
        <a:xfrm>
          <a:off x="16230600" y="1084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132823</xdr:rowOff>
    </xdr:from>
    <xdr:ext cx="405111" cy="259045"/>
    <xdr:sp macro="" textlink="">
      <xdr:nvSpPr>
        <xdr:cNvPr id="470" name="【学校施設】&#10;有形固定資産減価償却率最大値テキスト"/>
        <xdr:cNvSpPr txBox="1"/>
      </xdr:nvSpPr>
      <xdr:spPr>
        <a:xfrm>
          <a:off x="16357600" y="9219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14696</xdr:rowOff>
    </xdr:from>
    <xdr:to>
      <xdr:col>86</xdr:col>
      <xdr:colOff>25400</xdr:colOff>
      <xdr:row>55</xdr:row>
      <xdr:rowOff>14696</xdr:rowOff>
    </xdr:to>
    <xdr:cxnSp macro="">
      <xdr:nvCxnSpPr>
        <xdr:cNvPr id="471" name="直線コネクタ 470"/>
        <xdr:cNvCxnSpPr/>
      </xdr:nvCxnSpPr>
      <xdr:spPr>
        <a:xfrm>
          <a:off x="16230600" y="9444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140261</xdr:rowOff>
    </xdr:from>
    <xdr:ext cx="405111" cy="259045"/>
    <xdr:sp macro="" textlink="">
      <xdr:nvSpPr>
        <xdr:cNvPr id="472" name="【学校施設】&#10;有形固定資産減価償却率平均値テキスト"/>
        <xdr:cNvSpPr txBox="1"/>
      </xdr:nvSpPr>
      <xdr:spPr>
        <a:xfrm>
          <a:off x="16357600" y="10084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473" name="フローチャート: 判断 472"/>
        <xdr:cNvSpPr/>
      </xdr:nvSpPr>
      <xdr:spPr>
        <a:xfrm>
          <a:off x="16268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74" name="フローチャート: 判断 47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475" name="フローチャート: 判断 474"/>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102688</xdr:rowOff>
    </xdr:from>
    <xdr:to>
      <xdr:col>72</xdr:col>
      <xdr:colOff>38100</xdr:colOff>
      <xdr:row>61</xdr:row>
      <xdr:rowOff>32838</xdr:rowOff>
    </xdr:to>
    <xdr:sp macro="" textlink="">
      <xdr:nvSpPr>
        <xdr:cNvPr id="476" name="フローチャート: 判断 475"/>
        <xdr:cNvSpPr/>
      </xdr:nvSpPr>
      <xdr:spPr>
        <a:xfrm>
          <a:off x="13652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482" name="楕円 481"/>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483" name="【学校施設】&#10;有形固定資産減価償却率該当値テキスト"/>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58601</xdr:rowOff>
    </xdr:from>
    <xdr:to>
      <xdr:col>81</xdr:col>
      <xdr:colOff>101600</xdr:colOff>
      <xdr:row>61</xdr:row>
      <xdr:rowOff>160201</xdr:rowOff>
    </xdr:to>
    <xdr:sp macro="" textlink="">
      <xdr:nvSpPr>
        <xdr:cNvPr id="484" name="楕円 483"/>
        <xdr:cNvSpPr/>
      </xdr:nvSpPr>
      <xdr:spPr>
        <a:xfrm>
          <a:off x="15430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70213</xdr:rowOff>
    </xdr:from>
    <xdr:to>
      <xdr:col>85</xdr:col>
      <xdr:colOff>127000</xdr:colOff>
      <xdr:row>61</xdr:row>
      <xdr:rowOff>109401</xdr:rowOff>
    </xdr:to>
    <xdr:cxnSp macro="">
      <xdr:nvCxnSpPr>
        <xdr:cNvPr id="485" name="直線コネクタ 484"/>
        <xdr:cNvCxnSpPr/>
      </xdr:nvCxnSpPr>
      <xdr:spPr>
        <a:xfrm flipV="1">
          <a:off x="15481300" y="105286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114119</xdr:rowOff>
    </xdr:from>
    <xdr:to>
      <xdr:col>76</xdr:col>
      <xdr:colOff>165100</xdr:colOff>
      <xdr:row>62</xdr:row>
      <xdr:rowOff>44269</xdr:rowOff>
    </xdr:to>
    <xdr:sp macro="" textlink="">
      <xdr:nvSpPr>
        <xdr:cNvPr id="486" name="楕円 485"/>
        <xdr:cNvSpPr/>
      </xdr:nvSpPr>
      <xdr:spPr>
        <a:xfrm>
          <a:off x="14541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109401</xdr:rowOff>
    </xdr:from>
    <xdr:to>
      <xdr:col>81</xdr:col>
      <xdr:colOff>50800</xdr:colOff>
      <xdr:row>61</xdr:row>
      <xdr:rowOff>164919</xdr:rowOff>
    </xdr:to>
    <xdr:cxnSp macro="">
      <xdr:nvCxnSpPr>
        <xdr:cNvPr id="487" name="直線コネクタ 486"/>
        <xdr:cNvCxnSpPr/>
      </xdr:nvCxnSpPr>
      <xdr:spPr>
        <a:xfrm flipV="1">
          <a:off x="14592300" y="105678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50437</xdr:rowOff>
    </xdr:from>
    <xdr:to>
      <xdr:col>72</xdr:col>
      <xdr:colOff>38100</xdr:colOff>
      <xdr:row>64</xdr:row>
      <xdr:rowOff>152037</xdr:rowOff>
    </xdr:to>
    <xdr:sp macro="" textlink="">
      <xdr:nvSpPr>
        <xdr:cNvPr id="488" name="楕円 487"/>
        <xdr:cNvSpPr/>
      </xdr:nvSpPr>
      <xdr:spPr>
        <a:xfrm>
          <a:off x="13652500" y="1102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164919</xdr:rowOff>
    </xdr:from>
    <xdr:to>
      <xdr:col>76</xdr:col>
      <xdr:colOff>114300</xdr:colOff>
      <xdr:row>64</xdr:row>
      <xdr:rowOff>101237</xdr:rowOff>
    </xdr:to>
    <xdr:cxnSp macro="">
      <xdr:nvCxnSpPr>
        <xdr:cNvPr id="489" name="直線コネクタ 488"/>
        <xdr:cNvCxnSpPr/>
      </xdr:nvCxnSpPr>
      <xdr:spPr>
        <a:xfrm flipV="1">
          <a:off x="13703300" y="10623369"/>
          <a:ext cx="889000" cy="45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490" name="n_1aveValue【学校施設】&#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491" name="n_2aveValue【学校施設】&#10;有形固定資産減価償却率"/>
        <xdr:cNvSpPr txBox="1"/>
      </xdr:nvSpPr>
      <xdr:spPr>
        <a:xfrm>
          <a:off x="14389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49365</xdr:rowOff>
    </xdr:from>
    <xdr:ext cx="405111" cy="259045"/>
    <xdr:sp macro="" textlink="">
      <xdr:nvSpPr>
        <xdr:cNvPr id="492" name="n_3aveValue【学校施設】&#10;有形固定資産減価償却率"/>
        <xdr:cNvSpPr txBox="1"/>
      </xdr:nvSpPr>
      <xdr:spPr>
        <a:xfrm>
          <a:off x="13500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151328</xdr:rowOff>
    </xdr:from>
    <xdr:ext cx="405111" cy="259045"/>
    <xdr:sp macro="" textlink="">
      <xdr:nvSpPr>
        <xdr:cNvPr id="493" name="n_1mainValue【学校施設】&#10;有形固定資産減価償却率"/>
        <xdr:cNvSpPr txBox="1"/>
      </xdr:nvSpPr>
      <xdr:spPr>
        <a:xfrm>
          <a:off x="15266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35396</xdr:rowOff>
    </xdr:from>
    <xdr:ext cx="405111" cy="259045"/>
    <xdr:sp macro="" textlink="">
      <xdr:nvSpPr>
        <xdr:cNvPr id="494" name="n_2mainValue【学校施設】&#10;有形固定資産減価償却率"/>
        <xdr:cNvSpPr txBox="1"/>
      </xdr:nvSpPr>
      <xdr:spPr>
        <a:xfrm>
          <a:off x="14389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143164</xdr:rowOff>
    </xdr:from>
    <xdr:ext cx="405111" cy="259045"/>
    <xdr:sp macro="" textlink="">
      <xdr:nvSpPr>
        <xdr:cNvPr id="495" name="n_3mainValue【学校施設】&#10;有形固定資産減価償却率"/>
        <xdr:cNvSpPr txBox="1"/>
      </xdr:nvSpPr>
      <xdr:spPr>
        <a:xfrm>
          <a:off x="13500744" y="1111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7" name="直線コネクタ 50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8" name="テキスト ボックス 50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1" name="直線コネクタ 51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2" name="テキスト ボックス 51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16" name="直線コネクタ 515"/>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17"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18" name="直線コネクタ 517"/>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19"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20" name="直線コネクタ 519"/>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21"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22" name="フローチャート: 判断 521"/>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23" name="フローチャート: 判断 522"/>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24" name="フローチャート: 判断 523"/>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25" name="フローチャート: 判断 524"/>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4064</xdr:rowOff>
    </xdr:from>
    <xdr:to>
      <xdr:col>102</xdr:col>
      <xdr:colOff>165100</xdr:colOff>
      <xdr:row>60</xdr:row>
      <xdr:rowOff>105664</xdr:rowOff>
    </xdr:to>
    <xdr:sp macro="" textlink="">
      <xdr:nvSpPr>
        <xdr:cNvPr id="531" name="楕円 530"/>
        <xdr:cNvSpPr/>
      </xdr:nvSpPr>
      <xdr:spPr>
        <a:xfrm>
          <a:off x="19494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57040</xdr:rowOff>
    </xdr:from>
    <xdr:ext cx="469744" cy="259045"/>
    <xdr:sp macro="" textlink="">
      <xdr:nvSpPr>
        <xdr:cNvPr id="532"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33"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534" name="n_3aveValue【学校施設】&#10;一人当たり面積"/>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122191</xdr:rowOff>
    </xdr:from>
    <xdr:ext cx="469744" cy="259045"/>
    <xdr:sp macro="" textlink="">
      <xdr:nvSpPr>
        <xdr:cNvPr id="535" name="n_3mainValue【学校施設】&#10;一人当たり面積"/>
        <xdr:cNvSpPr txBox="1"/>
      </xdr:nvSpPr>
      <xdr:spPr>
        <a:xfrm>
          <a:off x="19310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ポイント増加しており、今後は策定した横芝光町舗装修繕計画を基に計画的な修繕を行っていく。保育所は減価償却率が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％を超えており類似団体と比較して高い水準となっているため、今後は策定した個別施設計画により集約・統合・除却を行っていく必要がある。</a:t>
          </a:r>
        </a:p>
        <a:p>
          <a:r>
            <a:rPr kumimoji="1" lang="ja-JP" altLang="en-US" sz="1300">
              <a:latin typeface="ＭＳ Ｐゴシック" panose="020B0600070205080204" pitchFamily="50" charset="-128"/>
              <a:ea typeface="ＭＳ Ｐゴシック" panose="020B0600070205080204" pitchFamily="50" charset="-128"/>
            </a:rPr>
            <a:t>公営住宅は町営住宅長寿命化計画に基づき大規模修繕を行っているが、築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ポイント増加し、減価償却率が</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％と類似団体と比較して高い水準にあるため、老朽化が著しい施設については計画的に除却する。	</a:t>
          </a:r>
        </a:p>
        <a:p>
          <a:r>
            <a:rPr kumimoji="1" lang="ja-JP" altLang="en-US" sz="1300">
              <a:latin typeface="ＭＳ Ｐゴシック" panose="020B0600070205080204" pitchFamily="50" charset="-128"/>
              <a:ea typeface="ＭＳ Ｐゴシック" panose="020B0600070205080204" pitchFamily="50" charset="-128"/>
            </a:rPr>
            <a:t>橋りょうと学校施設は類似団体と比較して比率が低くなっている。学校施設については、築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年以上経過している学校があり今後老朽化対策を行う必要があるとともに、学校の統廃合を行い、長寿命化、集約化・複合化を図る。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23,861
23,477
67.01
10,671,903
10,297,673
373,670
6,537,556
12,088,404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2" name="楕円 71"/>
        <xdr:cNvSpPr/>
      </xdr:nvSpPr>
      <xdr:spPr>
        <a:xfrm>
          <a:off x="4584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149514</xdr:rowOff>
    </xdr:from>
    <xdr:ext cx="405111" cy="259045"/>
    <xdr:sp macro="" textlink="">
      <xdr:nvSpPr>
        <xdr:cNvPr id="73" name="【図書館】&#10;有形固定資産減価償却率該当値テキスト"/>
        <xdr:cNvSpPr txBox="1"/>
      </xdr:nvSpPr>
      <xdr:spPr>
        <a:xfrm>
          <a:off x="46736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4" name="楕円 73"/>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xdr:rowOff>
    </xdr:from>
    <xdr:to>
      <xdr:col>24</xdr:col>
      <xdr:colOff>63500</xdr:colOff>
      <xdr:row>37</xdr:row>
      <xdr:rowOff>53340</xdr:rowOff>
    </xdr:to>
    <xdr:cxnSp macro="">
      <xdr:nvCxnSpPr>
        <xdr:cNvPr id="75" name="直線コネクタ 74"/>
        <xdr:cNvCxnSpPr/>
      </xdr:nvCxnSpPr>
      <xdr:spPr>
        <a:xfrm flipV="1">
          <a:off x="3797300" y="634963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6" name="楕円 75"/>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100693</xdr:rowOff>
    </xdr:to>
    <xdr:cxnSp macro="">
      <xdr:nvCxnSpPr>
        <xdr:cNvPr id="77" name="直線コネクタ 76"/>
        <xdr:cNvCxnSpPr/>
      </xdr:nvCxnSpPr>
      <xdr:spPr>
        <a:xfrm flipV="1">
          <a:off x="2908300" y="63969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97246</xdr:rowOff>
    </xdr:from>
    <xdr:to>
      <xdr:col>10</xdr:col>
      <xdr:colOff>165100</xdr:colOff>
      <xdr:row>38</xdr:row>
      <xdr:rowOff>27395</xdr:rowOff>
    </xdr:to>
    <xdr:sp macro="" textlink="">
      <xdr:nvSpPr>
        <xdr:cNvPr id="78" name="楕円 77"/>
        <xdr:cNvSpPr/>
      </xdr:nvSpPr>
      <xdr:spPr>
        <a:xfrm>
          <a:off x="1968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148046</xdr:rowOff>
    </xdr:to>
    <xdr:cxnSp macro="">
      <xdr:nvCxnSpPr>
        <xdr:cNvPr id="79" name="直線コネクタ 78"/>
        <xdr:cNvCxnSpPr/>
      </xdr:nvCxnSpPr>
      <xdr:spPr>
        <a:xfrm flipV="1">
          <a:off x="2019300" y="644434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83" name="n_1mainValue【図書館】&#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4" name="n_2mainValue【図書館】&#10;有形固定資産減価償却率"/>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43923</xdr:rowOff>
    </xdr:from>
    <xdr:ext cx="405111" cy="259045"/>
    <xdr:sp macro="" textlink="">
      <xdr:nvSpPr>
        <xdr:cNvPr id="85" name="n_3mainValue【図書館】&#10;有形固定資産減価償却率"/>
        <xdr:cNvSpPr txBox="1"/>
      </xdr:nvSpPr>
      <xdr:spPr>
        <a:xfrm>
          <a:off x="1816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94" name="正方形/長方形 9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5" name="正方形/長方形 9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6" name="正方形/長方形 9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7" name="正方形/長方形 9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8" name="正方形/長方形 9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9" name="正方形/長方形 9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0" name="正方形/長方形 9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1" name="正方形/長方形 10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2" name="テキスト ボックス 10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3" name="直線コネクタ 10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04" name="テキスト ボックス 10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5" name="直線コネクタ 10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06" name="テキスト ボックス 10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7" name="直線コネクタ 10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8" name="テキスト ボックス 10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9" name="直線コネクタ 10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10" name="テキスト ボックス 10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11" name="直線コネクタ 11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12" name="テキスト ボックス 11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13" name="直線コネクタ 11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14" name="テキスト ボックス 11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5" name="直線コネクタ 11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16" name="テキスト ボックス 11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18" name="直線コネクタ 117"/>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19"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20" name="直線コネクタ 119"/>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21"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22" name="直線コネクタ 121"/>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23" name="【体育館・プール】&#10;有形固定資産減価償却率平均値テキスト"/>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24" name="フローチャート: 判断 123"/>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25" name="フローチャート: 判断 124"/>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26" name="フローチャート: 判断 125"/>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27" name="フローチャート: 判断 126"/>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8" name="テキスト ボックス 12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9" name="テキスト ボックス 12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0" name="テキスト ボックス 12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1" name="テキスト ボックス 13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2" name="テキスト ボックス 13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17780</xdr:rowOff>
    </xdr:from>
    <xdr:to>
      <xdr:col>24</xdr:col>
      <xdr:colOff>114300</xdr:colOff>
      <xdr:row>57</xdr:row>
      <xdr:rowOff>119380</xdr:rowOff>
    </xdr:to>
    <xdr:sp macro="" textlink="">
      <xdr:nvSpPr>
        <xdr:cNvPr id="133" name="楕円 132"/>
        <xdr:cNvSpPr/>
      </xdr:nvSpPr>
      <xdr:spPr>
        <a:xfrm>
          <a:off x="45847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40657</xdr:rowOff>
    </xdr:from>
    <xdr:ext cx="405111" cy="259045"/>
    <xdr:sp macro="" textlink="">
      <xdr:nvSpPr>
        <xdr:cNvPr id="134" name="【体育館・プール】&#10;有形固定資産減価償却率該当値テキスト"/>
        <xdr:cNvSpPr txBox="1"/>
      </xdr:nvSpPr>
      <xdr:spPr>
        <a:xfrm>
          <a:off x="4673600"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44450</xdr:rowOff>
    </xdr:from>
    <xdr:to>
      <xdr:col>20</xdr:col>
      <xdr:colOff>38100</xdr:colOff>
      <xdr:row>57</xdr:row>
      <xdr:rowOff>146050</xdr:rowOff>
    </xdr:to>
    <xdr:sp macro="" textlink="">
      <xdr:nvSpPr>
        <xdr:cNvPr id="135" name="楕円 134"/>
        <xdr:cNvSpPr/>
      </xdr:nvSpPr>
      <xdr:spPr>
        <a:xfrm>
          <a:off x="3746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68580</xdr:rowOff>
    </xdr:from>
    <xdr:to>
      <xdr:col>24</xdr:col>
      <xdr:colOff>63500</xdr:colOff>
      <xdr:row>57</xdr:row>
      <xdr:rowOff>95250</xdr:rowOff>
    </xdr:to>
    <xdr:cxnSp macro="">
      <xdr:nvCxnSpPr>
        <xdr:cNvPr id="136" name="直線コネクタ 135"/>
        <xdr:cNvCxnSpPr/>
      </xdr:nvCxnSpPr>
      <xdr:spPr>
        <a:xfrm flipV="1">
          <a:off x="3797300" y="98412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71120</xdr:rowOff>
    </xdr:from>
    <xdr:to>
      <xdr:col>15</xdr:col>
      <xdr:colOff>101600</xdr:colOff>
      <xdr:row>58</xdr:row>
      <xdr:rowOff>1270</xdr:rowOff>
    </xdr:to>
    <xdr:sp macro="" textlink="">
      <xdr:nvSpPr>
        <xdr:cNvPr id="137" name="楕円 136"/>
        <xdr:cNvSpPr/>
      </xdr:nvSpPr>
      <xdr:spPr>
        <a:xfrm>
          <a:off x="2857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95250</xdr:rowOff>
    </xdr:from>
    <xdr:to>
      <xdr:col>19</xdr:col>
      <xdr:colOff>177800</xdr:colOff>
      <xdr:row>57</xdr:row>
      <xdr:rowOff>121920</xdr:rowOff>
    </xdr:to>
    <xdr:cxnSp macro="">
      <xdr:nvCxnSpPr>
        <xdr:cNvPr id="138" name="直線コネクタ 137"/>
        <xdr:cNvCxnSpPr/>
      </xdr:nvCxnSpPr>
      <xdr:spPr>
        <a:xfrm flipV="1">
          <a:off x="2908300" y="9867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97790</xdr:rowOff>
    </xdr:from>
    <xdr:to>
      <xdr:col>10</xdr:col>
      <xdr:colOff>165100</xdr:colOff>
      <xdr:row>58</xdr:row>
      <xdr:rowOff>27940</xdr:rowOff>
    </xdr:to>
    <xdr:sp macro="" textlink="">
      <xdr:nvSpPr>
        <xdr:cNvPr id="139" name="楕円 138"/>
        <xdr:cNvSpPr/>
      </xdr:nvSpPr>
      <xdr:spPr>
        <a:xfrm>
          <a:off x="1968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121920</xdr:rowOff>
    </xdr:from>
    <xdr:to>
      <xdr:col>15</xdr:col>
      <xdr:colOff>50800</xdr:colOff>
      <xdr:row>57</xdr:row>
      <xdr:rowOff>148590</xdr:rowOff>
    </xdr:to>
    <xdr:cxnSp macro="">
      <xdr:nvCxnSpPr>
        <xdr:cNvPr id="140" name="直線コネクタ 139"/>
        <xdr:cNvCxnSpPr/>
      </xdr:nvCxnSpPr>
      <xdr:spPr>
        <a:xfrm flipV="1">
          <a:off x="2019300" y="9894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41"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42"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43" name="n_3aveValue【体育館・プー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162577</xdr:rowOff>
    </xdr:from>
    <xdr:ext cx="405111" cy="259045"/>
    <xdr:sp macro="" textlink="">
      <xdr:nvSpPr>
        <xdr:cNvPr id="144" name="n_1mainValue【体育館・プール】&#10;有形固定資産減価償却率"/>
        <xdr:cNvSpPr txBox="1"/>
      </xdr:nvSpPr>
      <xdr:spPr>
        <a:xfrm>
          <a:off x="3582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17797</xdr:rowOff>
    </xdr:from>
    <xdr:ext cx="405111" cy="259045"/>
    <xdr:sp macro="" textlink="">
      <xdr:nvSpPr>
        <xdr:cNvPr id="145" name="n_2mainValue【体育館・プール】&#10;有形固定資産減価償却率"/>
        <xdr:cNvSpPr txBox="1"/>
      </xdr:nvSpPr>
      <xdr:spPr>
        <a:xfrm>
          <a:off x="2705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44467</xdr:rowOff>
    </xdr:from>
    <xdr:ext cx="405111" cy="259045"/>
    <xdr:sp macro="" textlink="">
      <xdr:nvSpPr>
        <xdr:cNvPr id="146" name="n_3mainValue【体育館・プール】&#10;有形固定資産減価償却率"/>
        <xdr:cNvSpPr txBox="1"/>
      </xdr:nvSpPr>
      <xdr:spPr>
        <a:xfrm>
          <a:off x="1816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57" name="直線コネクタ 15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58" name="テキスト ボックス 15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59" name="直線コネクタ 15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0" name="テキスト ボックス 15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1" name="直線コネクタ 16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62" name="テキスト ボックス 16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63" name="直線コネクタ 16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64" name="テキスト ボックス 16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65" name="直線コネクタ 16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66" name="テキスト ボックス 16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67" name="直線コネクタ 16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68" name="テキスト ボックス 16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72" name="直線コネクタ 171"/>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73"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174" name="直線コネクタ 173"/>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175"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176" name="直線コネクタ 175"/>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177" name="【体育館・プール】&#10;一人当たり面積平均値テキスト"/>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178" name="フローチャート: 判断 177"/>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179" name="フローチャート: 判断 178"/>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180" name="フローチャート: 判断 179"/>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181" name="フローチャート: 判断 180"/>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24312</xdr:rowOff>
    </xdr:from>
    <xdr:to>
      <xdr:col>41</xdr:col>
      <xdr:colOff>101600</xdr:colOff>
      <xdr:row>63</xdr:row>
      <xdr:rowOff>125912</xdr:rowOff>
    </xdr:to>
    <xdr:sp macro="" textlink="">
      <xdr:nvSpPr>
        <xdr:cNvPr id="187" name="楕円 186"/>
        <xdr:cNvSpPr/>
      </xdr:nvSpPr>
      <xdr:spPr>
        <a:xfrm>
          <a:off x="7810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113047</xdr:rowOff>
    </xdr:from>
    <xdr:ext cx="469744" cy="259045"/>
    <xdr:sp macro="" textlink="">
      <xdr:nvSpPr>
        <xdr:cNvPr id="188"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189"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190"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117039</xdr:rowOff>
    </xdr:from>
    <xdr:ext cx="469744" cy="259045"/>
    <xdr:sp macro="" textlink="">
      <xdr:nvSpPr>
        <xdr:cNvPr id="191" name="n_3mainValue【体育館・プール】&#10;一人当たり面積"/>
        <xdr:cNvSpPr txBox="1"/>
      </xdr:nvSpPr>
      <xdr:spPr>
        <a:xfrm>
          <a:off x="7626427" y="1091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16" name="直線コネクタ 215"/>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17"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18" name="直線コネクタ 217"/>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19"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20" name="直線コネクタ 219"/>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21"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22" name="フローチャート: 判断 221"/>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23" name="フローチャート: 判断 222"/>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24" name="フローチャート: 判断 223"/>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25" name="フローチャート: 判断 224"/>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44450</xdr:rowOff>
    </xdr:from>
    <xdr:to>
      <xdr:col>24</xdr:col>
      <xdr:colOff>114300</xdr:colOff>
      <xdr:row>79</xdr:row>
      <xdr:rowOff>146050</xdr:rowOff>
    </xdr:to>
    <xdr:sp macro="" textlink="">
      <xdr:nvSpPr>
        <xdr:cNvPr id="231" name="楕円 230"/>
        <xdr:cNvSpPr/>
      </xdr:nvSpPr>
      <xdr:spPr>
        <a:xfrm>
          <a:off x="4584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67327</xdr:rowOff>
    </xdr:from>
    <xdr:ext cx="405111" cy="259045"/>
    <xdr:sp macro="" textlink="">
      <xdr:nvSpPr>
        <xdr:cNvPr id="232" name="【福祉施設】&#10;有形固定資産減価償却率該当値テキスト"/>
        <xdr:cNvSpPr txBox="1"/>
      </xdr:nvSpPr>
      <xdr:spPr>
        <a:xfrm>
          <a:off x="46736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33" name="楕円 232"/>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95250</xdr:rowOff>
    </xdr:from>
    <xdr:to>
      <xdr:col>24</xdr:col>
      <xdr:colOff>63500</xdr:colOff>
      <xdr:row>80</xdr:row>
      <xdr:rowOff>3811</xdr:rowOff>
    </xdr:to>
    <xdr:cxnSp macro="">
      <xdr:nvCxnSpPr>
        <xdr:cNvPr id="234" name="直線コネクタ 233"/>
        <xdr:cNvCxnSpPr/>
      </xdr:nvCxnSpPr>
      <xdr:spPr>
        <a:xfrm flipV="1">
          <a:off x="3797300" y="136398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235" name="楕円 234"/>
        <xdr:cNvSpPr/>
      </xdr:nvSpPr>
      <xdr:spPr>
        <a:xfrm>
          <a:off x="2857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83820</xdr:rowOff>
    </xdr:to>
    <xdr:cxnSp macro="">
      <xdr:nvCxnSpPr>
        <xdr:cNvPr id="236" name="直線コネクタ 235"/>
        <xdr:cNvCxnSpPr/>
      </xdr:nvCxnSpPr>
      <xdr:spPr>
        <a:xfrm flipV="1">
          <a:off x="2908300" y="137198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237" name="楕円 236"/>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163830</xdr:rowOff>
    </xdr:to>
    <xdr:cxnSp macro="">
      <xdr:nvCxnSpPr>
        <xdr:cNvPr id="238" name="直線コネクタ 237"/>
        <xdr:cNvCxnSpPr/>
      </xdr:nvCxnSpPr>
      <xdr:spPr>
        <a:xfrm flipV="1">
          <a:off x="2019300" y="13799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39" name="n_1aveValue【福祉施設】&#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40" name="n_2ave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41" name="n_3aveValue【福祉施設】&#10;有形固定資産減価償却率"/>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242" name="n_1mainValue【福祉施設】&#10;有形固定資産減価償却率"/>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243" name="n_2main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244" name="n_3mainValue【福祉施設】&#10;有形固定資産減価償却率"/>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2" name="正方形/長方形 2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3" name="正方形/長方形 2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4" name="正方形/長方形 2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5" name="正方形/長方形 2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6" name="正方形/長方形 2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7" name="正方形/長方形 2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8" name="正方形/長方形 2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9" name="正方形/長方形 2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正方形/長方形 2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1" name="テキスト ボックス 2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2" name="直線コネクタ 2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63" name="テキスト ボックス 26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4" name="直線コネクタ 26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5" name="テキスト ボックス 26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6" name="直線コネクタ 26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7" name="テキスト ボックス 26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8" name="直線コネクタ 26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9" name="テキスト ボックス 26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0" name="直線コネクタ 26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1" name="テキスト ボックス 27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2" name="直線コネクタ 27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3" name="テキスト ボックス 27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4" name="直線コネクタ 27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5" name="テキスト ボックス 27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277" name="直線コネクタ 276"/>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278"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279" name="直線コネクタ 278"/>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280"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281" name="直線コネクタ 280"/>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282" name="【市民会館】&#10;有形固定資産減価償却率平均値テキスト"/>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283" name="フローチャート: 判断 282"/>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284" name="フローチャート: 判断 283"/>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285" name="フローチャート: 判断 284"/>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286" name="フローチャート: 判断 285"/>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7" name="テキスト ボックス 2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8" name="テキスト ボックス 2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9" name="テキスト ボックス 2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0" name="テキスト ボックス 2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1" name="テキスト ボックス 2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86361</xdr:rowOff>
    </xdr:from>
    <xdr:to>
      <xdr:col>24</xdr:col>
      <xdr:colOff>114300</xdr:colOff>
      <xdr:row>103</xdr:row>
      <xdr:rowOff>16511</xdr:rowOff>
    </xdr:to>
    <xdr:sp macro="" textlink="">
      <xdr:nvSpPr>
        <xdr:cNvPr id="292" name="楕円 291"/>
        <xdr:cNvSpPr/>
      </xdr:nvSpPr>
      <xdr:spPr>
        <a:xfrm>
          <a:off x="45847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109238</xdr:rowOff>
    </xdr:from>
    <xdr:ext cx="405111" cy="259045"/>
    <xdr:sp macro="" textlink="">
      <xdr:nvSpPr>
        <xdr:cNvPr id="293" name="【市民会館】&#10;有形固定資産減価償却率該当値テキスト"/>
        <xdr:cNvSpPr txBox="1"/>
      </xdr:nvSpPr>
      <xdr:spPr>
        <a:xfrm>
          <a:off x="4673600"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128270</xdr:rowOff>
    </xdr:from>
    <xdr:to>
      <xdr:col>20</xdr:col>
      <xdr:colOff>38100</xdr:colOff>
      <xdr:row>103</xdr:row>
      <xdr:rowOff>58420</xdr:rowOff>
    </xdr:to>
    <xdr:sp macro="" textlink="">
      <xdr:nvSpPr>
        <xdr:cNvPr id="294" name="楕円 293"/>
        <xdr:cNvSpPr/>
      </xdr:nvSpPr>
      <xdr:spPr>
        <a:xfrm>
          <a:off x="3746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137161</xdr:rowOff>
    </xdr:from>
    <xdr:to>
      <xdr:col>24</xdr:col>
      <xdr:colOff>63500</xdr:colOff>
      <xdr:row>103</xdr:row>
      <xdr:rowOff>7620</xdr:rowOff>
    </xdr:to>
    <xdr:cxnSp macro="">
      <xdr:nvCxnSpPr>
        <xdr:cNvPr id="295" name="直線コネクタ 294"/>
        <xdr:cNvCxnSpPr/>
      </xdr:nvCxnSpPr>
      <xdr:spPr>
        <a:xfrm flipV="1">
          <a:off x="3797300" y="176250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160655</xdr:rowOff>
    </xdr:from>
    <xdr:to>
      <xdr:col>15</xdr:col>
      <xdr:colOff>101600</xdr:colOff>
      <xdr:row>103</xdr:row>
      <xdr:rowOff>90805</xdr:rowOff>
    </xdr:to>
    <xdr:sp macro="" textlink="">
      <xdr:nvSpPr>
        <xdr:cNvPr id="296" name="楕円 295"/>
        <xdr:cNvSpPr/>
      </xdr:nvSpPr>
      <xdr:spPr>
        <a:xfrm>
          <a:off x="2857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xdr:rowOff>
    </xdr:from>
    <xdr:to>
      <xdr:col>19</xdr:col>
      <xdr:colOff>177800</xdr:colOff>
      <xdr:row>103</xdr:row>
      <xdr:rowOff>40005</xdr:rowOff>
    </xdr:to>
    <xdr:cxnSp macro="">
      <xdr:nvCxnSpPr>
        <xdr:cNvPr id="297" name="直線コネクタ 296"/>
        <xdr:cNvCxnSpPr/>
      </xdr:nvCxnSpPr>
      <xdr:spPr>
        <a:xfrm flipV="1">
          <a:off x="2908300" y="17666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298" name="楕円 297"/>
        <xdr:cNvSpPr/>
      </xdr:nvSpPr>
      <xdr:spPr>
        <a:xfrm>
          <a:off x="1968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40005</xdr:rowOff>
    </xdr:from>
    <xdr:to>
      <xdr:col>15</xdr:col>
      <xdr:colOff>50800</xdr:colOff>
      <xdr:row>103</xdr:row>
      <xdr:rowOff>81914</xdr:rowOff>
    </xdr:to>
    <xdr:cxnSp macro="">
      <xdr:nvCxnSpPr>
        <xdr:cNvPr id="299" name="直線コネクタ 298"/>
        <xdr:cNvCxnSpPr/>
      </xdr:nvCxnSpPr>
      <xdr:spPr>
        <a:xfrm flipV="1">
          <a:off x="2019300" y="17699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00" name="n_1aveValue【市民会館】&#10;有形固定資産減価償却率"/>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01" name="n_2aveValue【市民会館】&#10;有形固定資産減価償却率"/>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302" name="n_3aveValue【市民会館】&#10;有形固定資産減価償却率"/>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74947</xdr:rowOff>
    </xdr:from>
    <xdr:ext cx="405111" cy="259045"/>
    <xdr:sp macro="" textlink="">
      <xdr:nvSpPr>
        <xdr:cNvPr id="303" name="n_1mainValue【市民会館】&#10;有形固定資産減価償却率"/>
        <xdr:cNvSpPr txBox="1"/>
      </xdr:nvSpPr>
      <xdr:spPr>
        <a:xfrm>
          <a:off x="3582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107332</xdr:rowOff>
    </xdr:from>
    <xdr:ext cx="405111" cy="259045"/>
    <xdr:sp macro="" textlink="">
      <xdr:nvSpPr>
        <xdr:cNvPr id="304" name="n_2mainValue【市民会館】&#10;有形固定資産減価償却率"/>
        <xdr:cNvSpPr txBox="1"/>
      </xdr:nvSpPr>
      <xdr:spPr>
        <a:xfrm>
          <a:off x="2705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149241</xdr:rowOff>
    </xdr:from>
    <xdr:ext cx="405111" cy="259045"/>
    <xdr:sp macro="" textlink="">
      <xdr:nvSpPr>
        <xdr:cNvPr id="305" name="n_3mainValue【市民会館】&#10;有形固定資産減価償却率"/>
        <xdr:cNvSpPr txBox="1"/>
      </xdr:nvSpPr>
      <xdr:spPr>
        <a:xfrm>
          <a:off x="1816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29" name="直線コネクタ 328"/>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30"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31" name="直線コネクタ 330"/>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32"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33" name="直線コネクタ 332"/>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334"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35" name="フローチャート: 判断 334"/>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36" name="フローチャート: 判断 335"/>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37" name="フローチャート: 判断 336"/>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338" name="フローチャート: 判断 337"/>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113030</xdr:rowOff>
    </xdr:from>
    <xdr:to>
      <xdr:col>41</xdr:col>
      <xdr:colOff>101600</xdr:colOff>
      <xdr:row>107</xdr:row>
      <xdr:rowOff>43180</xdr:rowOff>
    </xdr:to>
    <xdr:sp macro="" textlink="">
      <xdr:nvSpPr>
        <xdr:cNvPr id="344" name="楕円 343"/>
        <xdr:cNvSpPr/>
      </xdr:nvSpPr>
      <xdr:spPr>
        <a:xfrm>
          <a:off x="7810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97807</xdr:rowOff>
    </xdr:from>
    <xdr:ext cx="469744" cy="259045"/>
    <xdr:sp macro="" textlink="">
      <xdr:nvSpPr>
        <xdr:cNvPr id="345" name="n_1aveValue【市民会館】&#10;一人当たり面積"/>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346"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347" name="n_3ave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34307</xdr:rowOff>
    </xdr:from>
    <xdr:ext cx="469744" cy="259045"/>
    <xdr:sp macro="" textlink="">
      <xdr:nvSpPr>
        <xdr:cNvPr id="348" name="n_3mainValue【市民会館】&#10;一人当たり面積"/>
        <xdr:cNvSpPr txBox="1"/>
      </xdr:nvSpPr>
      <xdr:spPr>
        <a:xfrm>
          <a:off x="7626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76" name="テキスト ボックス 37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84" name="テキスト ボックス 3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388" name="直線コネクタ 387"/>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389"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390" name="直線コネクタ 389"/>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391"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92" name="直線コネクタ 391"/>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73042</xdr:rowOff>
    </xdr:from>
    <xdr:ext cx="405111" cy="259045"/>
    <xdr:sp macro="" textlink="">
      <xdr:nvSpPr>
        <xdr:cNvPr id="393" name="【保健センター・保健所】&#10;有形固定資産減価償却率平均値テキスト"/>
        <xdr:cNvSpPr txBox="1"/>
      </xdr:nvSpPr>
      <xdr:spPr>
        <a:xfrm>
          <a:off x="16357600" y="984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394" name="フローチャート: 判断 393"/>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395" name="フローチャート: 判断 394"/>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396" name="フローチャート: 判断 395"/>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397" name="フローチャート: 判断 39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118745</xdr:rowOff>
    </xdr:from>
    <xdr:to>
      <xdr:col>85</xdr:col>
      <xdr:colOff>177800</xdr:colOff>
      <xdr:row>60</xdr:row>
      <xdr:rowOff>48895</xdr:rowOff>
    </xdr:to>
    <xdr:sp macro="" textlink="">
      <xdr:nvSpPr>
        <xdr:cNvPr id="403" name="楕円 402"/>
        <xdr:cNvSpPr/>
      </xdr:nvSpPr>
      <xdr:spPr>
        <a:xfrm>
          <a:off x="16268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97172</xdr:rowOff>
    </xdr:from>
    <xdr:ext cx="405111" cy="259045"/>
    <xdr:sp macro="" textlink="">
      <xdr:nvSpPr>
        <xdr:cNvPr id="404" name="【保健センター・保健所】&#10;有形固定資産減価償却率該当値テキスト"/>
        <xdr:cNvSpPr txBox="1"/>
      </xdr:nvSpPr>
      <xdr:spPr>
        <a:xfrm>
          <a:off x="16357600"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405" name="楕円 404"/>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169545</xdr:rowOff>
    </xdr:from>
    <xdr:to>
      <xdr:col>85</xdr:col>
      <xdr:colOff>127000</xdr:colOff>
      <xdr:row>60</xdr:row>
      <xdr:rowOff>38100</xdr:rowOff>
    </xdr:to>
    <xdr:cxnSp macro="">
      <xdr:nvCxnSpPr>
        <xdr:cNvPr id="406" name="直線コネクタ 405"/>
        <xdr:cNvCxnSpPr/>
      </xdr:nvCxnSpPr>
      <xdr:spPr>
        <a:xfrm flipV="1">
          <a:off x="15481300" y="102850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07" name="楕円 406"/>
        <xdr:cNvSpPr/>
      </xdr:nvSpPr>
      <xdr:spPr>
        <a:xfrm>
          <a:off x="14541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78105</xdr:rowOff>
    </xdr:to>
    <xdr:cxnSp macro="">
      <xdr:nvCxnSpPr>
        <xdr:cNvPr id="408" name="直線コネクタ 407"/>
        <xdr:cNvCxnSpPr/>
      </xdr:nvCxnSpPr>
      <xdr:spPr>
        <a:xfrm flipV="1">
          <a:off x="14592300" y="10325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67310</xdr:rowOff>
    </xdr:from>
    <xdr:to>
      <xdr:col>72</xdr:col>
      <xdr:colOff>38100</xdr:colOff>
      <xdr:row>60</xdr:row>
      <xdr:rowOff>168910</xdr:rowOff>
    </xdr:to>
    <xdr:sp macro="" textlink="">
      <xdr:nvSpPr>
        <xdr:cNvPr id="409" name="楕円 408"/>
        <xdr:cNvSpPr/>
      </xdr:nvSpPr>
      <xdr:spPr>
        <a:xfrm>
          <a:off x="13652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78105</xdr:rowOff>
    </xdr:from>
    <xdr:to>
      <xdr:col>76</xdr:col>
      <xdr:colOff>114300</xdr:colOff>
      <xdr:row>60</xdr:row>
      <xdr:rowOff>118110</xdr:rowOff>
    </xdr:to>
    <xdr:cxnSp macro="">
      <xdr:nvCxnSpPr>
        <xdr:cNvPr id="410" name="直線コネクタ 409"/>
        <xdr:cNvCxnSpPr/>
      </xdr:nvCxnSpPr>
      <xdr:spPr>
        <a:xfrm flipV="1">
          <a:off x="13703300" y="103651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34942</xdr:rowOff>
    </xdr:from>
    <xdr:ext cx="405111" cy="259045"/>
    <xdr:sp macro="" textlink="">
      <xdr:nvSpPr>
        <xdr:cNvPr id="411" name="n_1aveValue【保健センター・保健所】&#10;有形固定資産減価償却率"/>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412" name="n_2aveValue【保健センター・保健所】&#10;有形固定資産減価償却率"/>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13" name="n_3aveValue【保健センター・保健所】&#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414" name="n_1mainValue【保健センター・保健所】&#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415" name="n_2mainValue【保健センター・保健所】&#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160037</xdr:rowOff>
    </xdr:from>
    <xdr:ext cx="405111" cy="259045"/>
    <xdr:sp macro="" textlink="">
      <xdr:nvSpPr>
        <xdr:cNvPr id="416" name="n_3mainValue【保健センター・保健所】&#10;有形固定資産減価償却率"/>
        <xdr:cNvSpPr txBox="1"/>
      </xdr:nvSpPr>
      <xdr:spPr>
        <a:xfrm>
          <a:off x="13500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5" name="テキスト ボックス 4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6" name="直線コネクタ 4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7" name="直線コネクタ 4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8" name="テキスト ボックス 4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9" name="直線コネクタ 4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0" name="テキスト ボックス 4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1" name="直線コネクタ 4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2" name="テキスト ボックス 4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3" name="直線コネクタ 4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4" name="テキスト ボックス 4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5" name="直線コネクタ 4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6" name="テキスト ボックス 4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440" name="直線コネクタ 439"/>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4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42" name="直線コネクタ 44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43"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44" name="直線コネクタ 443"/>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445"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46" name="フローチャート: 判断 445"/>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447" name="フローチャート: 判断 446"/>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448" name="フローチャート: 判断 447"/>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449" name="フローチャート: 判断 448"/>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0" name="テキスト ボックス 4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1" name="テキスト ボックス 4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2" name="テキスト ボックス 4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3" name="テキスト ボックス 4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4" name="テキスト ボックス 4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52070</xdr:rowOff>
    </xdr:from>
    <xdr:to>
      <xdr:col>102</xdr:col>
      <xdr:colOff>165100</xdr:colOff>
      <xdr:row>62</xdr:row>
      <xdr:rowOff>153670</xdr:rowOff>
    </xdr:to>
    <xdr:sp macro="" textlink="">
      <xdr:nvSpPr>
        <xdr:cNvPr id="455" name="楕円 454"/>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456"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457"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458" name="n_3aveValue【保健センター・保健所】&#10;一人当たり面積"/>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170197</xdr:rowOff>
    </xdr:from>
    <xdr:ext cx="469744" cy="259045"/>
    <xdr:sp macro="" textlink="">
      <xdr:nvSpPr>
        <xdr:cNvPr id="459" name="n_3mainValue【保健センター・保健所】&#10;一人当たり面積"/>
        <xdr:cNvSpPr txBox="1"/>
      </xdr:nvSpPr>
      <xdr:spPr>
        <a:xfrm>
          <a:off x="19310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6" name="直線コネクタ 4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7" name="テキスト ボックス 4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8" name="直線コネクタ 4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9" name="テキスト ボックス 4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0" name="直線コネクタ 4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1" name="テキスト ボックス 4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2" name="直線コネクタ 4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3" name="テキスト ボックス 4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4" name="直線コネクタ 4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5" name="テキスト ボックス 4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6" name="直線コネクタ 4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7" name="テキスト ボックス 4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501" name="直線コネクタ 500"/>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502"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503" name="直線コネクタ 502"/>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504"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505" name="直線コネクタ 504"/>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06"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07" name="フローチャート: 判断 506"/>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508" name="フローチャート: 判断 507"/>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509" name="フローチャート: 判断 508"/>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510" name="フローチャート: 判断 509"/>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43362</xdr:rowOff>
    </xdr:from>
    <xdr:to>
      <xdr:col>85</xdr:col>
      <xdr:colOff>177800</xdr:colOff>
      <xdr:row>100</xdr:row>
      <xdr:rowOff>144962</xdr:rowOff>
    </xdr:to>
    <xdr:sp macro="" textlink="">
      <xdr:nvSpPr>
        <xdr:cNvPr id="516" name="楕円 515"/>
        <xdr:cNvSpPr/>
      </xdr:nvSpPr>
      <xdr:spPr>
        <a:xfrm>
          <a:off x="1626870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129739</xdr:rowOff>
    </xdr:from>
    <xdr:ext cx="405111" cy="259045"/>
    <xdr:sp macro="" textlink="">
      <xdr:nvSpPr>
        <xdr:cNvPr id="517" name="【庁舎】&#10;有形固定資産減価償却率該当値テキスト"/>
        <xdr:cNvSpPr txBox="1"/>
      </xdr:nvSpPr>
      <xdr:spPr>
        <a:xfrm>
          <a:off x="16357600" y="17103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100512</xdr:rowOff>
    </xdr:from>
    <xdr:to>
      <xdr:col>81</xdr:col>
      <xdr:colOff>101600</xdr:colOff>
      <xdr:row>101</xdr:row>
      <xdr:rowOff>30662</xdr:rowOff>
    </xdr:to>
    <xdr:sp macro="" textlink="">
      <xdr:nvSpPr>
        <xdr:cNvPr id="518" name="楕円 517"/>
        <xdr:cNvSpPr/>
      </xdr:nvSpPr>
      <xdr:spPr>
        <a:xfrm>
          <a:off x="15430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94162</xdr:rowOff>
    </xdr:from>
    <xdr:to>
      <xdr:col>85</xdr:col>
      <xdr:colOff>127000</xdr:colOff>
      <xdr:row>100</xdr:row>
      <xdr:rowOff>151312</xdr:rowOff>
    </xdr:to>
    <xdr:cxnSp macro="">
      <xdr:nvCxnSpPr>
        <xdr:cNvPr id="519" name="直線コネクタ 518"/>
        <xdr:cNvCxnSpPr/>
      </xdr:nvCxnSpPr>
      <xdr:spPr>
        <a:xfrm flipV="1">
          <a:off x="15481300" y="1723916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131536</xdr:rowOff>
    </xdr:from>
    <xdr:to>
      <xdr:col>76</xdr:col>
      <xdr:colOff>165100</xdr:colOff>
      <xdr:row>101</xdr:row>
      <xdr:rowOff>61686</xdr:rowOff>
    </xdr:to>
    <xdr:sp macro="" textlink="">
      <xdr:nvSpPr>
        <xdr:cNvPr id="520" name="楕円 519"/>
        <xdr:cNvSpPr/>
      </xdr:nvSpPr>
      <xdr:spPr>
        <a:xfrm>
          <a:off x="14541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151312</xdr:rowOff>
    </xdr:from>
    <xdr:to>
      <xdr:col>81</xdr:col>
      <xdr:colOff>50800</xdr:colOff>
      <xdr:row>101</xdr:row>
      <xdr:rowOff>10886</xdr:rowOff>
    </xdr:to>
    <xdr:cxnSp macro="">
      <xdr:nvCxnSpPr>
        <xdr:cNvPr id="521" name="直線コネクタ 520"/>
        <xdr:cNvCxnSpPr/>
      </xdr:nvCxnSpPr>
      <xdr:spPr>
        <a:xfrm flipV="1">
          <a:off x="14592300" y="172963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162561</xdr:rowOff>
    </xdr:from>
    <xdr:to>
      <xdr:col>72</xdr:col>
      <xdr:colOff>38100</xdr:colOff>
      <xdr:row>101</xdr:row>
      <xdr:rowOff>92711</xdr:rowOff>
    </xdr:to>
    <xdr:sp macro="" textlink="">
      <xdr:nvSpPr>
        <xdr:cNvPr id="522" name="楕円 521"/>
        <xdr:cNvSpPr/>
      </xdr:nvSpPr>
      <xdr:spPr>
        <a:xfrm>
          <a:off x="1365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10886</xdr:rowOff>
    </xdr:from>
    <xdr:to>
      <xdr:col>76</xdr:col>
      <xdr:colOff>114300</xdr:colOff>
      <xdr:row>101</xdr:row>
      <xdr:rowOff>41911</xdr:rowOff>
    </xdr:to>
    <xdr:cxnSp macro="">
      <xdr:nvCxnSpPr>
        <xdr:cNvPr id="523" name="直線コネクタ 522"/>
        <xdr:cNvCxnSpPr/>
      </xdr:nvCxnSpPr>
      <xdr:spPr>
        <a:xfrm flipV="1">
          <a:off x="13703300" y="173273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524"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525"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526" name="n_3aveValue【庁舎】&#10;有形固定資産減価償却率"/>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47189</xdr:rowOff>
    </xdr:from>
    <xdr:ext cx="405111" cy="259045"/>
    <xdr:sp macro="" textlink="">
      <xdr:nvSpPr>
        <xdr:cNvPr id="527" name="n_1mainValue【庁舎】&#10;有形固定資産減価償却率"/>
        <xdr:cNvSpPr txBox="1"/>
      </xdr:nvSpPr>
      <xdr:spPr>
        <a:xfrm>
          <a:off x="152660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78213</xdr:rowOff>
    </xdr:from>
    <xdr:ext cx="405111" cy="259045"/>
    <xdr:sp macro="" textlink="">
      <xdr:nvSpPr>
        <xdr:cNvPr id="528" name="n_2mainValue【庁舎】&#10;有形固定資産減価償却率"/>
        <xdr:cNvSpPr txBox="1"/>
      </xdr:nvSpPr>
      <xdr:spPr>
        <a:xfrm>
          <a:off x="143897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109238</xdr:rowOff>
    </xdr:from>
    <xdr:ext cx="405111" cy="259045"/>
    <xdr:sp macro="" textlink="">
      <xdr:nvSpPr>
        <xdr:cNvPr id="529" name="n_3mainValue【庁舎】&#10;有形固定資産減価償却率"/>
        <xdr:cNvSpPr txBox="1"/>
      </xdr:nvSpPr>
      <xdr:spPr>
        <a:xfrm>
          <a:off x="13500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7" name="正方形/長方形 5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0" name="直線コネクタ 5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1" name="テキスト ボックス 5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2" name="直線コネクタ 5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3" name="テキスト ボックス 5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4" name="直線コネクタ 5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5" name="テキスト ボックス 5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6" name="直線コネクタ 5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7" name="テキスト ボックス 5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8" name="直線コネクタ 5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9" name="テキスト ボックス 5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0" name="直線コネクタ 5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1" name="テキスト ボックス 5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2" name="直線コネクタ 5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3" name="テキスト ボックス 5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555" name="直線コネクタ 554"/>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556"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557" name="直線コネクタ 556"/>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558"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559" name="直線コネクタ 558"/>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560"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561" name="フローチャート: 判断 560"/>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562" name="フローチャート: 判断 561"/>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563" name="フローチャート: 判断 562"/>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564" name="フローチャート: 判断 563"/>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5" name="テキスト ボックス 5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6" name="テキスト ボックス 5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7" name="テキスト ボックス 5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8" name="テキスト ボックス 5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9" name="テキスト ボックス 5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107043</xdr:rowOff>
    </xdr:from>
    <xdr:to>
      <xdr:col>102</xdr:col>
      <xdr:colOff>165100</xdr:colOff>
      <xdr:row>108</xdr:row>
      <xdr:rowOff>37193</xdr:rowOff>
    </xdr:to>
    <xdr:sp macro="" textlink="">
      <xdr:nvSpPr>
        <xdr:cNvPr id="570" name="楕円 569"/>
        <xdr:cNvSpPr/>
      </xdr:nvSpPr>
      <xdr:spPr>
        <a:xfrm>
          <a:off x="19494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16164</xdr:rowOff>
    </xdr:from>
    <xdr:ext cx="469744" cy="259045"/>
    <xdr:sp macro="" textlink="">
      <xdr:nvSpPr>
        <xdr:cNvPr id="571"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572"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573"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28320</xdr:rowOff>
    </xdr:from>
    <xdr:ext cx="469744" cy="259045"/>
    <xdr:sp macro="" textlink="">
      <xdr:nvSpPr>
        <xdr:cNvPr id="574" name="n_3mainValue【庁舎】&#10;一人当たり面積"/>
        <xdr:cNvSpPr txBox="1"/>
      </xdr:nvSpPr>
      <xdr:spPr>
        <a:xfrm>
          <a:off x="193104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図書館については、毎年</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ポイント増加しており、築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年が経過しているため老朽化が進んでいるが利用者も多いことから計画的な修繕を行い、長寿命化を図る。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町体育館については、平成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年度に耐震補強工事、平成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年度に屋上防水工事を行い、今後も老朽化対策を行っていく。プールについては、横芝</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年を超えており、施設の除却や統合を検討していく。</a:t>
          </a:r>
        </a:p>
        <a:p>
          <a:r>
            <a:rPr kumimoji="1" lang="ja-JP" altLang="en-US" sz="1300">
              <a:latin typeface="ＭＳ Ｐゴシック" panose="020B0600070205080204" pitchFamily="50" charset="-128"/>
              <a:ea typeface="ＭＳ Ｐゴシック" panose="020B0600070205080204" pitchFamily="50" charset="-128"/>
            </a:rPr>
            <a:t>福祉施設については、平成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年度に建設された唯一の福祉施設となっており当町において重要度の高い施設となっているため、個別施設計画に基づいて計画的に修繕を行っていく。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年以上が経過しており老朽化が進んでいることから、策定した個別施設計画に基づき長寿命化を図る。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23,861
23,477
67.01
10,671,903
10,297,673
373,670
6,537,556
12,088,404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当町の財政力指数は、平成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年度をピークとして減少傾向にあり、平成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となった。全国平均を上回る高齢化率（平成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　</a:t>
          </a:r>
          <a:r>
            <a:rPr kumimoji="1" lang="en-US" altLang="ja-JP" sz="1300">
              <a:latin typeface="ＭＳ Ｐゴシック" panose="020B0600070205080204" pitchFamily="50" charset="-128"/>
              <a:ea typeface="ＭＳ Ｐゴシック" panose="020B0600070205080204" pitchFamily="50" charset="-128"/>
            </a:rPr>
            <a:t>35.21%</a:t>
          </a:r>
          <a:r>
            <a:rPr kumimoji="1" lang="ja-JP" altLang="en-US" sz="1300">
              <a:latin typeface="ＭＳ Ｐゴシック" panose="020B0600070205080204" pitchFamily="50" charset="-128"/>
              <a:ea typeface="ＭＳ Ｐゴシック" panose="020B0600070205080204" pitchFamily="50" charset="-128"/>
            </a:rPr>
            <a:t>）、生産年齢人口の減少などにより、税収基盤が弱く、全国平均、千葉県平均と比較しても低い数値となっている。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町税の徴収率向上推進など自主財源の確保を図るとともに、歳出構造の見直し、事務事業の効率化とスリム化に取り組み、第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次総合計画に沿った計画的な事業展開を進め持続可能な行財政基盤の確立に努める。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17639</xdr:rowOff>
    </xdr:to>
    <xdr:cxnSp macro="">
      <xdr:nvCxnSpPr>
        <xdr:cNvPr id="69" name="直線コネクタ 68"/>
        <xdr:cNvCxnSpPr/>
      </xdr:nvCxnSpPr>
      <xdr:spPr>
        <a:xfrm>
          <a:off x="4114800" y="75480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44</xdr:row>
      <xdr:rowOff>4233</xdr:rowOff>
    </xdr:to>
    <xdr:cxnSp macro="">
      <xdr:nvCxnSpPr>
        <xdr:cNvPr id="75" name="直線コネクタ 74"/>
        <xdr:cNvCxnSpPr/>
      </xdr:nvCxnSpPr>
      <xdr:spPr>
        <a:xfrm>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8" name="直線コネクタ 77"/>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90.8</a:t>
          </a:r>
          <a:r>
            <a:rPr kumimoji="1" lang="ja-JP" altLang="en-US" sz="1300">
              <a:latin typeface="ＭＳ Ｐゴシック" panose="020B0600070205080204" pitchFamily="50" charset="-128"/>
              <a:ea typeface="ＭＳ Ｐゴシック" panose="020B0600070205080204" pitchFamily="50" charset="-128"/>
            </a:rPr>
            <a:t>％となった。主な要因は、地方消費税交付金や地方交付税の増による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の増加があったものの、公債費などの義務的経費や補助費等の増による経常経費充当一般財源（分子）の増加の影響が上回ったためである。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公債費などの義務的経費は今後も増加傾向にあり、歳出面の急激な改善は見込めないことから、経常的経費の削減を図りつつ、歳入面の改善も課題となる。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102108</xdr:rowOff>
    </xdr:to>
    <xdr:cxnSp macro="">
      <xdr:nvCxnSpPr>
        <xdr:cNvPr id="130" name="直線コネクタ 129"/>
        <xdr:cNvCxnSpPr/>
      </xdr:nvCxnSpPr>
      <xdr:spPr>
        <a:xfrm>
          <a:off x="4114800" y="1105077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77978</xdr:rowOff>
    </xdr:to>
    <xdr:cxnSp macro="">
      <xdr:nvCxnSpPr>
        <xdr:cNvPr id="133" name="直線コネクタ 132"/>
        <xdr:cNvCxnSpPr/>
      </xdr:nvCxnSpPr>
      <xdr:spPr>
        <a:xfrm>
          <a:off x="3225800" y="109976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64</xdr:row>
      <xdr:rowOff>24892</xdr:rowOff>
    </xdr:to>
    <xdr:cxnSp macro="">
      <xdr:nvCxnSpPr>
        <xdr:cNvPr id="136" name="直線コネクタ 135"/>
        <xdr:cNvCxnSpPr/>
      </xdr:nvCxnSpPr>
      <xdr:spPr>
        <a:xfrm>
          <a:off x="2336800" y="1083360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64</xdr:row>
      <xdr:rowOff>5588</xdr:rowOff>
    </xdr:to>
    <xdr:cxnSp macro="">
      <xdr:nvCxnSpPr>
        <xdr:cNvPr id="139" name="直線コネクタ 138"/>
        <xdr:cNvCxnSpPr/>
      </xdr:nvCxnSpPr>
      <xdr:spPr>
        <a:xfrm flipV="1">
          <a:off x="1447800" y="1083360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9" name="楕円 148"/>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0"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1" name="楕円 150"/>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2" name="テキスト ボックス 151"/>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3" name="楕円 152"/>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4" name="テキスト ボックス 153"/>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5" name="楕円 154"/>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56" name="テキスト ボックス 155"/>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7" name="楕円 156"/>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58" name="テキスト ボックス 157"/>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円の増額となったが類似団体平均を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た。総合計画策定業務や電算システム改修事業の終了に伴う物件費の減要因があったものの給与改定に伴い人件費が増額となったことや公共施設の維持管理に係る費用が増えたことから、全体では増額となっている。今後は費用対効果を勘案した中で、民間に実施可能な業務について委託へ移行していくとともに、職員数の適正化、時間外勤務手当の抑制などに努め、コスト縮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22558</xdr:rowOff>
    </xdr:from>
    <xdr:to>
      <xdr:col>23</xdr:col>
      <xdr:colOff>133350</xdr:colOff>
      <xdr:row>84</xdr:row>
      <xdr:rowOff>40070</xdr:rowOff>
    </xdr:to>
    <xdr:cxnSp macro="">
      <xdr:nvCxnSpPr>
        <xdr:cNvPr id="195" name="直線コネクタ 194"/>
        <xdr:cNvCxnSpPr/>
      </xdr:nvCxnSpPr>
      <xdr:spPr>
        <a:xfrm>
          <a:off x="4114800" y="14424358"/>
          <a:ext cx="8382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171177</xdr:rowOff>
    </xdr:from>
    <xdr:to>
      <xdr:col>19</xdr:col>
      <xdr:colOff>133350</xdr:colOff>
      <xdr:row>84</xdr:row>
      <xdr:rowOff>22558</xdr:rowOff>
    </xdr:to>
    <xdr:cxnSp macro="">
      <xdr:nvCxnSpPr>
        <xdr:cNvPr id="198" name="直線コネクタ 197"/>
        <xdr:cNvCxnSpPr/>
      </xdr:nvCxnSpPr>
      <xdr:spPr>
        <a:xfrm>
          <a:off x="3225800" y="14401527"/>
          <a:ext cx="889000" cy="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161869</xdr:rowOff>
    </xdr:from>
    <xdr:to>
      <xdr:col>15</xdr:col>
      <xdr:colOff>82550</xdr:colOff>
      <xdr:row>83</xdr:row>
      <xdr:rowOff>171177</xdr:rowOff>
    </xdr:to>
    <xdr:cxnSp macro="">
      <xdr:nvCxnSpPr>
        <xdr:cNvPr id="201" name="直線コネクタ 200"/>
        <xdr:cNvCxnSpPr/>
      </xdr:nvCxnSpPr>
      <xdr:spPr>
        <a:xfrm>
          <a:off x="2336800" y="14392219"/>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116528</xdr:rowOff>
    </xdr:from>
    <xdr:to>
      <xdr:col>11</xdr:col>
      <xdr:colOff>31750</xdr:colOff>
      <xdr:row>83</xdr:row>
      <xdr:rowOff>161869</xdr:rowOff>
    </xdr:to>
    <xdr:cxnSp macro="">
      <xdr:nvCxnSpPr>
        <xdr:cNvPr id="204" name="直線コネクタ 203"/>
        <xdr:cNvCxnSpPr/>
      </xdr:nvCxnSpPr>
      <xdr:spPr>
        <a:xfrm>
          <a:off x="1447800" y="14346878"/>
          <a:ext cx="889000" cy="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157804</xdr:rowOff>
    </xdr:from>
    <xdr:ext cx="762000" cy="259045"/>
    <xdr:sp macro="" textlink="">
      <xdr:nvSpPr>
        <xdr:cNvPr id="208" name="テキスト ボックス 207"/>
        <xdr:cNvSpPr txBox="1"/>
      </xdr:nvSpPr>
      <xdr:spPr>
        <a:xfrm>
          <a:off x="1066800" y="143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160720</xdr:rowOff>
    </xdr:from>
    <xdr:to>
      <xdr:col>23</xdr:col>
      <xdr:colOff>184150</xdr:colOff>
      <xdr:row>84</xdr:row>
      <xdr:rowOff>90870</xdr:rowOff>
    </xdr:to>
    <xdr:sp macro="" textlink="">
      <xdr:nvSpPr>
        <xdr:cNvPr id="214" name="楕円 213"/>
        <xdr:cNvSpPr/>
      </xdr:nvSpPr>
      <xdr:spPr>
        <a:xfrm>
          <a:off x="4902200" y="143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5797</xdr:rowOff>
    </xdr:from>
    <xdr:ext cx="762000" cy="259045"/>
    <xdr:sp macro="" textlink="">
      <xdr:nvSpPr>
        <xdr:cNvPr id="215" name="人件費・物件費等の状況該当値テキスト"/>
        <xdr:cNvSpPr txBox="1"/>
      </xdr:nvSpPr>
      <xdr:spPr>
        <a:xfrm>
          <a:off x="5041900" y="1423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143208</xdr:rowOff>
    </xdr:from>
    <xdr:to>
      <xdr:col>19</xdr:col>
      <xdr:colOff>184150</xdr:colOff>
      <xdr:row>84</xdr:row>
      <xdr:rowOff>73358</xdr:rowOff>
    </xdr:to>
    <xdr:sp macro="" textlink="">
      <xdr:nvSpPr>
        <xdr:cNvPr id="216" name="楕円 215"/>
        <xdr:cNvSpPr/>
      </xdr:nvSpPr>
      <xdr:spPr>
        <a:xfrm>
          <a:off x="4064000" y="143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83535</xdr:rowOff>
    </xdr:from>
    <xdr:ext cx="736600" cy="259045"/>
    <xdr:sp macro="" textlink="">
      <xdr:nvSpPr>
        <xdr:cNvPr id="217" name="テキスト ボックス 216"/>
        <xdr:cNvSpPr txBox="1"/>
      </xdr:nvSpPr>
      <xdr:spPr>
        <a:xfrm>
          <a:off x="3733800" y="1414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120377</xdr:rowOff>
    </xdr:from>
    <xdr:to>
      <xdr:col>15</xdr:col>
      <xdr:colOff>133350</xdr:colOff>
      <xdr:row>84</xdr:row>
      <xdr:rowOff>50527</xdr:rowOff>
    </xdr:to>
    <xdr:sp macro="" textlink="">
      <xdr:nvSpPr>
        <xdr:cNvPr id="218" name="楕円 217"/>
        <xdr:cNvSpPr/>
      </xdr:nvSpPr>
      <xdr:spPr>
        <a:xfrm>
          <a:off x="3175000" y="143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60704</xdr:rowOff>
    </xdr:from>
    <xdr:ext cx="762000" cy="259045"/>
    <xdr:sp macro="" textlink="">
      <xdr:nvSpPr>
        <xdr:cNvPr id="219" name="テキスト ボックス 218"/>
        <xdr:cNvSpPr txBox="1"/>
      </xdr:nvSpPr>
      <xdr:spPr>
        <a:xfrm>
          <a:off x="2844800" y="141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111069</xdr:rowOff>
    </xdr:from>
    <xdr:to>
      <xdr:col>11</xdr:col>
      <xdr:colOff>82550</xdr:colOff>
      <xdr:row>84</xdr:row>
      <xdr:rowOff>41219</xdr:rowOff>
    </xdr:to>
    <xdr:sp macro="" textlink="">
      <xdr:nvSpPr>
        <xdr:cNvPr id="220" name="楕円 219"/>
        <xdr:cNvSpPr/>
      </xdr:nvSpPr>
      <xdr:spPr>
        <a:xfrm>
          <a:off x="2286000" y="1434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51396</xdr:rowOff>
    </xdr:from>
    <xdr:ext cx="762000" cy="259045"/>
    <xdr:sp macro="" textlink="">
      <xdr:nvSpPr>
        <xdr:cNvPr id="221" name="テキスト ボックス 220"/>
        <xdr:cNvSpPr txBox="1"/>
      </xdr:nvSpPr>
      <xdr:spPr>
        <a:xfrm>
          <a:off x="1955800" y="1411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65728</xdr:rowOff>
    </xdr:from>
    <xdr:to>
      <xdr:col>7</xdr:col>
      <xdr:colOff>31750</xdr:colOff>
      <xdr:row>83</xdr:row>
      <xdr:rowOff>167328</xdr:rowOff>
    </xdr:to>
    <xdr:sp macro="" textlink="">
      <xdr:nvSpPr>
        <xdr:cNvPr id="222" name="楕円 221"/>
        <xdr:cNvSpPr/>
      </xdr:nvSpPr>
      <xdr:spPr>
        <a:xfrm>
          <a:off x="1397000" y="142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6055</xdr:rowOff>
    </xdr:from>
    <xdr:ext cx="762000" cy="259045"/>
    <xdr:sp macro="" textlink="">
      <xdr:nvSpPr>
        <xdr:cNvPr id="223" name="テキスト ボックス 222"/>
        <xdr:cNvSpPr txBox="1"/>
      </xdr:nvSpPr>
      <xdr:spPr>
        <a:xfrm>
          <a:off x="1066800" y="1406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ポイント改善しているが類似団体平均を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となった。これは、採用・退職による変動で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ポイント減、経験年数階層による変動で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ポイント減、職員区分間の人事異動で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ポイント増したためである。今後も人事院や千葉県人事委員会の勧告制度を踏まえ、行政改革大綱に沿った給与制度、運用及び水準の適正化に努める。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88</xdr:row>
      <xdr:rowOff>51707</xdr:rowOff>
    </xdr:to>
    <xdr:cxnSp macro="">
      <xdr:nvCxnSpPr>
        <xdr:cNvPr id="259" name="直線コネクタ 258"/>
        <xdr:cNvCxnSpPr/>
      </xdr:nvCxnSpPr>
      <xdr:spPr>
        <a:xfrm flipV="1">
          <a:off x="16179800" y="1503589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51707</xdr:rowOff>
    </xdr:to>
    <xdr:cxnSp macro="">
      <xdr:nvCxnSpPr>
        <xdr:cNvPr id="262" name="直線コネクタ 261"/>
        <xdr:cNvCxnSpPr/>
      </xdr:nvCxnSpPr>
      <xdr:spPr>
        <a:xfrm>
          <a:off x="15290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87</xdr:row>
      <xdr:rowOff>154214</xdr:rowOff>
    </xdr:to>
    <xdr:cxnSp macro="">
      <xdr:nvCxnSpPr>
        <xdr:cNvPr id="265" name="直線コネクタ 264"/>
        <xdr:cNvCxnSpPr/>
      </xdr:nvCxnSpPr>
      <xdr:spPr>
        <a:xfrm flipV="1">
          <a:off x="14401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103414</xdr:rowOff>
    </xdr:to>
    <xdr:cxnSp macro="">
      <xdr:nvCxnSpPr>
        <xdr:cNvPr id="268" name="直線コネクタ 267"/>
        <xdr:cNvCxnSpPr/>
      </xdr:nvCxnSpPr>
      <xdr:spPr>
        <a:xfrm flipV="1">
          <a:off x="13512800" y="150703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8" name="楕円 277"/>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9"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0" name="楕円 279"/>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1" name="テキスト ボックス 280"/>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2" name="楕円 281"/>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3" name="テキスト ボックス 282"/>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4" name="楕円 283"/>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5" name="テキスト ボックス 284"/>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6" name="楕円 285"/>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7" name="テキスト ボックス 286"/>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人増加しており、類似団体平均を</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人上回っている。公営企業等を除く職員数の変動はないものの、人口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人当たりの数値であるため、人口が減少傾向にある本町においては、増加傾向となっている。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や行政改革大綱に基づき、多様化する住民のニーズに適切に対応できるよう、組織機構の見直しを含めた効率的な職員の配置を進めるとともに、民間委託や再任用職員、臨時的任用職員の採用などの手法を最大限活用し簡素で効率的な行政運営を図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81462</xdr:rowOff>
    </xdr:from>
    <xdr:to>
      <xdr:col>81</xdr:col>
      <xdr:colOff>44450</xdr:colOff>
      <xdr:row>61</xdr:row>
      <xdr:rowOff>143510</xdr:rowOff>
    </xdr:to>
    <xdr:cxnSp macro="">
      <xdr:nvCxnSpPr>
        <xdr:cNvPr id="324" name="直線コネクタ 323"/>
        <xdr:cNvCxnSpPr/>
      </xdr:nvCxnSpPr>
      <xdr:spPr>
        <a:xfrm>
          <a:off x="16179800" y="1053991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67673</xdr:rowOff>
    </xdr:from>
    <xdr:to>
      <xdr:col>77</xdr:col>
      <xdr:colOff>44450</xdr:colOff>
      <xdr:row>61</xdr:row>
      <xdr:rowOff>81462</xdr:rowOff>
    </xdr:to>
    <xdr:cxnSp macro="">
      <xdr:nvCxnSpPr>
        <xdr:cNvPr id="327" name="直線コネクタ 326"/>
        <xdr:cNvCxnSpPr/>
      </xdr:nvCxnSpPr>
      <xdr:spPr>
        <a:xfrm>
          <a:off x="15290800" y="105261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67673</xdr:rowOff>
    </xdr:to>
    <xdr:cxnSp macro="">
      <xdr:nvCxnSpPr>
        <xdr:cNvPr id="330" name="直線コネクタ 329"/>
        <xdr:cNvCxnSpPr/>
      </xdr:nvCxnSpPr>
      <xdr:spPr>
        <a:xfrm>
          <a:off x="14401800" y="105123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64226</xdr:rowOff>
    </xdr:to>
    <xdr:cxnSp macro="">
      <xdr:nvCxnSpPr>
        <xdr:cNvPr id="333" name="直線コネクタ 332"/>
        <xdr:cNvCxnSpPr/>
      </xdr:nvCxnSpPr>
      <xdr:spPr>
        <a:xfrm flipV="1">
          <a:off x="13512800" y="105123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43" name="楕円 342"/>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64787</xdr:rowOff>
    </xdr:from>
    <xdr:ext cx="762000" cy="259045"/>
    <xdr:sp macro="" textlink="">
      <xdr:nvSpPr>
        <xdr:cNvPr id="344" name="定員管理の状況該当値テキスト"/>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30662</xdr:rowOff>
    </xdr:from>
    <xdr:to>
      <xdr:col>77</xdr:col>
      <xdr:colOff>95250</xdr:colOff>
      <xdr:row>61</xdr:row>
      <xdr:rowOff>132262</xdr:rowOff>
    </xdr:to>
    <xdr:sp macro="" textlink="">
      <xdr:nvSpPr>
        <xdr:cNvPr id="345" name="楕円 344"/>
        <xdr:cNvSpPr/>
      </xdr:nvSpPr>
      <xdr:spPr>
        <a:xfrm>
          <a:off x="16129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142439</xdr:rowOff>
    </xdr:from>
    <xdr:ext cx="736600" cy="259045"/>
    <xdr:sp macro="" textlink="">
      <xdr:nvSpPr>
        <xdr:cNvPr id="346" name="テキスト ボックス 345"/>
        <xdr:cNvSpPr txBox="1"/>
      </xdr:nvSpPr>
      <xdr:spPr>
        <a:xfrm>
          <a:off x="15798800" y="1025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16873</xdr:rowOff>
    </xdr:from>
    <xdr:to>
      <xdr:col>73</xdr:col>
      <xdr:colOff>44450</xdr:colOff>
      <xdr:row>61</xdr:row>
      <xdr:rowOff>118473</xdr:rowOff>
    </xdr:to>
    <xdr:sp macro="" textlink="">
      <xdr:nvSpPr>
        <xdr:cNvPr id="347" name="楕円 346"/>
        <xdr:cNvSpPr/>
      </xdr:nvSpPr>
      <xdr:spPr>
        <a:xfrm>
          <a:off x="15240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128650</xdr:rowOff>
    </xdr:from>
    <xdr:ext cx="762000" cy="259045"/>
    <xdr:sp macro="" textlink="">
      <xdr:nvSpPr>
        <xdr:cNvPr id="348" name="テキスト ボックス 347"/>
        <xdr:cNvSpPr txBox="1"/>
      </xdr:nvSpPr>
      <xdr:spPr>
        <a:xfrm>
          <a:off x="14909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9" name="楕円 348"/>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114861</xdr:rowOff>
    </xdr:from>
    <xdr:ext cx="762000" cy="259045"/>
    <xdr:sp macro="" textlink="">
      <xdr:nvSpPr>
        <xdr:cNvPr id="350" name="テキスト ボックス 349"/>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13426</xdr:rowOff>
    </xdr:from>
    <xdr:to>
      <xdr:col>64</xdr:col>
      <xdr:colOff>152400</xdr:colOff>
      <xdr:row>61</xdr:row>
      <xdr:rowOff>115026</xdr:rowOff>
    </xdr:to>
    <xdr:sp macro="" textlink="">
      <xdr:nvSpPr>
        <xdr:cNvPr id="351" name="楕円 350"/>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99803</xdr:rowOff>
    </xdr:from>
    <xdr:ext cx="762000" cy="259045"/>
    <xdr:sp macro="" textlink="">
      <xdr:nvSpPr>
        <xdr:cNvPr id="352" name="テキスト ボックス 351"/>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引き続き財政状況を考慮した計画的な地方債の発行、対象事業の精査等により実質公債費比率の抑制に努める。</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58057</xdr:rowOff>
    </xdr:to>
    <xdr:cxnSp macro="">
      <xdr:nvCxnSpPr>
        <xdr:cNvPr id="387" name="直線コネクタ 386"/>
        <xdr:cNvCxnSpPr/>
      </xdr:nvCxnSpPr>
      <xdr:spPr>
        <a:xfrm flipV="1">
          <a:off x="16179800" y="688848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85634</xdr:rowOff>
    </xdr:to>
    <xdr:cxnSp macro="">
      <xdr:nvCxnSpPr>
        <xdr:cNvPr id="390" name="直線コネクタ 389"/>
        <xdr:cNvCxnSpPr/>
      </xdr:nvCxnSpPr>
      <xdr:spPr>
        <a:xfrm flipV="1">
          <a:off x="15290800" y="69160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85634</xdr:rowOff>
    </xdr:from>
    <xdr:to>
      <xdr:col>72</xdr:col>
      <xdr:colOff>203200</xdr:colOff>
      <xdr:row>40</xdr:row>
      <xdr:rowOff>120106</xdr:rowOff>
    </xdr:to>
    <xdr:cxnSp macro="">
      <xdr:nvCxnSpPr>
        <xdr:cNvPr id="393" name="直線コネクタ 392"/>
        <xdr:cNvCxnSpPr/>
      </xdr:nvCxnSpPr>
      <xdr:spPr>
        <a:xfrm flipV="1">
          <a:off x="14401800" y="69436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120106</xdr:rowOff>
    </xdr:from>
    <xdr:to>
      <xdr:col>68</xdr:col>
      <xdr:colOff>152400</xdr:colOff>
      <xdr:row>40</xdr:row>
      <xdr:rowOff>154577</xdr:rowOff>
    </xdr:to>
    <xdr:cxnSp macro="">
      <xdr:nvCxnSpPr>
        <xdr:cNvPr id="396" name="直線コネクタ 395"/>
        <xdr:cNvCxnSpPr/>
      </xdr:nvCxnSpPr>
      <xdr:spPr>
        <a:xfrm flipV="1">
          <a:off x="13512800" y="69781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6" name="楕円 405"/>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7"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8" name="楕円 407"/>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409" name="テキスト ボックス 408"/>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34834</xdr:rowOff>
    </xdr:from>
    <xdr:to>
      <xdr:col>73</xdr:col>
      <xdr:colOff>44450</xdr:colOff>
      <xdr:row>40</xdr:row>
      <xdr:rowOff>136434</xdr:rowOff>
    </xdr:to>
    <xdr:sp macro="" textlink="">
      <xdr:nvSpPr>
        <xdr:cNvPr id="410" name="楕円 409"/>
        <xdr:cNvSpPr/>
      </xdr:nvSpPr>
      <xdr:spPr>
        <a:xfrm>
          <a:off x="15240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121211</xdr:rowOff>
    </xdr:from>
    <xdr:ext cx="762000" cy="259045"/>
    <xdr:sp macro="" textlink="">
      <xdr:nvSpPr>
        <xdr:cNvPr id="411" name="テキスト ボックス 410"/>
        <xdr:cNvSpPr txBox="1"/>
      </xdr:nvSpPr>
      <xdr:spPr>
        <a:xfrm>
          <a:off x="14909800" y="69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69306</xdr:rowOff>
    </xdr:from>
    <xdr:to>
      <xdr:col>68</xdr:col>
      <xdr:colOff>203200</xdr:colOff>
      <xdr:row>40</xdr:row>
      <xdr:rowOff>170906</xdr:rowOff>
    </xdr:to>
    <xdr:sp macro="" textlink="">
      <xdr:nvSpPr>
        <xdr:cNvPr id="412" name="楕円 411"/>
        <xdr:cNvSpPr/>
      </xdr:nvSpPr>
      <xdr:spPr>
        <a:xfrm>
          <a:off x="14351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155683</xdr:rowOff>
    </xdr:from>
    <xdr:ext cx="762000" cy="259045"/>
    <xdr:sp macro="" textlink="">
      <xdr:nvSpPr>
        <xdr:cNvPr id="413" name="テキスト ボックス 412"/>
        <xdr:cNvSpPr txBox="1"/>
      </xdr:nvSpPr>
      <xdr:spPr>
        <a:xfrm>
          <a:off x="14020800" y="701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103777</xdr:rowOff>
    </xdr:from>
    <xdr:to>
      <xdr:col>64</xdr:col>
      <xdr:colOff>152400</xdr:colOff>
      <xdr:row>41</xdr:row>
      <xdr:rowOff>33927</xdr:rowOff>
    </xdr:to>
    <xdr:sp macro="" textlink="">
      <xdr:nvSpPr>
        <xdr:cNvPr id="414" name="楕円 413"/>
        <xdr:cNvSpPr/>
      </xdr:nvSpPr>
      <xdr:spPr>
        <a:xfrm>
          <a:off x="13462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18704</xdr:rowOff>
    </xdr:from>
    <xdr:ext cx="762000" cy="259045"/>
    <xdr:sp macro="" textlink="">
      <xdr:nvSpPr>
        <xdr:cNvPr id="415" name="テキスト ボックス 414"/>
        <xdr:cNvSpPr txBox="1"/>
      </xdr:nvSpPr>
      <xdr:spPr>
        <a:xfrm>
          <a:off x="13131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％となったが、前年度比で</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ポイントの減となり、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年連続の改善となっている。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主な要因は、病院事業債の元金償還が進んだことに伴い公営企業債等繰入見込額が減少したことや、組合積立不足額の減による退職手当負担見込額の減少などである。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引き続き財政状況を考慮した計画的な地方債の発行、対象事業の精査等により将来負担比率の抑制に努める。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49651</xdr:rowOff>
    </xdr:from>
    <xdr:to>
      <xdr:col>81</xdr:col>
      <xdr:colOff>44450</xdr:colOff>
      <xdr:row>14</xdr:row>
      <xdr:rowOff>105954</xdr:rowOff>
    </xdr:to>
    <xdr:cxnSp macro="">
      <xdr:nvCxnSpPr>
        <xdr:cNvPr id="451" name="直線コネクタ 450"/>
        <xdr:cNvCxnSpPr/>
      </xdr:nvCxnSpPr>
      <xdr:spPr>
        <a:xfrm flipV="1">
          <a:off x="16179800" y="2449951"/>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105954</xdr:rowOff>
    </xdr:from>
    <xdr:to>
      <xdr:col>77</xdr:col>
      <xdr:colOff>44450</xdr:colOff>
      <xdr:row>15</xdr:row>
      <xdr:rowOff>40217</xdr:rowOff>
    </xdr:to>
    <xdr:cxnSp macro="">
      <xdr:nvCxnSpPr>
        <xdr:cNvPr id="454" name="直線コネクタ 453"/>
        <xdr:cNvCxnSpPr/>
      </xdr:nvCxnSpPr>
      <xdr:spPr>
        <a:xfrm flipV="1">
          <a:off x="15290800" y="2506254"/>
          <a:ext cx="8890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40217</xdr:rowOff>
    </xdr:from>
    <xdr:to>
      <xdr:col>72</xdr:col>
      <xdr:colOff>203200</xdr:colOff>
      <xdr:row>15</xdr:row>
      <xdr:rowOff>142482</xdr:rowOff>
    </xdr:to>
    <xdr:cxnSp macro="">
      <xdr:nvCxnSpPr>
        <xdr:cNvPr id="457" name="直線コネクタ 456"/>
        <xdr:cNvCxnSpPr/>
      </xdr:nvCxnSpPr>
      <xdr:spPr>
        <a:xfrm flipV="1">
          <a:off x="14401800" y="2611967"/>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142482</xdr:rowOff>
    </xdr:from>
    <xdr:to>
      <xdr:col>68</xdr:col>
      <xdr:colOff>152400</xdr:colOff>
      <xdr:row>16</xdr:row>
      <xdr:rowOff>70999</xdr:rowOff>
    </xdr:to>
    <xdr:cxnSp macro="">
      <xdr:nvCxnSpPr>
        <xdr:cNvPr id="460" name="直線コネクタ 459"/>
        <xdr:cNvCxnSpPr/>
      </xdr:nvCxnSpPr>
      <xdr:spPr>
        <a:xfrm flipV="1">
          <a:off x="13512800" y="2714232"/>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4" name="テキスト ボックス 463"/>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170301</xdr:rowOff>
    </xdr:from>
    <xdr:to>
      <xdr:col>81</xdr:col>
      <xdr:colOff>95250</xdr:colOff>
      <xdr:row>14</xdr:row>
      <xdr:rowOff>100451</xdr:rowOff>
    </xdr:to>
    <xdr:sp macro="" textlink="">
      <xdr:nvSpPr>
        <xdr:cNvPr id="470" name="楕円 469"/>
        <xdr:cNvSpPr/>
      </xdr:nvSpPr>
      <xdr:spPr>
        <a:xfrm>
          <a:off x="169672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142378</xdr:rowOff>
    </xdr:from>
    <xdr:ext cx="762000" cy="259045"/>
    <xdr:sp macro="" textlink="">
      <xdr:nvSpPr>
        <xdr:cNvPr id="471" name="将来負担の状況該当値テキスト"/>
        <xdr:cNvSpPr txBox="1"/>
      </xdr:nvSpPr>
      <xdr:spPr>
        <a:xfrm>
          <a:off x="17106900" y="237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55154</xdr:rowOff>
    </xdr:from>
    <xdr:to>
      <xdr:col>77</xdr:col>
      <xdr:colOff>95250</xdr:colOff>
      <xdr:row>14</xdr:row>
      <xdr:rowOff>156754</xdr:rowOff>
    </xdr:to>
    <xdr:sp macro="" textlink="">
      <xdr:nvSpPr>
        <xdr:cNvPr id="472" name="楕円 471"/>
        <xdr:cNvSpPr/>
      </xdr:nvSpPr>
      <xdr:spPr>
        <a:xfrm>
          <a:off x="16129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141531</xdr:rowOff>
    </xdr:from>
    <xdr:ext cx="736600" cy="259045"/>
    <xdr:sp macro="" textlink="">
      <xdr:nvSpPr>
        <xdr:cNvPr id="473" name="テキスト ボックス 472"/>
        <xdr:cNvSpPr txBox="1"/>
      </xdr:nvSpPr>
      <xdr:spPr>
        <a:xfrm>
          <a:off x="15798800" y="254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160867</xdr:rowOff>
    </xdr:from>
    <xdr:to>
      <xdr:col>73</xdr:col>
      <xdr:colOff>44450</xdr:colOff>
      <xdr:row>15</xdr:row>
      <xdr:rowOff>91017</xdr:rowOff>
    </xdr:to>
    <xdr:sp macro="" textlink="">
      <xdr:nvSpPr>
        <xdr:cNvPr id="474" name="楕円 473"/>
        <xdr:cNvSpPr/>
      </xdr:nvSpPr>
      <xdr:spPr>
        <a:xfrm>
          <a:off x="15240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75794</xdr:rowOff>
    </xdr:from>
    <xdr:ext cx="762000" cy="259045"/>
    <xdr:sp macro="" textlink="">
      <xdr:nvSpPr>
        <xdr:cNvPr id="475" name="テキスト ボックス 474"/>
        <xdr:cNvSpPr txBox="1"/>
      </xdr:nvSpPr>
      <xdr:spPr>
        <a:xfrm>
          <a:off x="14909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91682</xdr:rowOff>
    </xdr:from>
    <xdr:to>
      <xdr:col>68</xdr:col>
      <xdr:colOff>203200</xdr:colOff>
      <xdr:row>16</xdr:row>
      <xdr:rowOff>21832</xdr:rowOff>
    </xdr:to>
    <xdr:sp macro="" textlink="">
      <xdr:nvSpPr>
        <xdr:cNvPr id="476" name="楕円 475"/>
        <xdr:cNvSpPr/>
      </xdr:nvSpPr>
      <xdr:spPr>
        <a:xfrm>
          <a:off x="14351000" y="26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6609</xdr:rowOff>
    </xdr:from>
    <xdr:ext cx="762000" cy="259045"/>
    <xdr:sp macro="" textlink="">
      <xdr:nvSpPr>
        <xdr:cNvPr id="477" name="テキスト ボックス 476"/>
        <xdr:cNvSpPr txBox="1"/>
      </xdr:nvSpPr>
      <xdr:spPr>
        <a:xfrm>
          <a:off x="14020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20199</xdr:rowOff>
    </xdr:from>
    <xdr:to>
      <xdr:col>64</xdr:col>
      <xdr:colOff>152400</xdr:colOff>
      <xdr:row>16</xdr:row>
      <xdr:rowOff>121799</xdr:rowOff>
    </xdr:to>
    <xdr:sp macro="" textlink="">
      <xdr:nvSpPr>
        <xdr:cNvPr id="478" name="楕円 477"/>
        <xdr:cNvSpPr/>
      </xdr:nvSpPr>
      <xdr:spPr>
        <a:xfrm>
          <a:off x="13462000" y="27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106576</xdr:rowOff>
    </xdr:from>
    <xdr:ext cx="762000" cy="259045"/>
    <xdr:sp macro="" textlink="">
      <xdr:nvSpPr>
        <xdr:cNvPr id="479" name="テキスト ボックス 478"/>
        <xdr:cNvSpPr txBox="1"/>
      </xdr:nvSpPr>
      <xdr:spPr>
        <a:xfrm>
          <a:off x="13131800" y="284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23,861
23,477
67.01
10,671,903
10,297,673
373,670
6,537,556
12,088,404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降したが、類似団体平均並を推移している。給与改定に伴う増があったものの総合事務組合の負担金などが減額となったことが要因となっている。今後も定員適正化計画や行政改革大綱に掲げる定員管理の適正化、給与の適正化など人件費の上昇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30661</xdr:rowOff>
    </xdr:from>
    <xdr:to>
      <xdr:col>24</xdr:col>
      <xdr:colOff>25400</xdr:colOff>
      <xdr:row>37</xdr:row>
      <xdr:rowOff>63319</xdr:rowOff>
    </xdr:to>
    <xdr:cxnSp macro="">
      <xdr:nvCxnSpPr>
        <xdr:cNvPr id="68" name="直線コネクタ 67"/>
        <xdr:cNvCxnSpPr/>
      </xdr:nvCxnSpPr>
      <xdr:spPr>
        <a:xfrm flipV="1">
          <a:off x="3987800" y="637431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50256</xdr:rowOff>
    </xdr:from>
    <xdr:to>
      <xdr:col>19</xdr:col>
      <xdr:colOff>187325</xdr:colOff>
      <xdr:row>37</xdr:row>
      <xdr:rowOff>63319</xdr:rowOff>
    </xdr:to>
    <xdr:cxnSp macro="">
      <xdr:nvCxnSpPr>
        <xdr:cNvPr id="71" name="直線コネクタ 70"/>
        <xdr:cNvCxnSpPr/>
      </xdr:nvCxnSpPr>
      <xdr:spPr>
        <a:xfrm>
          <a:off x="3098800" y="6393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50256</xdr:rowOff>
    </xdr:from>
    <xdr:to>
      <xdr:col>15</xdr:col>
      <xdr:colOff>98425</xdr:colOff>
      <xdr:row>37</xdr:row>
      <xdr:rowOff>102507</xdr:rowOff>
    </xdr:to>
    <xdr:cxnSp macro="">
      <xdr:nvCxnSpPr>
        <xdr:cNvPr id="74" name="直線コネクタ 73"/>
        <xdr:cNvCxnSpPr/>
      </xdr:nvCxnSpPr>
      <xdr:spPr>
        <a:xfrm flipV="1">
          <a:off x="2209800" y="63939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102507</xdr:rowOff>
    </xdr:from>
    <xdr:to>
      <xdr:col>11</xdr:col>
      <xdr:colOff>9525</xdr:colOff>
      <xdr:row>37</xdr:row>
      <xdr:rowOff>122101</xdr:rowOff>
    </xdr:to>
    <xdr:cxnSp macro="">
      <xdr:nvCxnSpPr>
        <xdr:cNvPr id="77" name="直線コネクタ 76"/>
        <xdr:cNvCxnSpPr/>
      </xdr:nvCxnSpPr>
      <xdr:spPr>
        <a:xfrm flipV="1">
          <a:off x="1320800" y="64461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151311</xdr:rowOff>
    </xdr:from>
    <xdr:to>
      <xdr:col>24</xdr:col>
      <xdr:colOff>76200</xdr:colOff>
      <xdr:row>37</xdr:row>
      <xdr:rowOff>81461</xdr:rowOff>
    </xdr:to>
    <xdr:sp macro="" textlink="">
      <xdr:nvSpPr>
        <xdr:cNvPr id="87" name="楕円 86"/>
        <xdr:cNvSpPr/>
      </xdr:nvSpPr>
      <xdr:spPr>
        <a:xfrm>
          <a:off x="47752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123388</xdr:rowOff>
    </xdr:from>
    <xdr:ext cx="762000" cy="259045"/>
    <xdr:sp macro="" textlink="">
      <xdr:nvSpPr>
        <xdr:cNvPr id="88" name="人件費該当値テキスト"/>
        <xdr:cNvSpPr txBox="1"/>
      </xdr:nvSpPr>
      <xdr:spPr>
        <a:xfrm>
          <a:off x="4914900" y="629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12519</xdr:rowOff>
    </xdr:from>
    <xdr:to>
      <xdr:col>20</xdr:col>
      <xdr:colOff>38100</xdr:colOff>
      <xdr:row>37</xdr:row>
      <xdr:rowOff>114119</xdr:rowOff>
    </xdr:to>
    <xdr:sp macro="" textlink="">
      <xdr:nvSpPr>
        <xdr:cNvPr id="89" name="楕円 88"/>
        <xdr:cNvSpPr/>
      </xdr:nvSpPr>
      <xdr:spPr>
        <a:xfrm>
          <a:off x="3937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90" name="テキスト ボックス 89"/>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170906</xdr:rowOff>
    </xdr:from>
    <xdr:to>
      <xdr:col>15</xdr:col>
      <xdr:colOff>149225</xdr:colOff>
      <xdr:row>37</xdr:row>
      <xdr:rowOff>101056</xdr:rowOff>
    </xdr:to>
    <xdr:sp macro="" textlink="">
      <xdr:nvSpPr>
        <xdr:cNvPr id="91" name="楕円 90"/>
        <xdr:cNvSpPr/>
      </xdr:nvSpPr>
      <xdr:spPr>
        <a:xfrm>
          <a:off x="3048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111233</xdr:rowOff>
    </xdr:from>
    <xdr:ext cx="762000" cy="259045"/>
    <xdr:sp macro="" textlink="">
      <xdr:nvSpPr>
        <xdr:cNvPr id="92" name="テキスト ボックス 91"/>
        <xdr:cNvSpPr txBox="1"/>
      </xdr:nvSpPr>
      <xdr:spPr>
        <a:xfrm>
          <a:off x="2717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51707</xdr:rowOff>
    </xdr:from>
    <xdr:to>
      <xdr:col>11</xdr:col>
      <xdr:colOff>60325</xdr:colOff>
      <xdr:row>37</xdr:row>
      <xdr:rowOff>153307</xdr:rowOff>
    </xdr:to>
    <xdr:sp macro="" textlink="">
      <xdr:nvSpPr>
        <xdr:cNvPr id="93" name="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138084</xdr:rowOff>
    </xdr:from>
    <xdr:ext cx="762000" cy="259045"/>
    <xdr:sp macro="" textlink="">
      <xdr:nvSpPr>
        <xdr:cNvPr id="94" name="テキスト ボックス 93"/>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71301</xdr:rowOff>
    </xdr:from>
    <xdr:to>
      <xdr:col>6</xdr:col>
      <xdr:colOff>171450</xdr:colOff>
      <xdr:row>38</xdr:row>
      <xdr:rowOff>1451</xdr:rowOff>
    </xdr:to>
    <xdr:sp macro="" textlink="">
      <xdr:nvSpPr>
        <xdr:cNvPr id="95" name="楕円 94"/>
        <xdr:cNvSpPr/>
      </xdr:nvSpPr>
      <xdr:spPr>
        <a:xfrm>
          <a:off x="1270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11628</xdr:rowOff>
    </xdr:from>
    <xdr:ext cx="762000" cy="259045"/>
    <xdr:sp macro="" textlink="">
      <xdr:nvSpPr>
        <xdr:cNvPr id="96" name="テキスト ボックス 95"/>
        <xdr:cNvSpPr txBox="1"/>
      </xdr:nvSpPr>
      <xdr:spPr>
        <a:xfrm>
          <a:off x="939800" y="61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年度と同水準で推移しており、類似団体平均を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電算システム改修事業の終了に伴う減があるものの合併団体であることから同種の施設を多く保有しており、ランニングコストが多額となっている。今後施設の統廃合を進めるなど施設の維持・管理費経費の抑制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14</xdr:row>
      <xdr:rowOff>149860</xdr:rowOff>
    </xdr:to>
    <xdr:cxnSp macro="">
      <xdr:nvCxnSpPr>
        <xdr:cNvPr id="129" name="直線コネクタ 128"/>
        <xdr:cNvCxnSpPr/>
      </xdr:nvCxnSpPr>
      <xdr:spPr>
        <a:xfrm>
          <a:off x="15671800" y="2550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149860</xdr:rowOff>
    </xdr:to>
    <xdr:cxnSp macro="">
      <xdr:nvCxnSpPr>
        <xdr:cNvPr id="132" name="直線コネクタ 131"/>
        <xdr:cNvCxnSpPr/>
      </xdr:nvCxnSpPr>
      <xdr:spPr>
        <a:xfrm>
          <a:off x="14782800" y="247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43180</xdr:rowOff>
    </xdr:from>
    <xdr:to>
      <xdr:col>73</xdr:col>
      <xdr:colOff>180975</xdr:colOff>
      <xdr:row>14</xdr:row>
      <xdr:rowOff>73660</xdr:rowOff>
    </xdr:to>
    <xdr:cxnSp macro="">
      <xdr:nvCxnSpPr>
        <xdr:cNvPr id="135" name="直線コネクタ 134"/>
        <xdr:cNvCxnSpPr/>
      </xdr:nvCxnSpPr>
      <xdr:spPr>
        <a:xfrm>
          <a:off x="13893800" y="244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43180</xdr:rowOff>
    </xdr:from>
    <xdr:to>
      <xdr:col>69</xdr:col>
      <xdr:colOff>92075</xdr:colOff>
      <xdr:row>14</xdr:row>
      <xdr:rowOff>58420</xdr:rowOff>
    </xdr:to>
    <xdr:cxnSp macro="">
      <xdr:nvCxnSpPr>
        <xdr:cNvPr id="138" name="直線コネクタ 137"/>
        <xdr:cNvCxnSpPr/>
      </xdr:nvCxnSpPr>
      <xdr:spPr>
        <a:xfrm flipV="1">
          <a:off x="13004800" y="244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8" name="楕円 147"/>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9"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50" name="楕円 149"/>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51" name="テキスト ボックス 150"/>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52" name="楕円 151"/>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53" name="テキスト ボックス 152"/>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163830</xdr:rowOff>
    </xdr:from>
    <xdr:to>
      <xdr:col>69</xdr:col>
      <xdr:colOff>142875</xdr:colOff>
      <xdr:row>14</xdr:row>
      <xdr:rowOff>93980</xdr:rowOff>
    </xdr:to>
    <xdr:sp macro="" textlink="">
      <xdr:nvSpPr>
        <xdr:cNvPr id="154" name="楕円 153"/>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104157</xdr:rowOff>
    </xdr:from>
    <xdr:ext cx="762000" cy="259045"/>
    <xdr:sp macro="" textlink="">
      <xdr:nvSpPr>
        <xdr:cNvPr id="155" name="テキスト ボックス 154"/>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56" name="楕円 155"/>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57" name="テキスト ボックス 156"/>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経済対策臨時福祉給付金事業の終了に伴う減があったものの介護給付・訓練等給付事業や保育委託事業などが増額となったことが要因となっている。今後も高齢化率の上昇や児童福祉費の増加などから扶助費も増加していくと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143328</xdr:rowOff>
    </xdr:to>
    <xdr:cxnSp macro="">
      <xdr:nvCxnSpPr>
        <xdr:cNvPr id="192" name="直線コネクタ 191"/>
        <xdr:cNvCxnSpPr/>
      </xdr:nvCxnSpPr>
      <xdr:spPr>
        <a:xfrm>
          <a:off x="3987800" y="93526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94343</xdr:rowOff>
    </xdr:to>
    <xdr:cxnSp macro="">
      <xdr:nvCxnSpPr>
        <xdr:cNvPr id="195" name="直線コネクタ 194"/>
        <xdr:cNvCxnSpPr/>
      </xdr:nvCxnSpPr>
      <xdr:spPr>
        <a:xfrm>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78015</xdr:rowOff>
    </xdr:to>
    <xdr:cxnSp macro="">
      <xdr:nvCxnSpPr>
        <xdr:cNvPr id="198" name="直線コネクタ 197"/>
        <xdr:cNvCxnSpPr/>
      </xdr:nvCxnSpPr>
      <xdr:spPr>
        <a:xfrm>
          <a:off x="2209800" y="9189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135165</xdr:rowOff>
    </xdr:to>
    <xdr:cxnSp macro="">
      <xdr:nvCxnSpPr>
        <xdr:cNvPr id="201" name="直線コネクタ 200"/>
        <xdr:cNvCxnSpPr/>
      </xdr:nvCxnSpPr>
      <xdr:spPr>
        <a:xfrm flipV="1">
          <a:off x="1320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11" name="楕円 210"/>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12"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15" name="楕円 214"/>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16" name="テキスト ボックス 215"/>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7" name="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9" name="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ポイント下降し、類似団体平均を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大半を特別会計への繰出金が占めており、高齢化率の上昇に伴い介護保険特別会計への繰出が増加しているものの国民健康保険特別会計への繰出が減ったことが減額の要因となっている。今後も特別会計の運営状況を把握し国民健康保険税、各種保険料の確保や経費の節減を図り、負担縮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153670</xdr:rowOff>
    </xdr:to>
    <xdr:cxnSp macro="">
      <xdr:nvCxnSpPr>
        <xdr:cNvPr id="253" name="直線コネクタ 252"/>
        <xdr:cNvCxnSpPr/>
      </xdr:nvCxnSpPr>
      <xdr:spPr>
        <a:xfrm flipV="1">
          <a:off x="15671800" y="9575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153670</xdr:rowOff>
    </xdr:to>
    <xdr:cxnSp macro="">
      <xdr:nvCxnSpPr>
        <xdr:cNvPr id="256" name="直線コネクタ 255"/>
        <xdr:cNvCxnSpPr/>
      </xdr:nvCxnSpPr>
      <xdr:spPr>
        <a:xfrm>
          <a:off x="14782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107950</xdr:rowOff>
    </xdr:to>
    <xdr:cxnSp macro="">
      <xdr:nvCxnSpPr>
        <xdr:cNvPr id="259" name="直線コネクタ 258"/>
        <xdr:cNvCxnSpPr/>
      </xdr:nvCxnSpPr>
      <xdr:spPr>
        <a:xfrm>
          <a:off x="13893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85090</xdr:rowOff>
    </xdr:to>
    <xdr:cxnSp macro="">
      <xdr:nvCxnSpPr>
        <xdr:cNvPr id="262" name="直線コネクタ 261"/>
        <xdr:cNvCxnSpPr/>
      </xdr:nvCxnSpPr>
      <xdr:spPr>
        <a:xfrm>
          <a:off x="13004800" y="9514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2" name="楕円 271"/>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3"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4" name="楕円 273"/>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5" name="テキスト ボックス 274"/>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6" name="楕円 275"/>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7" name="テキスト ボックス 276"/>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8" name="楕円 277"/>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9" name="テキスト ボックス 278"/>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80" name="楕円 279"/>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81" name="テキスト ボックス 280"/>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ポイントの上昇、類似団体平均を</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上回っている。病院事業会計を有しており、一般会計からの繰出金が性質上補助費等に分類されることや、航空機騒音対策の対象地域であることなどの特殊要因からも数値が高い状況である。各種団体へ交付する補助金なども多額となっていることから、補助金交付基準及び補助金見直し基準をもとに、補助金の整理統合を行い効果的な補助制度を検証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153670</xdr:rowOff>
    </xdr:from>
    <xdr:to>
      <xdr:col>82</xdr:col>
      <xdr:colOff>107950</xdr:colOff>
      <xdr:row>40</xdr:row>
      <xdr:rowOff>27940</xdr:rowOff>
    </xdr:to>
    <xdr:cxnSp macro="">
      <xdr:nvCxnSpPr>
        <xdr:cNvPr id="314" name="直線コネクタ 313"/>
        <xdr:cNvCxnSpPr/>
      </xdr:nvCxnSpPr>
      <xdr:spPr>
        <a:xfrm>
          <a:off x="15671800" y="684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153670</xdr:rowOff>
    </xdr:from>
    <xdr:to>
      <xdr:col>78</xdr:col>
      <xdr:colOff>69850</xdr:colOff>
      <xdr:row>40</xdr:row>
      <xdr:rowOff>50800</xdr:rowOff>
    </xdr:to>
    <xdr:cxnSp macro="">
      <xdr:nvCxnSpPr>
        <xdr:cNvPr id="317" name="直線コネクタ 316"/>
        <xdr:cNvCxnSpPr/>
      </xdr:nvCxnSpPr>
      <xdr:spPr>
        <a:xfrm flipV="1">
          <a:off x="14782800" y="6840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39370</xdr:rowOff>
    </xdr:from>
    <xdr:to>
      <xdr:col>73</xdr:col>
      <xdr:colOff>180975</xdr:colOff>
      <xdr:row>40</xdr:row>
      <xdr:rowOff>50800</xdr:rowOff>
    </xdr:to>
    <xdr:cxnSp macro="">
      <xdr:nvCxnSpPr>
        <xdr:cNvPr id="320" name="直線コネクタ 319"/>
        <xdr:cNvCxnSpPr/>
      </xdr:nvCxnSpPr>
      <xdr:spPr>
        <a:xfrm>
          <a:off x="13893800" y="6725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39370</xdr:rowOff>
    </xdr:from>
    <xdr:to>
      <xdr:col>69</xdr:col>
      <xdr:colOff>92075</xdr:colOff>
      <xdr:row>40</xdr:row>
      <xdr:rowOff>73660</xdr:rowOff>
    </xdr:to>
    <xdr:cxnSp macro="">
      <xdr:nvCxnSpPr>
        <xdr:cNvPr id="323" name="直線コネクタ 322"/>
        <xdr:cNvCxnSpPr/>
      </xdr:nvCxnSpPr>
      <xdr:spPr>
        <a:xfrm flipV="1">
          <a:off x="13004800" y="67259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148590</xdr:rowOff>
    </xdr:from>
    <xdr:to>
      <xdr:col>82</xdr:col>
      <xdr:colOff>158750</xdr:colOff>
      <xdr:row>40</xdr:row>
      <xdr:rowOff>78740</xdr:rowOff>
    </xdr:to>
    <xdr:sp macro="" textlink="">
      <xdr:nvSpPr>
        <xdr:cNvPr id="333" name="楕円 332"/>
        <xdr:cNvSpPr/>
      </xdr:nvSpPr>
      <xdr:spPr>
        <a:xfrm>
          <a:off x="16459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57167</xdr:rowOff>
    </xdr:from>
    <xdr:ext cx="762000" cy="259045"/>
    <xdr:sp macro="" textlink="">
      <xdr:nvSpPr>
        <xdr:cNvPr id="334" name="補助費等該当値テキスト"/>
        <xdr:cNvSpPr txBox="1"/>
      </xdr:nvSpPr>
      <xdr:spPr>
        <a:xfrm>
          <a:off x="1659890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102870</xdr:rowOff>
    </xdr:from>
    <xdr:to>
      <xdr:col>78</xdr:col>
      <xdr:colOff>120650</xdr:colOff>
      <xdr:row>40</xdr:row>
      <xdr:rowOff>33020</xdr:rowOff>
    </xdr:to>
    <xdr:sp macro="" textlink="">
      <xdr:nvSpPr>
        <xdr:cNvPr id="335" name="楕円 334"/>
        <xdr:cNvSpPr/>
      </xdr:nvSpPr>
      <xdr:spPr>
        <a:xfrm>
          <a:off x="1562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17797</xdr:rowOff>
    </xdr:from>
    <xdr:ext cx="736600" cy="259045"/>
    <xdr:sp macro="" textlink="">
      <xdr:nvSpPr>
        <xdr:cNvPr id="336" name="テキスト ボックス 335"/>
        <xdr:cNvSpPr txBox="1"/>
      </xdr:nvSpPr>
      <xdr:spPr>
        <a:xfrm>
          <a:off x="15290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0</xdr:rowOff>
    </xdr:from>
    <xdr:to>
      <xdr:col>74</xdr:col>
      <xdr:colOff>31750</xdr:colOff>
      <xdr:row>40</xdr:row>
      <xdr:rowOff>101600</xdr:rowOff>
    </xdr:to>
    <xdr:sp macro="" textlink="">
      <xdr:nvSpPr>
        <xdr:cNvPr id="337" name="楕円 336"/>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86377</xdr:rowOff>
    </xdr:from>
    <xdr:ext cx="762000" cy="259045"/>
    <xdr:sp macro="" textlink="">
      <xdr:nvSpPr>
        <xdr:cNvPr id="338" name="テキスト ボックス 337"/>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160020</xdr:rowOff>
    </xdr:from>
    <xdr:to>
      <xdr:col>69</xdr:col>
      <xdr:colOff>142875</xdr:colOff>
      <xdr:row>39</xdr:row>
      <xdr:rowOff>90170</xdr:rowOff>
    </xdr:to>
    <xdr:sp macro="" textlink="">
      <xdr:nvSpPr>
        <xdr:cNvPr id="339" name="楕円 338"/>
        <xdr:cNvSpPr/>
      </xdr:nvSpPr>
      <xdr:spPr>
        <a:xfrm>
          <a:off x="13843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74947</xdr:rowOff>
    </xdr:from>
    <xdr:ext cx="762000" cy="259045"/>
    <xdr:sp macro="" textlink="">
      <xdr:nvSpPr>
        <xdr:cNvPr id="340" name="テキスト ボックス 339"/>
        <xdr:cNvSpPr txBox="1"/>
      </xdr:nvSpPr>
      <xdr:spPr>
        <a:xfrm>
          <a:off x="13512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22860</xdr:rowOff>
    </xdr:from>
    <xdr:to>
      <xdr:col>65</xdr:col>
      <xdr:colOff>53975</xdr:colOff>
      <xdr:row>40</xdr:row>
      <xdr:rowOff>124460</xdr:rowOff>
    </xdr:to>
    <xdr:sp macro="" textlink="">
      <xdr:nvSpPr>
        <xdr:cNvPr id="341" name="楕円 340"/>
        <xdr:cNvSpPr/>
      </xdr:nvSpPr>
      <xdr:spPr>
        <a:xfrm>
          <a:off x="12954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109237</xdr:rowOff>
    </xdr:from>
    <xdr:ext cx="762000" cy="259045"/>
    <xdr:sp macro="" textlink="">
      <xdr:nvSpPr>
        <xdr:cNvPr id="342" name="テキスト ボックス 341"/>
        <xdr:cNvSpPr txBox="1"/>
      </xdr:nvSpPr>
      <xdr:spPr>
        <a:xfrm>
          <a:off x="12623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今後も市町村合併に関連する大型建設事業の実施による起債の償還額上昇が予想される。事業実施に当たっては、投資効果、緊急度、必要性、国庫・県支出金などの財源措置等を十分勘案し、新規地方債発行を極力抑え、公債費の上昇を抑制するよう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87812</xdr:rowOff>
    </xdr:from>
    <xdr:to>
      <xdr:col>24</xdr:col>
      <xdr:colOff>25400</xdr:colOff>
      <xdr:row>78</xdr:row>
      <xdr:rowOff>100874</xdr:rowOff>
    </xdr:to>
    <xdr:cxnSp macro="">
      <xdr:nvCxnSpPr>
        <xdr:cNvPr id="376" name="直線コネクタ 375"/>
        <xdr:cNvCxnSpPr/>
      </xdr:nvCxnSpPr>
      <xdr:spPr>
        <a:xfrm>
          <a:off x="3987800" y="1346091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87812</xdr:rowOff>
    </xdr:to>
    <xdr:cxnSp macro="">
      <xdr:nvCxnSpPr>
        <xdr:cNvPr id="379" name="直線コネクタ 378"/>
        <xdr:cNvCxnSpPr/>
      </xdr:nvCxnSpPr>
      <xdr:spPr>
        <a:xfrm>
          <a:off x="3098800" y="134543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68218</xdr:rowOff>
    </xdr:from>
    <xdr:to>
      <xdr:col>15</xdr:col>
      <xdr:colOff>98425</xdr:colOff>
      <xdr:row>78</xdr:row>
      <xdr:rowOff>81280</xdr:rowOff>
    </xdr:to>
    <xdr:cxnSp macro="">
      <xdr:nvCxnSpPr>
        <xdr:cNvPr id="382" name="直線コネクタ 381"/>
        <xdr:cNvCxnSpPr/>
      </xdr:nvCxnSpPr>
      <xdr:spPr>
        <a:xfrm>
          <a:off x="2209800" y="134413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42092</xdr:rowOff>
    </xdr:from>
    <xdr:to>
      <xdr:col>11</xdr:col>
      <xdr:colOff>9525</xdr:colOff>
      <xdr:row>78</xdr:row>
      <xdr:rowOff>68218</xdr:rowOff>
    </xdr:to>
    <xdr:cxnSp macro="">
      <xdr:nvCxnSpPr>
        <xdr:cNvPr id="385" name="直線コネクタ 384"/>
        <xdr:cNvCxnSpPr/>
      </xdr:nvCxnSpPr>
      <xdr:spPr>
        <a:xfrm>
          <a:off x="1320800" y="134151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389" name="テキスト ボックス 388"/>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50074</xdr:rowOff>
    </xdr:from>
    <xdr:to>
      <xdr:col>24</xdr:col>
      <xdr:colOff>76200</xdr:colOff>
      <xdr:row>78</xdr:row>
      <xdr:rowOff>151674</xdr:rowOff>
    </xdr:to>
    <xdr:sp macro="" textlink="">
      <xdr:nvSpPr>
        <xdr:cNvPr id="395" name="楕円 394"/>
        <xdr:cNvSpPr/>
      </xdr:nvSpPr>
      <xdr:spPr>
        <a:xfrm>
          <a:off x="47752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22151</xdr:rowOff>
    </xdr:from>
    <xdr:ext cx="762000" cy="259045"/>
    <xdr:sp macro="" textlink="">
      <xdr:nvSpPr>
        <xdr:cNvPr id="396" name="公債費該当値テキスト"/>
        <xdr:cNvSpPr txBox="1"/>
      </xdr:nvSpPr>
      <xdr:spPr>
        <a:xfrm>
          <a:off x="49149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37012</xdr:rowOff>
    </xdr:from>
    <xdr:to>
      <xdr:col>20</xdr:col>
      <xdr:colOff>38100</xdr:colOff>
      <xdr:row>78</xdr:row>
      <xdr:rowOff>138612</xdr:rowOff>
    </xdr:to>
    <xdr:sp macro="" textlink="">
      <xdr:nvSpPr>
        <xdr:cNvPr id="397" name="楕円 396"/>
        <xdr:cNvSpPr/>
      </xdr:nvSpPr>
      <xdr:spPr>
        <a:xfrm>
          <a:off x="3937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123389</xdr:rowOff>
    </xdr:from>
    <xdr:ext cx="736600" cy="259045"/>
    <xdr:sp macro="" textlink="">
      <xdr:nvSpPr>
        <xdr:cNvPr id="398" name="テキスト ボックス 397"/>
        <xdr:cNvSpPr txBox="1"/>
      </xdr:nvSpPr>
      <xdr:spPr>
        <a:xfrm>
          <a:off x="3606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9" name="楕円 398"/>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400" name="テキスト ボックス 39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17418</xdr:rowOff>
    </xdr:from>
    <xdr:to>
      <xdr:col>11</xdr:col>
      <xdr:colOff>60325</xdr:colOff>
      <xdr:row>78</xdr:row>
      <xdr:rowOff>119018</xdr:rowOff>
    </xdr:to>
    <xdr:sp macro="" textlink="">
      <xdr:nvSpPr>
        <xdr:cNvPr id="401" name="楕円 400"/>
        <xdr:cNvSpPr/>
      </xdr:nvSpPr>
      <xdr:spPr>
        <a:xfrm>
          <a:off x="2159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103795</xdr:rowOff>
    </xdr:from>
    <xdr:ext cx="762000" cy="259045"/>
    <xdr:sp macro="" textlink="">
      <xdr:nvSpPr>
        <xdr:cNvPr id="402" name="テキスト ボックス 401"/>
        <xdr:cNvSpPr txBox="1"/>
      </xdr:nvSpPr>
      <xdr:spPr>
        <a:xfrm>
          <a:off x="1828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403" name="楕円 402"/>
        <xdr:cNvSpPr/>
      </xdr:nvSpPr>
      <xdr:spPr>
        <a:xfrm>
          <a:off x="1270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404" name="テキスト ボックス 403"/>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人件費は改善しているが、扶助費は類似団体平均を下回っているものの増加傾向が見込まれる。また公債費や補助費等については、特殊要因があるものの類似団体平均を大きく上回っている。今後は改善に向けて、引き続き定員適正化や事務事業の見直しを図るとともに、施設の統廃合を進めるなど、経常経費の削減に努めていく。</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85089</xdr:rowOff>
    </xdr:to>
    <xdr:cxnSp macro="">
      <xdr:nvCxnSpPr>
        <xdr:cNvPr id="437" name="直線コネクタ 436"/>
        <xdr:cNvCxnSpPr/>
      </xdr:nvCxnSpPr>
      <xdr:spPr>
        <a:xfrm>
          <a:off x="15671800" y="13263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77</xdr:row>
      <xdr:rowOff>62230</xdr:rowOff>
    </xdr:to>
    <xdr:cxnSp macro="">
      <xdr:nvCxnSpPr>
        <xdr:cNvPr id="440" name="直線コネクタ 439"/>
        <xdr:cNvCxnSpPr/>
      </xdr:nvCxnSpPr>
      <xdr:spPr>
        <a:xfrm>
          <a:off x="14782800" y="1318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85090</xdr:rowOff>
    </xdr:from>
    <xdr:to>
      <xdr:col>73</xdr:col>
      <xdr:colOff>180975</xdr:colOff>
      <xdr:row>76</xdr:row>
      <xdr:rowOff>157480</xdr:rowOff>
    </xdr:to>
    <xdr:cxnSp macro="">
      <xdr:nvCxnSpPr>
        <xdr:cNvPr id="443" name="直線コネクタ 442"/>
        <xdr:cNvCxnSpPr/>
      </xdr:nvCxnSpPr>
      <xdr:spPr>
        <a:xfrm>
          <a:off x="13893800" y="129438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77</xdr:row>
      <xdr:rowOff>1270</xdr:rowOff>
    </xdr:to>
    <xdr:cxnSp macro="">
      <xdr:nvCxnSpPr>
        <xdr:cNvPr id="446" name="直線コネクタ 445"/>
        <xdr:cNvCxnSpPr/>
      </xdr:nvCxnSpPr>
      <xdr:spPr>
        <a:xfrm flipV="1">
          <a:off x="13004800" y="129438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0" name="テキスト ボックス 449"/>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56" name="楕円 455"/>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6366</xdr:rowOff>
    </xdr:from>
    <xdr:ext cx="762000" cy="259045"/>
    <xdr:sp macro="" textlink="">
      <xdr:nvSpPr>
        <xdr:cNvPr id="457"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8" name="楕円 457"/>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59" name="テキスト ボックス 458"/>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60" name="楕円 459"/>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61" name="テキスト ボックス 460"/>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34290</xdr:rowOff>
    </xdr:from>
    <xdr:to>
      <xdr:col>69</xdr:col>
      <xdr:colOff>142875</xdr:colOff>
      <xdr:row>75</xdr:row>
      <xdr:rowOff>135890</xdr:rowOff>
    </xdr:to>
    <xdr:sp macro="" textlink="">
      <xdr:nvSpPr>
        <xdr:cNvPr id="462" name="楕円 461"/>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146067</xdr:rowOff>
    </xdr:from>
    <xdr:ext cx="762000" cy="259045"/>
    <xdr:sp macro="" textlink="">
      <xdr:nvSpPr>
        <xdr:cNvPr id="463" name="テキスト ボックス 462"/>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64" name="楕円 463"/>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65" name="テキスト ボックス 464"/>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118079</xdr:rowOff>
    </xdr:from>
    <xdr:to>
      <xdr:col>29</xdr:col>
      <xdr:colOff>127000</xdr:colOff>
      <xdr:row>16</xdr:row>
      <xdr:rowOff>152271</xdr:rowOff>
    </xdr:to>
    <xdr:cxnSp macro="">
      <xdr:nvCxnSpPr>
        <xdr:cNvPr id="52" name="直線コネクタ 51"/>
        <xdr:cNvCxnSpPr/>
      </xdr:nvCxnSpPr>
      <xdr:spPr bwMode="auto">
        <a:xfrm flipV="1">
          <a:off x="5003800" y="2908904"/>
          <a:ext cx="647700" cy="3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152271</xdr:rowOff>
    </xdr:from>
    <xdr:to>
      <xdr:col>26</xdr:col>
      <xdr:colOff>50800</xdr:colOff>
      <xdr:row>17</xdr:row>
      <xdr:rowOff>9135</xdr:rowOff>
    </xdr:to>
    <xdr:cxnSp macro="">
      <xdr:nvCxnSpPr>
        <xdr:cNvPr id="55" name="直線コネクタ 54"/>
        <xdr:cNvCxnSpPr/>
      </xdr:nvCxnSpPr>
      <xdr:spPr bwMode="auto">
        <a:xfrm flipV="1">
          <a:off x="4305300" y="2943096"/>
          <a:ext cx="698500" cy="2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147471</xdr:rowOff>
    </xdr:from>
    <xdr:to>
      <xdr:col>22</xdr:col>
      <xdr:colOff>114300</xdr:colOff>
      <xdr:row>17</xdr:row>
      <xdr:rowOff>9135</xdr:rowOff>
    </xdr:to>
    <xdr:cxnSp macro="">
      <xdr:nvCxnSpPr>
        <xdr:cNvPr id="58" name="直線コネクタ 57"/>
        <xdr:cNvCxnSpPr/>
      </xdr:nvCxnSpPr>
      <xdr:spPr bwMode="auto">
        <a:xfrm>
          <a:off x="3606800" y="2938296"/>
          <a:ext cx="698500" cy="3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147471</xdr:rowOff>
    </xdr:from>
    <xdr:to>
      <xdr:col>18</xdr:col>
      <xdr:colOff>177800</xdr:colOff>
      <xdr:row>17</xdr:row>
      <xdr:rowOff>16630</xdr:rowOff>
    </xdr:to>
    <xdr:cxnSp macro="">
      <xdr:nvCxnSpPr>
        <xdr:cNvPr id="61" name="直線コネクタ 60"/>
        <xdr:cNvCxnSpPr/>
      </xdr:nvCxnSpPr>
      <xdr:spPr bwMode="auto">
        <a:xfrm flipV="1">
          <a:off x="2908300" y="2938296"/>
          <a:ext cx="698500" cy="4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67279</xdr:rowOff>
    </xdr:from>
    <xdr:to>
      <xdr:col>29</xdr:col>
      <xdr:colOff>177800</xdr:colOff>
      <xdr:row>16</xdr:row>
      <xdr:rowOff>168879</xdr:rowOff>
    </xdr:to>
    <xdr:sp macro="" textlink="">
      <xdr:nvSpPr>
        <xdr:cNvPr id="71" name="楕円 70"/>
        <xdr:cNvSpPr/>
      </xdr:nvSpPr>
      <xdr:spPr bwMode="auto">
        <a:xfrm>
          <a:off x="5600700" y="285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83806</xdr:rowOff>
    </xdr:from>
    <xdr:ext cx="762000" cy="259045"/>
    <xdr:sp macro="" textlink="">
      <xdr:nvSpPr>
        <xdr:cNvPr id="72" name="人口1人当たり決算額の推移該当値テキスト130"/>
        <xdr:cNvSpPr txBox="1"/>
      </xdr:nvSpPr>
      <xdr:spPr>
        <a:xfrm>
          <a:off x="5740400" y="270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101471</xdr:rowOff>
    </xdr:from>
    <xdr:to>
      <xdr:col>26</xdr:col>
      <xdr:colOff>101600</xdr:colOff>
      <xdr:row>17</xdr:row>
      <xdr:rowOff>31621</xdr:rowOff>
    </xdr:to>
    <xdr:sp macro="" textlink="">
      <xdr:nvSpPr>
        <xdr:cNvPr id="73" name="楕円 72"/>
        <xdr:cNvSpPr/>
      </xdr:nvSpPr>
      <xdr:spPr bwMode="auto">
        <a:xfrm>
          <a:off x="4953000" y="28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41798</xdr:rowOff>
    </xdr:from>
    <xdr:ext cx="736600" cy="259045"/>
    <xdr:sp macro="" textlink="">
      <xdr:nvSpPr>
        <xdr:cNvPr id="74" name="テキスト ボックス 73"/>
        <xdr:cNvSpPr txBox="1"/>
      </xdr:nvSpPr>
      <xdr:spPr>
        <a:xfrm>
          <a:off x="4622800" y="266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129785</xdr:rowOff>
    </xdr:from>
    <xdr:to>
      <xdr:col>22</xdr:col>
      <xdr:colOff>165100</xdr:colOff>
      <xdr:row>17</xdr:row>
      <xdr:rowOff>59935</xdr:rowOff>
    </xdr:to>
    <xdr:sp macro="" textlink="">
      <xdr:nvSpPr>
        <xdr:cNvPr id="75" name="楕円 74"/>
        <xdr:cNvSpPr/>
      </xdr:nvSpPr>
      <xdr:spPr bwMode="auto">
        <a:xfrm>
          <a:off x="4254500" y="292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70112</xdr:rowOff>
    </xdr:from>
    <xdr:ext cx="762000" cy="259045"/>
    <xdr:sp macro="" textlink="">
      <xdr:nvSpPr>
        <xdr:cNvPr id="76" name="テキスト ボックス 75"/>
        <xdr:cNvSpPr txBox="1"/>
      </xdr:nvSpPr>
      <xdr:spPr>
        <a:xfrm>
          <a:off x="3924300" y="26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96671</xdr:rowOff>
    </xdr:from>
    <xdr:to>
      <xdr:col>19</xdr:col>
      <xdr:colOff>38100</xdr:colOff>
      <xdr:row>17</xdr:row>
      <xdr:rowOff>26821</xdr:rowOff>
    </xdr:to>
    <xdr:sp macro="" textlink="">
      <xdr:nvSpPr>
        <xdr:cNvPr id="77" name="楕円 76"/>
        <xdr:cNvSpPr/>
      </xdr:nvSpPr>
      <xdr:spPr bwMode="auto">
        <a:xfrm>
          <a:off x="3556000" y="2887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36998</xdr:rowOff>
    </xdr:from>
    <xdr:ext cx="762000" cy="259045"/>
    <xdr:sp macro="" textlink="">
      <xdr:nvSpPr>
        <xdr:cNvPr id="78" name="テキスト ボックス 77"/>
        <xdr:cNvSpPr txBox="1"/>
      </xdr:nvSpPr>
      <xdr:spPr>
        <a:xfrm>
          <a:off x="3225800" y="265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137280</xdr:rowOff>
    </xdr:from>
    <xdr:to>
      <xdr:col>15</xdr:col>
      <xdr:colOff>101600</xdr:colOff>
      <xdr:row>17</xdr:row>
      <xdr:rowOff>67430</xdr:rowOff>
    </xdr:to>
    <xdr:sp macro="" textlink="">
      <xdr:nvSpPr>
        <xdr:cNvPr id="79" name="楕円 78"/>
        <xdr:cNvSpPr/>
      </xdr:nvSpPr>
      <xdr:spPr bwMode="auto">
        <a:xfrm>
          <a:off x="2857500" y="292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77607</xdr:rowOff>
    </xdr:from>
    <xdr:ext cx="762000" cy="259045"/>
    <xdr:sp macro="" textlink="">
      <xdr:nvSpPr>
        <xdr:cNvPr id="80" name="テキスト ボックス 79"/>
        <xdr:cNvSpPr txBox="1"/>
      </xdr:nvSpPr>
      <xdr:spPr>
        <a:xfrm>
          <a:off x="2527300" y="269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292621</xdr:rowOff>
    </xdr:from>
    <xdr:to>
      <xdr:col>29</xdr:col>
      <xdr:colOff>127000</xdr:colOff>
      <xdr:row>35</xdr:row>
      <xdr:rowOff>309708</xdr:rowOff>
    </xdr:to>
    <xdr:cxnSp macro="">
      <xdr:nvCxnSpPr>
        <xdr:cNvPr id="113" name="直線コネクタ 112"/>
        <xdr:cNvCxnSpPr/>
      </xdr:nvCxnSpPr>
      <xdr:spPr bwMode="auto">
        <a:xfrm flipV="1">
          <a:off x="5003800" y="6902971"/>
          <a:ext cx="647700" cy="1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285439</xdr:rowOff>
    </xdr:from>
    <xdr:to>
      <xdr:col>26</xdr:col>
      <xdr:colOff>50800</xdr:colOff>
      <xdr:row>35</xdr:row>
      <xdr:rowOff>309708</xdr:rowOff>
    </xdr:to>
    <xdr:cxnSp macro="">
      <xdr:nvCxnSpPr>
        <xdr:cNvPr id="116" name="直線コネクタ 115"/>
        <xdr:cNvCxnSpPr/>
      </xdr:nvCxnSpPr>
      <xdr:spPr bwMode="auto">
        <a:xfrm>
          <a:off x="4305300" y="6895789"/>
          <a:ext cx="698500" cy="2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248806</xdr:rowOff>
    </xdr:from>
    <xdr:to>
      <xdr:col>22</xdr:col>
      <xdr:colOff>114300</xdr:colOff>
      <xdr:row>35</xdr:row>
      <xdr:rowOff>285439</xdr:rowOff>
    </xdr:to>
    <xdr:cxnSp macro="">
      <xdr:nvCxnSpPr>
        <xdr:cNvPr id="119" name="直線コネクタ 118"/>
        <xdr:cNvCxnSpPr/>
      </xdr:nvCxnSpPr>
      <xdr:spPr bwMode="auto">
        <a:xfrm>
          <a:off x="3606800" y="6859156"/>
          <a:ext cx="698500" cy="3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248806</xdr:rowOff>
    </xdr:from>
    <xdr:to>
      <xdr:col>18</xdr:col>
      <xdr:colOff>177800</xdr:colOff>
      <xdr:row>35</xdr:row>
      <xdr:rowOff>260483</xdr:rowOff>
    </xdr:to>
    <xdr:cxnSp macro="">
      <xdr:nvCxnSpPr>
        <xdr:cNvPr id="122" name="直線コネクタ 121"/>
        <xdr:cNvCxnSpPr/>
      </xdr:nvCxnSpPr>
      <xdr:spPr bwMode="auto">
        <a:xfrm flipV="1">
          <a:off x="2908300" y="6859156"/>
          <a:ext cx="698500" cy="1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241821</xdr:rowOff>
    </xdr:from>
    <xdr:to>
      <xdr:col>29</xdr:col>
      <xdr:colOff>177800</xdr:colOff>
      <xdr:row>36</xdr:row>
      <xdr:rowOff>521</xdr:rowOff>
    </xdr:to>
    <xdr:sp macro="" textlink="">
      <xdr:nvSpPr>
        <xdr:cNvPr id="132" name="楕円 131"/>
        <xdr:cNvSpPr/>
      </xdr:nvSpPr>
      <xdr:spPr bwMode="auto">
        <a:xfrm>
          <a:off x="5600700" y="685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213898</xdr:rowOff>
    </xdr:from>
    <xdr:ext cx="762000" cy="259045"/>
    <xdr:sp macro="" textlink="">
      <xdr:nvSpPr>
        <xdr:cNvPr id="133" name="人口1人当たり決算額の推移該当値テキスト445"/>
        <xdr:cNvSpPr txBox="1"/>
      </xdr:nvSpPr>
      <xdr:spPr>
        <a:xfrm>
          <a:off x="5740400" y="682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258908</xdr:rowOff>
    </xdr:from>
    <xdr:to>
      <xdr:col>26</xdr:col>
      <xdr:colOff>101600</xdr:colOff>
      <xdr:row>36</xdr:row>
      <xdr:rowOff>17608</xdr:rowOff>
    </xdr:to>
    <xdr:sp macro="" textlink="">
      <xdr:nvSpPr>
        <xdr:cNvPr id="134" name="楕円 133"/>
        <xdr:cNvSpPr/>
      </xdr:nvSpPr>
      <xdr:spPr bwMode="auto">
        <a:xfrm>
          <a:off x="4953000" y="686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2385</xdr:rowOff>
    </xdr:from>
    <xdr:ext cx="736600" cy="259045"/>
    <xdr:sp macro="" textlink="">
      <xdr:nvSpPr>
        <xdr:cNvPr id="135" name="テキスト ボックス 134"/>
        <xdr:cNvSpPr txBox="1"/>
      </xdr:nvSpPr>
      <xdr:spPr>
        <a:xfrm>
          <a:off x="4622800" y="6955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234639</xdr:rowOff>
    </xdr:from>
    <xdr:to>
      <xdr:col>22</xdr:col>
      <xdr:colOff>165100</xdr:colOff>
      <xdr:row>35</xdr:row>
      <xdr:rowOff>336239</xdr:rowOff>
    </xdr:to>
    <xdr:sp macro="" textlink="">
      <xdr:nvSpPr>
        <xdr:cNvPr id="136" name="楕円 135"/>
        <xdr:cNvSpPr/>
      </xdr:nvSpPr>
      <xdr:spPr bwMode="auto">
        <a:xfrm>
          <a:off x="4254500" y="684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3516</xdr:rowOff>
    </xdr:from>
    <xdr:ext cx="762000" cy="259045"/>
    <xdr:sp macro="" textlink="">
      <xdr:nvSpPr>
        <xdr:cNvPr id="137" name="テキスト ボックス 136"/>
        <xdr:cNvSpPr txBox="1"/>
      </xdr:nvSpPr>
      <xdr:spPr>
        <a:xfrm>
          <a:off x="3924300" y="661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198006</xdr:rowOff>
    </xdr:from>
    <xdr:to>
      <xdr:col>19</xdr:col>
      <xdr:colOff>38100</xdr:colOff>
      <xdr:row>35</xdr:row>
      <xdr:rowOff>299606</xdr:rowOff>
    </xdr:to>
    <xdr:sp macro="" textlink="">
      <xdr:nvSpPr>
        <xdr:cNvPr id="138" name="楕円 137"/>
        <xdr:cNvSpPr/>
      </xdr:nvSpPr>
      <xdr:spPr bwMode="auto">
        <a:xfrm>
          <a:off x="3556000" y="680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309783</xdr:rowOff>
    </xdr:from>
    <xdr:ext cx="762000" cy="259045"/>
    <xdr:sp macro="" textlink="">
      <xdr:nvSpPr>
        <xdr:cNvPr id="139" name="テキスト ボックス 138"/>
        <xdr:cNvSpPr txBox="1"/>
      </xdr:nvSpPr>
      <xdr:spPr>
        <a:xfrm>
          <a:off x="3225800" y="65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209683</xdr:rowOff>
    </xdr:from>
    <xdr:to>
      <xdr:col>15</xdr:col>
      <xdr:colOff>101600</xdr:colOff>
      <xdr:row>35</xdr:row>
      <xdr:rowOff>311283</xdr:rowOff>
    </xdr:to>
    <xdr:sp macro="" textlink="">
      <xdr:nvSpPr>
        <xdr:cNvPr id="140" name="楕円 139"/>
        <xdr:cNvSpPr/>
      </xdr:nvSpPr>
      <xdr:spPr bwMode="auto">
        <a:xfrm>
          <a:off x="2857500" y="682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321460</xdr:rowOff>
    </xdr:from>
    <xdr:ext cx="762000" cy="259045"/>
    <xdr:sp macro="" textlink="">
      <xdr:nvSpPr>
        <xdr:cNvPr id="141" name="テキスト ボックス 140"/>
        <xdr:cNvSpPr txBox="1"/>
      </xdr:nvSpPr>
      <xdr:spPr>
        <a:xfrm>
          <a:off x="2527300" y="658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23,861
23,477
67.01
10,671,903
10,297,673
373,670
6,537,556
12,088,404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160470</xdr:rowOff>
    </xdr:from>
    <xdr:to>
      <xdr:col>24</xdr:col>
      <xdr:colOff>63500</xdr:colOff>
      <xdr:row>37</xdr:row>
      <xdr:rowOff>6443</xdr:rowOff>
    </xdr:to>
    <xdr:cxnSp macro="">
      <xdr:nvCxnSpPr>
        <xdr:cNvPr id="63" name="直線コネクタ 62"/>
        <xdr:cNvCxnSpPr/>
      </xdr:nvCxnSpPr>
      <xdr:spPr>
        <a:xfrm flipV="1">
          <a:off x="3797300" y="6332670"/>
          <a:ext cx="8382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6443</xdr:rowOff>
    </xdr:from>
    <xdr:to>
      <xdr:col>19</xdr:col>
      <xdr:colOff>177800</xdr:colOff>
      <xdr:row>37</xdr:row>
      <xdr:rowOff>32323</xdr:rowOff>
    </xdr:to>
    <xdr:cxnSp macro="">
      <xdr:nvCxnSpPr>
        <xdr:cNvPr id="66" name="直線コネクタ 65"/>
        <xdr:cNvCxnSpPr/>
      </xdr:nvCxnSpPr>
      <xdr:spPr>
        <a:xfrm flipV="1">
          <a:off x="2908300" y="6350093"/>
          <a:ext cx="889000" cy="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163785</xdr:rowOff>
    </xdr:from>
    <xdr:to>
      <xdr:col>15</xdr:col>
      <xdr:colOff>50800</xdr:colOff>
      <xdr:row>37</xdr:row>
      <xdr:rowOff>32323</xdr:rowOff>
    </xdr:to>
    <xdr:cxnSp macro="">
      <xdr:nvCxnSpPr>
        <xdr:cNvPr id="69" name="直線コネクタ 68"/>
        <xdr:cNvCxnSpPr/>
      </xdr:nvCxnSpPr>
      <xdr:spPr>
        <a:xfrm>
          <a:off x="2019300" y="6335985"/>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163785</xdr:rowOff>
    </xdr:from>
    <xdr:to>
      <xdr:col>10</xdr:col>
      <xdr:colOff>114300</xdr:colOff>
      <xdr:row>37</xdr:row>
      <xdr:rowOff>21122</xdr:rowOff>
    </xdr:to>
    <xdr:cxnSp macro="">
      <xdr:nvCxnSpPr>
        <xdr:cNvPr id="72" name="直線コネクタ 71"/>
        <xdr:cNvCxnSpPr/>
      </xdr:nvCxnSpPr>
      <xdr:spPr>
        <a:xfrm flipV="1">
          <a:off x="1130300" y="6335985"/>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109670</xdr:rowOff>
    </xdr:from>
    <xdr:to>
      <xdr:col>24</xdr:col>
      <xdr:colOff>114300</xdr:colOff>
      <xdr:row>37</xdr:row>
      <xdr:rowOff>39820</xdr:rowOff>
    </xdr:to>
    <xdr:sp macro="" textlink="">
      <xdr:nvSpPr>
        <xdr:cNvPr id="82" name="楕円 81"/>
        <xdr:cNvSpPr/>
      </xdr:nvSpPr>
      <xdr:spPr>
        <a:xfrm>
          <a:off x="4584700" y="62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132547</xdr:rowOff>
    </xdr:from>
    <xdr:ext cx="534377" cy="259045"/>
    <xdr:sp macro="" textlink="">
      <xdr:nvSpPr>
        <xdr:cNvPr id="83" name="人件費該当値テキスト"/>
        <xdr:cNvSpPr txBox="1"/>
      </xdr:nvSpPr>
      <xdr:spPr>
        <a:xfrm>
          <a:off x="4686300" y="61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127093</xdr:rowOff>
    </xdr:from>
    <xdr:to>
      <xdr:col>20</xdr:col>
      <xdr:colOff>38100</xdr:colOff>
      <xdr:row>37</xdr:row>
      <xdr:rowOff>57243</xdr:rowOff>
    </xdr:to>
    <xdr:sp macro="" textlink="">
      <xdr:nvSpPr>
        <xdr:cNvPr id="84" name="楕円 83"/>
        <xdr:cNvSpPr/>
      </xdr:nvSpPr>
      <xdr:spPr>
        <a:xfrm>
          <a:off x="3746500" y="6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73770</xdr:rowOff>
    </xdr:from>
    <xdr:ext cx="534377" cy="259045"/>
    <xdr:sp macro="" textlink="">
      <xdr:nvSpPr>
        <xdr:cNvPr id="85" name="テキスト ボックス 84"/>
        <xdr:cNvSpPr txBox="1"/>
      </xdr:nvSpPr>
      <xdr:spPr>
        <a:xfrm>
          <a:off x="3530111" y="60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152973</xdr:rowOff>
    </xdr:from>
    <xdr:to>
      <xdr:col>15</xdr:col>
      <xdr:colOff>101600</xdr:colOff>
      <xdr:row>37</xdr:row>
      <xdr:rowOff>83123</xdr:rowOff>
    </xdr:to>
    <xdr:sp macro="" textlink="">
      <xdr:nvSpPr>
        <xdr:cNvPr id="86" name="楕円 85"/>
        <xdr:cNvSpPr/>
      </xdr:nvSpPr>
      <xdr:spPr>
        <a:xfrm>
          <a:off x="2857500" y="63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99650</xdr:rowOff>
    </xdr:from>
    <xdr:ext cx="534377" cy="259045"/>
    <xdr:sp macro="" textlink="">
      <xdr:nvSpPr>
        <xdr:cNvPr id="87" name="テキスト ボックス 86"/>
        <xdr:cNvSpPr txBox="1"/>
      </xdr:nvSpPr>
      <xdr:spPr>
        <a:xfrm>
          <a:off x="2641111" y="61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112985</xdr:rowOff>
    </xdr:from>
    <xdr:to>
      <xdr:col>10</xdr:col>
      <xdr:colOff>165100</xdr:colOff>
      <xdr:row>37</xdr:row>
      <xdr:rowOff>43135</xdr:rowOff>
    </xdr:to>
    <xdr:sp macro="" textlink="">
      <xdr:nvSpPr>
        <xdr:cNvPr id="88" name="楕円 87"/>
        <xdr:cNvSpPr/>
      </xdr:nvSpPr>
      <xdr:spPr>
        <a:xfrm>
          <a:off x="1968500" y="6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59662</xdr:rowOff>
    </xdr:from>
    <xdr:ext cx="534377" cy="259045"/>
    <xdr:sp macro="" textlink="">
      <xdr:nvSpPr>
        <xdr:cNvPr id="89" name="テキスト ボックス 88"/>
        <xdr:cNvSpPr txBox="1"/>
      </xdr:nvSpPr>
      <xdr:spPr>
        <a:xfrm>
          <a:off x="1752111" y="60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141772</xdr:rowOff>
    </xdr:from>
    <xdr:to>
      <xdr:col>6</xdr:col>
      <xdr:colOff>38100</xdr:colOff>
      <xdr:row>37</xdr:row>
      <xdr:rowOff>71922</xdr:rowOff>
    </xdr:to>
    <xdr:sp macro="" textlink="">
      <xdr:nvSpPr>
        <xdr:cNvPr id="90" name="楕円 89"/>
        <xdr:cNvSpPr/>
      </xdr:nvSpPr>
      <xdr:spPr>
        <a:xfrm>
          <a:off x="1079500" y="63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88449</xdr:rowOff>
    </xdr:from>
    <xdr:ext cx="534377" cy="259045"/>
    <xdr:sp macro="" textlink="">
      <xdr:nvSpPr>
        <xdr:cNvPr id="91" name="テキスト ボックス 90"/>
        <xdr:cNvSpPr txBox="1"/>
      </xdr:nvSpPr>
      <xdr:spPr>
        <a:xfrm>
          <a:off x="863111" y="608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28092</xdr:rowOff>
    </xdr:from>
    <xdr:to>
      <xdr:col>24</xdr:col>
      <xdr:colOff>63500</xdr:colOff>
      <xdr:row>57</xdr:row>
      <xdr:rowOff>31394</xdr:rowOff>
    </xdr:to>
    <xdr:cxnSp macro="">
      <xdr:nvCxnSpPr>
        <xdr:cNvPr id="121" name="直線コネクタ 120"/>
        <xdr:cNvCxnSpPr/>
      </xdr:nvCxnSpPr>
      <xdr:spPr>
        <a:xfrm>
          <a:off x="3797300" y="9800742"/>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28092</xdr:rowOff>
    </xdr:from>
    <xdr:to>
      <xdr:col>19</xdr:col>
      <xdr:colOff>177800</xdr:colOff>
      <xdr:row>57</xdr:row>
      <xdr:rowOff>34531</xdr:rowOff>
    </xdr:to>
    <xdr:cxnSp macro="">
      <xdr:nvCxnSpPr>
        <xdr:cNvPr id="124" name="直線コネクタ 123"/>
        <xdr:cNvCxnSpPr/>
      </xdr:nvCxnSpPr>
      <xdr:spPr>
        <a:xfrm flipV="1">
          <a:off x="2908300" y="9800742"/>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34531</xdr:rowOff>
    </xdr:from>
    <xdr:to>
      <xdr:col>15</xdr:col>
      <xdr:colOff>50800</xdr:colOff>
      <xdr:row>57</xdr:row>
      <xdr:rowOff>83883</xdr:rowOff>
    </xdr:to>
    <xdr:cxnSp macro="">
      <xdr:nvCxnSpPr>
        <xdr:cNvPr id="127" name="直線コネクタ 126"/>
        <xdr:cNvCxnSpPr/>
      </xdr:nvCxnSpPr>
      <xdr:spPr>
        <a:xfrm flipV="1">
          <a:off x="2019300" y="9807181"/>
          <a:ext cx="889000" cy="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83883</xdr:rowOff>
    </xdr:from>
    <xdr:to>
      <xdr:col>10</xdr:col>
      <xdr:colOff>114300</xdr:colOff>
      <xdr:row>57</xdr:row>
      <xdr:rowOff>109601</xdr:rowOff>
    </xdr:to>
    <xdr:cxnSp macro="">
      <xdr:nvCxnSpPr>
        <xdr:cNvPr id="130" name="直線コネクタ 129"/>
        <xdr:cNvCxnSpPr/>
      </xdr:nvCxnSpPr>
      <xdr:spPr>
        <a:xfrm flipV="1">
          <a:off x="1130300" y="9856533"/>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141406</xdr:rowOff>
    </xdr:from>
    <xdr:ext cx="534377" cy="259045"/>
    <xdr:sp macro="" textlink="">
      <xdr:nvSpPr>
        <xdr:cNvPr id="134" name="テキスト ボックス 133"/>
        <xdr:cNvSpPr txBox="1"/>
      </xdr:nvSpPr>
      <xdr:spPr>
        <a:xfrm>
          <a:off x="863111" y="95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152044</xdr:rowOff>
    </xdr:from>
    <xdr:to>
      <xdr:col>24</xdr:col>
      <xdr:colOff>114300</xdr:colOff>
      <xdr:row>57</xdr:row>
      <xdr:rowOff>82194</xdr:rowOff>
    </xdr:to>
    <xdr:sp macro="" textlink="">
      <xdr:nvSpPr>
        <xdr:cNvPr id="140" name="楕円 139"/>
        <xdr:cNvSpPr/>
      </xdr:nvSpPr>
      <xdr:spPr>
        <a:xfrm>
          <a:off x="4584700" y="97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130471</xdr:rowOff>
    </xdr:from>
    <xdr:ext cx="534377" cy="259045"/>
    <xdr:sp macro="" textlink="">
      <xdr:nvSpPr>
        <xdr:cNvPr id="141" name="物件費該当値テキスト"/>
        <xdr:cNvSpPr txBox="1"/>
      </xdr:nvSpPr>
      <xdr:spPr>
        <a:xfrm>
          <a:off x="4686300" y="97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148742</xdr:rowOff>
    </xdr:from>
    <xdr:to>
      <xdr:col>20</xdr:col>
      <xdr:colOff>38100</xdr:colOff>
      <xdr:row>57</xdr:row>
      <xdr:rowOff>78892</xdr:rowOff>
    </xdr:to>
    <xdr:sp macro="" textlink="">
      <xdr:nvSpPr>
        <xdr:cNvPr id="142" name="楕円 141"/>
        <xdr:cNvSpPr/>
      </xdr:nvSpPr>
      <xdr:spPr>
        <a:xfrm>
          <a:off x="3746500" y="97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70019</xdr:rowOff>
    </xdr:from>
    <xdr:ext cx="534377" cy="259045"/>
    <xdr:sp macro="" textlink="">
      <xdr:nvSpPr>
        <xdr:cNvPr id="143" name="テキスト ボックス 142"/>
        <xdr:cNvSpPr txBox="1"/>
      </xdr:nvSpPr>
      <xdr:spPr>
        <a:xfrm>
          <a:off x="3530111" y="984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155181</xdr:rowOff>
    </xdr:from>
    <xdr:to>
      <xdr:col>15</xdr:col>
      <xdr:colOff>101600</xdr:colOff>
      <xdr:row>57</xdr:row>
      <xdr:rowOff>85331</xdr:rowOff>
    </xdr:to>
    <xdr:sp macro="" textlink="">
      <xdr:nvSpPr>
        <xdr:cNvPr id="144" name="楕円 143"/>
        <xdr:cNvSpPr/>
      </xdr:nvSpPr>
      <xdr:spPr>
        <a:xfrm>
          <a:off x="2857500" y="97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76458</xdr:rowOff>
    </xdr:from>
    <xdr:ext cx="534377" cy="259045"/>
    <xdr:sp macro="" textlink="">
      <xdr:nvSpPr>
        <xdr:cNvPr id="145" name="テキスト ボックス 144"/>
        <xdr:cNvSpPr txBox="1"/>
      </xdr:nvSpPr>
      <xdr:spPr>
        <a:xfrm>
          <a:off x="2641111" y="98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33083</xdr:rowOff>
    </xdr:from>
    <xdr:to>
      <xdr:col>10</xdr:col>
      <xdr:colOff>165100</xdr:colOff>
      <xdr:row>57</xdr:row>
      <xdr:rowOff>134683</xdr:rowOff>
    </xdr:to>
    <xdr:sp macro="" textlink="">
      <xdr:nvSpPr>
        <xdr:cNvPr id="146" name="楕円 145"/>
        <xdr:cNvSpPr/>
      </xdr:nvSpPr>
      <xdr:spPr>
        <a:xfrm>
          <a:off x="1968500" y="98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125810</xdr:rowOff>
    </xdr:from>
    <xdr:ext cx="534377" cy="259045"/>
    <xdr:sp macro="" textlink="">
      <xdr:nvSpPr>
        <xdr:cNvPr id="147" name="テキスト ボックス 146"/>
        <xdr:cNvSpPr txBox="1"/>
      </xdr:nvSpPr>
      <xdr:spPr>
        <a:xfrm>
          <a:off x="1752111" y="989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58801</xdr:rowOff>
    </xdr:from>
    <xdr:to>
      <xdr:col>6</xdr:col>
      <xdr:colOff>38100</xdr:colOff>
      <xdr:row>57</xdr:row>
      <xdr:rowOff>160401</xdr:rowOff>
    </xdr:to>
    <xdr:sp macro="" textlink="">
      <xdr:nvSpPr>
        <xdr:cNvPr id="148" name="楕円 147"/>
        <xdr:cNvSpPr/>
      </xdr:nvSpPr>
      <xdr:spPr>
        <a:xfrm>
          <a:off x="1079500" y="983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151528</xdr:rowOff>
    </xdr:from>
    <xdr:ext cx="534377" cy="259045"/>
    <xdr:sp macro="" textlink="">
      <xdr:nvSpPr>
        <xdr:cNvPr id="149" name="テキスト ボックス 148"/>
        <xdr:cNvSpPr txBox="1"/>
      </xdr:nvSpPr>
      <xdr:spPr>
        <a:xfrm>
          <a:off x="863111" y="99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4552</xdr:rowOff>
    </xdr:from>
    <xdr:to>
      <xdr:col>24</xdr:col>
      <xdr:colOff>63500</xdr:colOff>
      <xdr:row>78</xdr:row>
      <xdr:rowOff>45334</xdr:rowOff>
    </xdr:to>
    <xdr:cxnSp macro="">
      <xdr:nvCxnSpPr>
        <xdr:cNvPr id="176" name="直線コネクタ 175"/>
        <xdr:cNvCxnSpPr/>
      </xdr:nvCxnSpPr>
      <xdr:spPr>
        <a:xfrm flipV="1">
          <a:off x="3797300" y="13377652"/>
          <a:ext cx="8382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45334</xdr:rowOff>
    </xdr:from>
    <xdr:to>
      <xdr:col>19</xdr:col>
      <xdr:colOff>177800</xdr:colOff>
      <xdr:row>78</xdr:row>
      <xdr:rowOff>56032</xdr:rowOff>
    </xdr:to>
    <xdr:cxnSp macro="">
      <xdr:nvCxnSpPr>
        <xdr:cNvPr id="179" name="直線コネクタ 178"/>
        <xdr:cNvCxnSpPr/>
      </xdr:nvCxnSpPr>
      <xdr:spPr>
        <a:xfrm flipV="1">
          <a:off x="2908300" y="13418434"/>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28325</xdr:rowOff>
    </xdr:from>
    <xdr:to>
      <xdr:col>15</xdr:col>
      <xdr:colOff>50800</xdr:colOff>
      <xdr:row>78</xdr:row>
      <xdr:rowOff>56032</xdr:rowOff>
    </xdr:to>
    <xdr:cxnSp macro="">
      <xdr:nvCxnSpPr>
        <xdr:cNvPr id="182" name="直線コネクタ 181"/>
        <xdr:cNvCxnSpPr/>
      </xdr:nvCxnSpPr>
      <xdr:spPr>
        <a:xfrm>
          <a:off x="2019300" y="13401425"/>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14244</xdr:rowOff>
    </xdr:from>
    <xdr:to>
      <xdr:col>10</xdr:col>
      <xdr:colOff>114300</xdr:colOff>
      <xdr:row>78</xdr:row>
      <xdr:rowOff>28325</xdr:rowOff>
    </xdr:to>
    <xdr:cxnSp macro="">
      <xdr:nvCxnSpPr>
        <xdr:cNvPr id="185" name="直線コネクタ 184"/>
        <xdr:cNvCxnSpPr/>
      </xdr:nvCxnSpPr>
      <xdr:spPr>
        <a:xfrm>
          <a:off x="1130300" y="13387344"/>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125202</xdr:rowOff>
    </xdr:from>
    <xdr:to>
      <xdr:col>24</xdr:col>
      <xdr:colOff>114300</xdr:colOff>
      <xdr:row>78</xdr:row>
      <xdr:rowOff>55352</xdr:rowOff>
    </xdr:to>
    <xdr:sp macro="" textlink="">
      <xdr:nvSpPr>
        <xdr:cNvPr id="195" name="楕円 194"/>
        <xdr:cNvSpPr/>
      </xdr:nvSpPr>
      <xdr:spPr>
        <a:xfrm>
          <a:off x="4584700" y="133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40129</xdr:rowOff>
    </xdr:from>
    <xdr:ext cx="469744" cy="259045"/>
    <xdr:sp macro="" textlink="">
      <xdr:nvSpPr>
        <xdr:cNvPr id="196" name="維持補修費該当値テキスト"/>
        <xdr:cNvSpPr txBox="1"/>
      </xdr:nvSpPr>
      <xdr:spPr>
        <a:xfrm>
          <a:off x="4686300" y="132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165984</xdr:rowOff>
    </xdr:from>
    <xdr:to>
      <xdr:col>20</xdr:col>
      <xdr:colOff>38100</xdr:colOff>
      <xdr:row>78</xdr:row>
      <xdr:rowOff>96134</xdr:rowOff>
    </xdr:to>
    <xdr:sp macro="" textlink="">
      <xdr:nvSpPr>
        <xdr:cNvPr id="197" name="楕円 196"/>
        <xdr:cNvSpPr/>
      </xdr:nvSpPr>
      <xdr:spPr>
        <a:xfrm>
          <a:off x="3746500" y="133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87261</xdr:rowOff>
    </xdr:from>
    <xdr:ext cx="469744" cy="259045"/>
    <xdr:sp macro="" textlink="">
      <xdr:nvSpPr>
        <xdr:cNvPr id="198" name="テキスト ボックス 197"/>
        <xdr:cNvSpPr txBox="1"/>
      </xdr:nvSpPr>
      <xdr:spPr>
        <a:xfrm>
          <a:off x="3562428" y="1346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5232</xdr:rowOff>
    </xdr:from>
    <xdr:to>
      <xdr:col>15</xdr:col>
      <xdr:colOff>101600</xdr:colOff>
      <xdr:row>78</xdr:row>
      <xdr:rowOff>106832</xdr:rowOff>
    </xdr:to>
    <xdr:sp macro="" textlink="">
      <xdr:nvSpPr>
        <xdr:cNvPr id="199" name="楕円 198"/>
        <xdr:cNvSpPr/>
      </xdr:nvSpPr>
      <xdr:spPr>
        <a:xfrm>
          <a:off x="2857500" y="133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97959</xdr:rowOff>
    </xdr:from>
    <xdr:ext cx="378565" cy="259045"/>
    <xdr:sp macro="" textlink="">
      <xdr:nvSpPr>
        <xdr:cNvPr id="200" name="テキスト ボックス 199"/>
        <xdr:cNvSpPr txBox="1"/>
      </xdr:nvSpPr>
      <xdr:spPr>
        <a:xfrm>
          <a:off x="2719017" y="13471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148975</xdr:rowOff>
    </xdr:from>
    <xdr:to>
      <xdr:col>10</xdr:col>
      <xdr:colOff>165100</xdr:colOff>
      <xdr:row>78</xdr:row>
      <xdr:rowOff>79125</xdr:rowOff>
    </xdr:to>
    <xdr:sp macro="" textlink="">
      <xdr:nvSpPr>
        <xdr:cNvPr id="201" name="楕円 200"/>
        <xdr:cNvSpPr/>
      </xdr:nvSpPr>
      <xdr:spPr>
        <a:xfrm>
          <a:off x="1968500" y="133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70252</xdr:rowOff>
    </xdr:from>
    <xdr:ext cx="469744" cy="259045"/>
    <xdr:sp macro="" textlink="">
      <xdr:nvSpPr>
        <xdr:cNvPr id="202" name="テキスト ボックス 201"/>
        <xdr:cNvSpPr txBox="1"/>
      </xdr:nvSpPr>
      <xdr:spPr>
        <a:xfrm>
          <a:off x="1784428" y="1344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134894</xdr:rowOff>
    </xdr:from>
    <xdr:to>
      <xdr:col>6</xdr:col>
      <xdr:colOff>38100</xdr:colOff>
      <xdr:row>78</xdr:row>
      <xdr:rowOff>65044</xdr:rowOff>
    </xdr:to>
    <xdr:sp macro="" textlink="">
      <xdr:nvSpPr>
        <xdr:cNvPr id="203" name="楕円 202"/>
        <xdr:cNvSpPr/>
      </xdr:nvSpPr>
      <xdr:spPr>
        <a:xfrm>
          <a:off x="1079500" y="1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56171</xdr:rowOff>
    </xdr:from>
    <xdr:ext cx="469744" cy="259045"/>
    <xdr:sp macro="" textlink="">
      <xdr:nvSpPr>
        <xdr:cNvPr id="204" name="テキスト ボックス 203"/>
        <xdr:cNvSpPr txBox="1"/>
      </xdr:nvSpPr>
      <xdr:spPr>
        <a:xfrm>
          <a:off x="895428" y="1342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61885</xdr:rowOff>
    </xdr:from>
    <xdr:to>
      <xdr:col>24</xdr:col>
      <xdr:colOff>63500</xdr:colOff>
      <xdr:row>95</xdr:row>
      <xdr:rowOff>62867</xdr:rowOff>
    </xdr:to>
    <xdr:cxnSp macro="">
      <xdr:nvCxnSpPr>
        <xdr:cNvPr id="232" name="直線コネクタ 231"/>
        <xdr:cNvCxnSpPr/>
      </xdr:nvCxnSpPr>
      <xdr:spPr>
        <a:xfrm flipV="1">
          <a:off x="3797300" y="16349635"/>
          <a:ext cx="8382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62867</xdr:rowOff>
    </xdr:from>
    <xdr:to>
      <xdr:col>19</xdr:col>
      <xdr:colOff>177800</xdr:colOff>
      <xdr:row>95</xdr:row>
      <xdr:rowOff>113616</xdr:rowOff>
    </xdr:to>
    <xdr:cxnSp macro="">
      <xdr:nvCxnSpPr>
        <xdr:cNvPr id="235" name="直線コネクタ 234"/>
        <xdr:cNvCxnSpPr/>
      </xdr:nvCxnSpPr>
      <xdr:spPr>
        <a:xfrm flipV="1">
          <a:off x="2908300" y="16350617"/>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113616</xdr:rowOff>
    </xdr:from>
    <xdr:to>
      <xdr:col>15</xdr:col>
      <xdr:colOff>50800</xdr:colOff>
      <xdr:row>96</xdr:row>
      <xdr:rowOff>64880</xdr:rowOff>
    </xdr:to>
    <xdr:cxnSp macro="">
      <xdr:nvCxnSpPr>
        <xdr:cNvPr id="238" name="直線コネクタ 237"/>
        <xdr:cNvCxnSpPr/>
      </xdr:nvCxnSpPr>
      <xdr:spPr>
        <a:xfrm flipV="1">
          <a:off x="2019300" y="16401366"/>
          <a:ext cx="889000" cy="1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64880</xdr:rowOff>
    </xdr:from>
    <xdr:to>
      <xdr:col>10</xdr:col>
      <xdr:colOff>114300</xdr:colOff>
      <xdr:row>96</xdr:row>
      <xdr:rowOff>127904</xdr:rowOff>
    </xdr:to>
    <xdr:cxnSp macro="">
      <xdr:nvCxnSpPr>
        <xdr:cNvPr id="241" name="直線コネクタ 240"/>
        <xdr:cNvCxnSpPr/>
      </xdr:nvCxnSpPr>
      <xdr:spPr>
        <a:xfrm flipV="1">
          <a:off x="1130300" y="16524080"/>
          <a:ext cx="889000" cy="6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11085</xdr:rowOff>
    </xdr:from>
    <xdr:to>
      <xdr:col>24</xdr:col>
      <xdr:colOff>114300</xdr:colOff>
      <xdr:row>95</xdr:row>
      <xdr:rowOff>112685</xdr:rowOff>
    </xdr:to>
    <xdr:sp macro="" textlink="">
      <xdr:nvSpPr>
        <xdr:cNvPr id="251" name="楕円 250"/>
        <xdr:cNvSpPr/>
      </xdr:nvSpPr>
      <xdr:spPr>
        <a:xfrm>
          <a:off x="4584700" y="1629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33962</xdr:rowOff>
    </xdr:from>
    <xdr:ext cx="534377" cy="259045"/>
    <xdr:sp macro="" textlink="">
      <xdr:nvSpPr>
        <xdr:cNvPr id="252" name="扶助費該当値テキスト"/>
        <xdr:cNvSpPr txBox="1"/>
      </xdr:nvSpPr>
      <xdr:spPr>
        <a:xfrm>
          <a:off x="4686300" y="1615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12067</xdr:rowOff>
    </xdr:from>
    <xdr:to>
      <xdr:col>20</xdr:col>
      <xdr:colOff>38100</xdr:colOff>
      <xdr:row>95</xdr:row>
      <xdr:rowOff>113667</xdr:rowOff>
    </xdr:to>
    <xdr:sp macro="" textlink="">
      <xdr:nvSpPr>
        <xdr:cNvPr id="253" name="楕円 252"/>
        <xdr:cNvSpPr/>
      </xdr:nvSpPr>
      <xdr:spPr>
        <a:xfrm>
          <a:off x="3746500" y="162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130194</xdr:rowOff>
    </xdr:from>
    <xdr:ext cx="534377" cy="259045"/>
    <xdr:sp macro="" textlink="">
      <xdr:nvSpPr>
        <xdr:cNvPr id="254" name="テキスト ボックス 253"/>
        <xdr:cNvSpPr txBox="1"/>
      </xdr:nvSpPr>
      <xdr:spPr>
        <a:xfrm>
          <a:off x="3530111" y="1607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62816</xdr:rowOff>
    </xdr:from>
    <xdr:to>
      <xdr:col>15</xdr:col>
      <xdr:colOff>101600</xdr:colOff>
      <xdr:row>95</xdr:row>
      <xdr:rowOff>164416</xdr:rowOff>
    </xdr:to>
    <xdr:sp macro="" textlink="">
      <xdr:nvSpPr>
        <xdr:cNvPr id="255" name="楕円 254"/>
        <xdr:cNvSpPr/>
      </xdr:nvSpPr>
      <xdr:spPr>
        <a:xfrm>
          <a:off x="2857500" y="163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9493</xdr:rowOff>
    </xdr:from>
    <xdr:ext cx="534377" cy="259045"/>
    <xdr:sp macro="" textlink="">
      <xdr:nvSpPr>
        <xdr:cNvPr id="256" name="テキスト ボックス 255"/>
        <xdr:cNvSpPr txBox="1"/>
      </xdr:nvSpPr>
      <xdr:spPr>
        <a:xfrm>
          <a:off x="2641111" y="161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14080</xdr:rowOff>
    </xdr:from>
    <xdr:to>
      <xdr:col>10</xdr:col>
      <xdr:colOff>165100</xdr:colOff>
      <xdr:row>96</xdr:row>
      <xdr:rowOff>115680</xdr:rowOff>
    </xdr:to>
    <xdr:sp macro="" textlink="">
      <xdr:nvSpPr>
        <xdr:cNvPr id="257" name="楕円 256"/>
        <xdr:cNvSpPr/>
      </xdr:nvSpPr>
      <xdr:spPr>
        <a:xfrm>
          <a:off x="1968500" y="164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132207</xdr:rowOff>
    </xdr:from>
    <xdr:ext cx="534377" cy="259045"/>
    <xdr:sp macro="" textlink="">
      <xdr:nvSpPr>
        <xdr:cNvPr id="258" name="テキスト ボックス 257"/>
        <xdr:cNvSpPr txBox="1"/>
      </xdr:nvSpPr>
      <xdr:spPr>
        <a:xfrm>
          <a:off x="1752111" y="162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77104</xdr:rowOff>
    </xdr:from>
    <xdr:to>
      <xdr:col>6</xdr:col>
      <xdr:colOff>38100</xdr:colOff>
      <xdr:row>97</xdr:row>
      <xdr:rowOff>7254</xdr:rowOff>
    </xdr:to>
    <xdr:sp macro="" textlink="">
      <xdr:nvSpPr>
        <xdr:cNvPr id="259" name="楕円 258"/>
        <xdr:cNvSpPr/>
      </xdr:nvSpPr>
      <xdr:spPr>
        <a:xfrm>
          <a:off x="1079500" y="165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169831</xdr:rowOff>
    </xdr:from>
    <xdr:ext cx="534377" cy="259045"/>
    <xdr:sp macro="" textlink="">
      <xdr:nvSpPr>
        <xdr:cNvPr id="260" name="テキスト ボックス 259"/>
        <xdr:cNvSpPr txBox="1"/>
      </xdr:nvSpPr>
      <xdr:spPr>
        <a:xfrm>
          <a:off x="863111" y="1662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83131</xdr:rowOff>
    </xdr:from>
    <xdr:to>
      <xdr:col>55</xdr:col>
      <xdr:colOff>0</xdr:colOff>
      <xdr:row>35</xdr:row>
      <xdr:rowOff>125793</xdr:rowOff>
    </xdr:to>
    <xdr:cxnSp macro="">
      <xdr:nvCxnSpPr>
        <xdr:cNvPr id="293" name="直線コネクタ 292"/>
        <xdr:cNvCxnSpPr/>
      </xdr:nvCxnSpPr>
      <xdr:spPr>
        <a:xfrm flipV="1">
          <a:off x="9639300" y="6083881"/>
          <a:ext cx="838200" cy="4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125793</xdr:rowOff>
    </xdr:from>
    <xdr:to>
      <xdr:col>50</xdr:col>
      <xdr:colOff>114300</xdr:colOff>
      <xdr:row>35</xdr:row>
      <xdr:rowOff>128279</xdr:rowOff>
    </xdr:to>
    <xdr:cxnSp macro="">
      <xdr:nvCxnSpPr>
        <xdr:cNvPr id="296" name="直線コネクタ 295"/>
        <xdr:cNvCxnSpPr/>
      </xdr:nvCxnSpPr>
      <xdr:spPr>
        <a:xfrm flipV="1">
          <a:off x="8750300" y="6126543"/>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110230</xdr:rowOff>
    </xdr:from>
    <xdr:to>
      <xdr:col>45</xdr:col>
      <xdr:colOff>177800</xdr:colOff>
      <xdr:row>35</xdr:row>
      <xdr:rowOff>128279</xdr:rowOff>
    </xdr:to>
    <xdr:cxnSp macro="">
      <xdr:nvCxnSpPr>
        <xdr:cNvPr id="299" name="直線コネクタ 298"/>
        <xdr:cNvCxnSpPr/>
      </xdr:nvCxnSpPr>
      <xdr:spPr>
        <a:xfrm>
          <a:off x="7861300" y="5768080"/>
          <a:ext cx="889000" cy="3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110230</xdr:rowOff>
    </xdr:from>
    <xdr:to>
      <xdr:col>41</xdr:col>
      <xdr:colOff>50800</xdr:colOff>
      <xdr:row>35</xdr:row>
      <xdr:rowOff>72815</xdr:rowOff>
    </xdr:to>
    <xdr:cxnSp macro="">
      <xdr:nvCxnSpPr>
        <xdr:cNvPr id="302" name="直線コネクタ 301"/>
        <xdr:cNvCxnSpPr/>
      </xdr:nvCxnSpPr>
      <xdr:spPr>
        <a:xfrm flipV="1">
          <a:off x="6972300" y="5768080"/>
          <a:ext cx="889000" cy="30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6" name="テキスト ボックス 305"/>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32331</xdr:rowOff>
    </xdr:from>
    <xdr:to>
      <xdr:col>55</xdr:col>
      <xdr:colOff>50800</xdr:colOff>
      <xdr:row>35</xdr:row>
      <xdr:rowOff>133931</xdr:rowOff>
    </xdr:to>
    <xdr:sp macro="" textlink="">
      <xdr:nvSpPr>
        <xdr:cNvPr id="312" name="楕円 311"/>
        <xdr:cNvSpPr/>
      </xdr:nvSpPr>
      <xdr:spPr>
        <a:xfrm>
          <a:off x="10426700" y="60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55208</xdr:rowOff>
    </xdr:from>
    <xdr:ext cx="534377" cy="259045"/>
    <xdr:sp macro="" textlink="">
      <xdr:nvSpPr>
        <xdr:cNvPr id="313" name="補助費等該当値テキスト"/>
        <xdr:cNvSpPr txBox="1"/>
      </xdr:nvSpPr>
      <xdr:spPr>
        <a:xfrm>
          <a:off x="10528300" y="58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74993</xdr:rowOff>
    </xdr:from>
    <xdr:to>
      <xdr:col>50</xdr:col>
      <xdr:colOff>165100</xdr:colOff>
      <xdr:row>36</xdr:row>
      <xdr:rowOff>5143</xdr:rowOff>
    </xdr:to>
    <xdr:sp macro="" textlink="">
      <xdr:nvSpPr>
        <xdr:cNvPr id="314" name="楕円 313"/>
        <xdr:cNvSpPr/>
      </xdr:nvSpPr>
      <xdr:spPr>
        <a:xfrm>
          <a:off x="9588500" y="6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21670</xdr:rowOff>
    </xdr:from>
    <xdr:ext cx="534377" cy="259045"/>
    <xdr:sp macro="" textlink="">
      <xdr:nvSpPr>
        <xdr:cNvPr id="315" name="テキスト ボックス 314"/>
        <xdr:cNvSpPr txBox="1"/>
      </xdr:nvSpPr>
      <xdr:spPr>
        <a:xfrm>
          <a:off x="9372111" y="58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77479</xdr:rowOff>
    </xdr:from>
    <xdr:to>
      <xdr:col>46</xdr:col>
      <xdr:colOff>38100</xdr:colOff>
      <xdr:row>36</xdr:row>
      <xdr:rowOff>7629</xdr:rowOff>
    </xdr:to>
    <xdr:sp macro="" textlink="">
      <xdr:nvSpPr>
        <xdr:cNvPr id="316" name="楕円 315"/>
        <xdr:cNvSpPr/>
      </xdr:nvSpPr>
      <xdr:spPr>
        <a:xfrm>
          <a:off x="8699500" y="60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24156</xdr:rowOff>
    </xdr:from>
    <xdr:ext cx="534377" cy="259045"/>
    <xdr:sp macro="" textlink="">
      <xdr:nvSpPr>
        <xdr:cNvPr id="317" name="テキスト ボックス 316"/>
        <xdr:cNvSpPr txBox="1"/>
      </xdr:nvSpPr>
      <xdr:spPr>
        <a:xfrm>
          <a:off x="8483111" y="585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59430</xdr:rowOff>
    </xdr:from>
    <xdr:to>
      <xdr:col>41</xdr:col>
      <xdr:colOff>101600</xdr:colOff>
      <xdr:row>33</xdr:row>
      <xdr:rowOff>161030</xdr:rowOff>
    </xdr:to>
    <xdr:sp macro="" textlink="">
      <xdr:nvSpPr>
        <xdr:cNvPr id="318" name="楕円 317"/>
        <xdr:cNvSpPr/>
      </xdr:nvSpPr>
      <xdr:spPr>
        <a:xfrm>
          <a:off x="7810500" y="57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6107</xdr:rowOff>
    </xdr:from>
    <xdr:ext cx="599010" cy="259045"/>
    <xdr:sp macro="" textlink="">
      <xdr:nvSpPr>
        <xdr:cNvPr id="319" name="テキスト ボックス 318"/>
        <xdr:cNvSpPr txBox="1"/>
      </xdr:nvSpPr>
      <xdr:spPr>
        <a:xfrm>
          <a:off x="7561795" y="549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22015</xdr:rowOff>
    </xdr:from>
    <xdr:to>
      <xdr:col>36</xdr:col>
      <xdr:colOff>165100</xdr:colOff>
      <xdr:row>35</xdr:row>
      <xdr:rowOff>123615</xdr:rowOff>
    </xdr:to>
    <xdr:sp macro="" textlink="">
      <xdr:nvSpPr>
        <xdr:cNvPr id="320" name="楕円 319"/>
        <xdr:cNvSpPr/>
      </xdr:nvSpPr>
      <xdr:spPr>
        <a:xfrm>
          <a:off x="6921500" y="60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140142</xdr:rowOff>
    </xdr:from>
    <xdr:ext cx="534377" cy="259045"/>
    <xdr:sp macro="" textlink="">
      <xdr:nvSpPr>
        <xdr:cNvPr id="321" name="テキスト ボックス 320"/>
        <xdr:cNvSpPr txBox="1"/>
      </xdr:nvSpPr>
      <xdr:spPr>
        <a:xfrm>
          <a:off x="6705111" y="57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131721</xdr:rowOff>
    </xdr:from>
    <xdr:to>
      <xdr:col>55</xdr:col>
      <xdr:colOff>0</xdr:colOff>
      <xdr:row>57</xdr:row>
      <xdr:rowOff>31605</xdr:rowOff>
    </xdr:to>
    <xdr:cxnSp macro="">
      <xdr:nvCxnSpPr>
        <xdr:cNvPr id="352" name="直線コネクタ 351"/>
        <xdr:cNvCxnSpPr/>
      </xdr:nvCxnSpPr>
      <xdr:spPr>
        <a:xfrm flipV="1">
          <a:off x="9639300" y="9732921"/>
          <a:ext cx="838200" cy="7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31605</xdr:rowOff>
    </xdr:from>
    <xdr:to>
      <xdr:col>50</xdr:col>
      <xdr:colOff>114300</xdr:colOff>
      <xdr:row>57</xdr:row>
      <xdr:rowOff>44167</xdr:rowOff>
    </xdr:to>
    <xdr:cxnSp macro="">
      <xdr:nvCxnSpPr>
        <xdr:cNvPr id="355" name="直線コネクタ 354"/>
        <xdr:cNvCxnSpPr/>
      </xdr:nvCxnSpPr>
      <xdr:spPr>
        <a:xfrm flipV="1">
          <a:off x="8750300" y="9804255"/>
          <a:ext cx="8890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30604</xdr:rowOff>
    </xdr:from>
    <xdr:to>
      <xdr:col>45</xdr:col>
      <xdr:colOff>177800</xdr:colOff>
      <xdr:row>57</xdr:row>
      <xdr:rowOff>44167</xdr:rowOff>
    </xdr:to>
    <xdr:cxnSp macro="">
      <xdr:nvCxnSpPr>
        <xdr:cNvPr id="358" name="直線コネクタ 357"/>
        <xdr:cNvCxnSpPr/>
      </xdr:nvCxnSpPr>
      <xdr:spPr>
        <a:xfrm>
          <a:off x="7861300" y="9460354"/>
          <a:ext cx="889000" cy="3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30604</xdr:rowOff>
    </xdr:from>
    <xdr:to>
      <xdr:col>41</xdr:col>
      <xdr:colOff>50800</xdr:colOff>
      <xdr:row>55</xdr:row>
      <xdr:rowOff>60670</xdr:rowOff>
    </xdr:to>
    <xdr:cxnSp macro="">
      <xdr:nvCxnSpPr>
        <xdr:cNvPr id="361" name="直線コネクタ 360"/>
        <xdr:cNvCxnSpPr/>
      </xdr:nvCxnSpPr>
      <xdr:spPr>
        <a:xfrm flipV="1">
          <a:off x="6972300" y="9460354"/>
          <a:ext cx="889000" cy="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75034</xdr:rowOff>
    </xdr:from>
    <xdr:ext cx="534377" cy="259045"/>
    <xdr:sp macro="" textlink="">
      <xdr:nvSpPr>
        <xdr:cNvPr id="365" name="テキスト ボックス 364"/>
        <xdr:cNvSpPr txBox="1"/>
      </xdr:nvSpPr>
      <xdr:spPr>
        <a:xfrm>
          <a:off x="6705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80921</xdr:rowOff>
    </xdr:from>
    <xdr:to>
      <xdr:col>55</xdr:col>
      <xdr:colOff>50800</xdr:colOff>
      <xdr:row>57</xdr:row>
      <xdr:rowOff>11071</xdr:rowOff>
    </xdr:to>
    <xdr:sp macro="" textlink="">
      <xdr:nvSpPr>
        <xdr:cNvPr id="371" name="楕円 370"/>
        <xdr:cNvSpPr/>
      </xdr:nvSpPr>
      <xdr:spPr>
        <a:xfrm>
          <a:off x="10426700" y="96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59348</xdr:rowOff>
    </xdr:from>
    <xdr:ext cx="534377" cy="259045"/>
    <xdr:sp macro="" textlink="">
      <xdr:nvSpPr>
        <xdr:cNvPr id="372" name="普通建設事業費該当値テキスト"/>
        <xdr:cNvSpPr txBox="1"/>
      </xdr:nvSpPr>
      <xdr:spPr>
        <a:xfrm>
          <a:off x="10528300" y="96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152255</xdr:rowOff>
    </xdr:from>
    <xdr:to>
      <xdr:col>50</xdr:col>
      <xdr:colOff>165100</xdr:colOff>
      <xdr:row>57</xdr:row>
      <xdr:rowOff>82405</xdr:rowOff>
    </xdr:to>
    <xdr:sp macro="" textlink="">
      <xdr:nvSpPr>
        <xdr:cNvPr id="373" name="楕円 372"/>
        <xdr:cNvSpPr/>
      </xdr:nvSpPr>
      <xdr:spPr>
        <a:xfrm>
          <a:off x="9588500" y="97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73532</xdr:rowOff>
    </xdr:from>
    <xdr:ext cx="534377" cy="259045"/>
    <xdr:sp macro="" textlink="">
      <xdr:nvSpPr>
        <xdr:cNvPr id="374" name="テキスト ボックス 373"/>
        <xdr:cNvSpPr txBox="1"/>
      </xdr:nvSpPr>
      <xdr:spPr>
        <a:xfrm>
          <a:off x="9372111" y="984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164817</xdr:rowOff>
    </xdr:from>
    <xdr:to>
      <xdr:col>46</xdr:col>
      <xdr:colOff>38100</xdr:colOff>
      <xdr:row>57</xdr:row>
      <xdr:rowOff>94967</xdr:rowOff>
    </xdr:to>
    <xdr:sp macro="" textlink="">
      <xdr:nvSpPr>
        <xdr:cNvPr id="375" name="楕円 374"/>
        <xdr:cNvSpPr/>
      </xdr:nvSpPr>
      <xdr:spPr>
        <a:xfrm>
          <a:off x="8699500" y="97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86094</xdr:rowOff>
    </xdr:from>
    <xdr:ext cx="534377" cy="259045"/>
    <xdr:sp macro="" textlink="">
      <xdr:nvSpPr>
        <xdr:cNvPr id="376" name="テキスト ボックス 375"/>
        <xdr:cNvSpPr txBox="1"/>
      </xdr:nvSpPr>
      <xdr:spPr>
        <a:xfrm>
          <a:off x="8483111" y="98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151254</xdr:rowOff>
    </xdr:from>
    <xdr:to>
      <xdr:col>41</xdr:col>
      <xdr:colOff>101600</xdr:colOff>
      <xdr:row>55</xdr:row>
      <xdr:rowOff>81404</xdr:rowOff>
    </xdr:to>
    <xdr:sp macro="" textlink="">
      <xdr:nvSpPr>
        <xdr:cNvPr id="377" name="楕円 376"/>
        <xdr:cNvSpPr/>
      </xdr:nvSpPr>
      <xdr:spPr>
        <a:xfrm>
          <a:off x="7810500" y="94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97931</xdr:rowOff>
    </xdr:from>
    <xdr:ext cx="534377" cy="259045"/>
    <xdr:sp macro="" textlink="">
      <xdr:nvSpPr>
        <xdr:cNvPr id="378" name="テキスト ボックス 377"/>
        <xdr:cNvSpPr txBox="1"/>
      </xdr:nvSpPr>
      <xdr:spPr>
        <a:xfrm>
          <a:off x="7594111" y="91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9870</xdr:rowOff>
    </xdr:from>
    <xdr:to>
      <xdr:col>36</xdr:col>
      <xdr:colOff>165100</xdr:colOff>
      <xdr:row>55</xdr:row>
      <xdr:rowOff>111470</xdr:rowOff>
    </xdr:to>
    <xdr:sp macro="" textlink="">
      <xdr:nvSpPr>
        <xdr:cNvPr id="379" name="楕円 378"/>
        <xdr:cNvSpPr/>
      </xdr:nvSpPr>
      <xdr:spPr>
        <a:xfrm>
          <a:off x="6921500" y="94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127997</xdr:rowOff>
    </xdr:from>
    <xdr:ext cx="534377" cy="259045"/>
    <xdr:sp macro="" textlink="">
      <xdr:nvSpPr>
        <xdr:cNvPr id="380" name="テキスト ボックス 379"/>
        <xdr:cNvSpPr txBox="1"/>
      </xdr:nvSpPr>
      <xdr:spPr>
        <a:xfrm>
          <a:off x="6705111" y="92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7265</xdr:rowOff>
    </xdr:from>
    <xdr:to>
      <xdr:col>55</xdr:col>
      <xdr:colOff>0</xdr:colOff>
      <xdr:row>78</xdr:row>
      <xdr:rowOff>98386</xdr:rowOff>
    </xdr:to>
    <xdr:cxnSp macro="">
      <xdr:nvCxnSpPr>
        <xdr:cNvPr id="409" name="直線コネクタ 408"/>
        <xdr:cNvCxnSpPr/>
      </xdr:nvCxnSpPr>
      <xdr:spPr>
        <a:xfrm>
          <a:off x="9639300" y="13380365"/>
          <a:ext cx="838200" cy="9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7265</xdr:rowOff>
    </xdr:from>
    <xdr:to>
      <xdr:col>50</xdr:col>
      <xdr:colOff>114300</xdr:colOff>
      <xdr:row>78</xdr:row>
      <xdr:rowOff>37173</xdr:rowOff>
    </xdr:to>
    <xdr:cxnSp macro="">
      <xdr:nvCxnSpPr>
        <xdr:cNvPr id="412" name="直線コネクタ 411"/>
        <xdr:cNvCxnSpPr/>
      </xdr:nvCxnSpPr>
      <xdr:spPr>
        <a:xfrm flipV="1">
          <a:off x="8750300" y="13380365"/>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153403</xdr:rowOff>
    </xdr:from>
    <xdr:to>
      <xdr:col>45</xdr:col>
      <xdr:colOff>177800</xdr:colOff>
      <xdr:row>78</xdr:row>
      <xdr:rowOff>37173</xdr:rowOff>
    </xdr:to>
    <xdr:cxnSp macro="">
      <xdr:nvCxnSpPr>
        <xdr:cNvPr id="415" name="直線コネクタ 414"/>
        <xdr:cNvCxnSpPr/>
      </xdr:nvCxnSpPr>
      <xdr:spPr>
        <a:xfrm>
          <a:off x="7861300" y="13355053"/>
          <a:ext cx="889000" cy="5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131660</xdr:rowOff>
    </xdr:from>
    <xdr:to>
      <xdr:col>41</xdr:col>
      <xdr:colOff>50800</xdr:colOff>
      <xdr:row>77</xdr:row>
      <xdr:rowOff>153403</xdr:rowOff>
    </xdr:to>
    <xdr:cxnSp macro="">
      <xdr:nvCxnSpPr>
        <xdr:cNvPr id="418" name="直線コネクタ 417"/>
        <xdr:cNvCxnSpPr/>
      </xdr:nvCxnSpPr>
      <xdr:spPr>
        <a:xfrm>
          <a:off x="6972300" y="13333310"/>
          <a:ext cx="889000" cy="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47586</xdr:rowOff>
    </xdr:from>
    <xdr:to>
      <xdr:col>55</xdr:col>
      <xdr:colOff>50800</xdr:colOff>
      <xdr:row>78</xdr:row>
      <xdr:rowOff>149186</xdr:rowOff>
    </xdr:to>
    <xdr:sp macro="" textlink="">
      <xdr:nvSpPr>
        <xdr:cNvPr id="428" name="楕円 427"/>
        <xdr:cNvSpPr/>
      </xdr:nvSpPr>
      <xdr:spPr>
        <a:xfrm>
          <a:off x="10426700" y="134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133963</xdr:rowOff>
    </xdr:from>
    <xdr:ext cx="469744" cy="259045"/>
    <xdr:sp macro="" textlink="">
      <xdr:nvSpPr>
        <xdr:cNvPr id="429" name="普通建設事業費 （ うち新規整備　）該当値テキスト"/>
        <xdr:cNvSpPr txBox="1"/>
      </xdr:nvSpPr>
      <xdr:spPr>
        <a:xfrm>
          <a:off x="10528300" y="133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127915</xdr:rowOff>
    </xdr:from>
    <xdr:to>
      <xdr:col>50</xdr:col>
      <xdr:colOff>165100</xdr:colOff>
      <xdr:row>78</xdr:row>
      <xdr:rowOff>58065</xdr:rowOff>
    </xdr:to>
    <xdr:sp macro="" textlink="">
      <xdr:nvSpPr>
        <xdr:cNvPr id="430" name="楕円 429"/>
        <xdr:cNvSpPr/>
      </xdr:nvSpPr>
      <xdr:spPr>
        <a:xfrm>
          <a:off x="9588500" y="133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74592</xdr:rowOff>
    </xdr:from>
    <xdr:ext cx="534377" cy="259045"/>
    <xdr:sp macro="" textlink="">
      <xdr:nvSpPr>
        <xdr:cNvPr id="431" name="テキスト ボックス 430"/>
        <xdr:cNvSpPr txBox="1"/>
      </xdr:nvSpPr>
      <xdr:spPr>
        <a:xfrm>
          <a:off x="9372111" y="131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157823</xdr:rowOff>
    </xdr:from>
    <xdr:to>
      <xdr:col>46</xdr:col>
      <xdr:colOff>38100</xdr:colOff>
      <xdr:row>78</xdr:row>
      <xdr:rowOff>87973</xdr:rowOff>
    </xdr:to>
    <xdr:sp macro="" textlink="">
      <xdr:nvSpPr>
        <xdr:cNvPr id="432" name="楕円 431"/>
        <xdr:cNvSpPr/>
      </xdr:nvSpPr>
      <xdr:spPr>
        <a:xfrm>
          <a:off x="8699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79100</xdr:rowOff>
    </xdr:from>
    <xdr:ext cx="534377" cy="259045"/>
    <xdr:sp macro="" textlink="">
      <xdr:nvSpPr>
        <xdr:cNvPr id="433" name="テキスト ボックス 432"/>
        <xdr:cNvSpPr txBox="1"/>
      </xdr:nvSpPr>
      <xdr:spPr>
        <a:xfrm>
          <a:off x="8483111" y="134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102603</xdr:rowOff>
    </xdr:from>
    <xdr:to>
      <xdr:col>41</xdr:col>
      <xdr:colOff>101600</xdr:colOff>
      <xdr:row>78</xdr:row>
      <xdr:rowOff>32753</xdr:rowOff>
    </xdr:to>
    <xdr:sp macro="" textlink="">
      <xdr:nvSpPr>
        <xdr:cNvPr id="434" name="楕円 433"/>
        <xdr:cNvSpPr/>
      </xdr:nvSpPr>
      <xdr:spPr>
        <a:xfrm>
          <a:off x="7810500" y="133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23880</xdr:rowOff>
    </xdr:from>
    <xdr:ext cx="534377" cy="259045"/>
    <xdr:sp macro="" textlink="">
      <xdr:nvSpPr>
        <xdr:cNvPr id="435" name="テキスト ボックス 434"/>
        <xdr:cNvSpPr txBox="1"/>
      </xdr:nvSpPr>
      <xdr:spPr>
        <a:xfrm>
          <a:off x="7594111" y="1339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80860</xdr:rowOff>
    </xdr:from>
    <xdr:to>
      <xdr:col>36</xdr:col>
      <xdr:colOff>165100</xdr:colOff>
      <xdr:row>78</xdr:row>
      <xdr:rowOff>11010</xdr:rowOff>
    </xdr:to>
    <xdr:sp macro="" textlink="">
      <xdr:nvSpPr>
        <xdr:cNvPr id="436" name="楕円 435"/>
        <xdr:cNvSpPr/>
      </xdr:nvSpPr>
      <xdr:spPr>
        <a:xfrm>
          <a:off x="6921500" y="132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2137</xdr:rowOff>
    </xdr:from>
    <xdr:ext cx="534377" cy="259045"/>
    <xdr:sp macro="" textlink="">
      <xdr:nvSpPr>
        <xdr:cNvPr id="437" name="テキスト ボックス 436"/>
        <xdr:cNvSpPr txBox="1"/>
      </xdr:nvSpPr>
      <xdr:spPr>
        <a:xfrm>
          <a:off x="6705111" y="1337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33728</xdr:rowOff>
    </xdr:from>
    <xdr:to>
      <xdr:col>55</xdr:col>
      <xdr:colOff>0</xdr:colOff>
      <xdr:row>98</xdr:row>
      <xdr:rowOff>11570</xdr:rowOff>
    </xdr:to>
    <xdr:cxnSp macro="">
      <xdr:nvCxnSpPr>
        <xdr:cNvPr id="468" name="直線コネクタ 467"/>
        <xdr:cNvCxnSpPr/>
      </xdr:nvCxnSpPr>
      <xdr:spPr>
        <a:xfrm flipV="1">
          <a:off x="9639300" y="16664378"/>
          <a:ext cx="838200" cy="14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11570</xdr:rowOff>
    </xdr:from>
    <xdr:to>
      <xdr:col>50</xdr:col>
      <xdr:colOff>114300</xdr:colOff>
      <xdr:row>98</xdr:row>
      <xdr:rowOff>47574</xdr:rowOff>
    </xdr:to>
    <xdr:cxnSp macro="">
      <xdr:nvCxnSpPr>
        <xdr:cNvPr id="471" name="直線コネクタ 470"/>
        <xdr:cNvCxnSpPr/>
      </xdr:nvCxnSpPr>
      <xdr:spPr>
        <a:xfrm flipV="1">
          <a:off x="8750300" y="16813670"/>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114929</xdr:rowOff>
    </xdr:from>
    <xdr:to>
      <xdr:col>45</xdr:col>
      <xdr:colOff>177800</xdr:colOff>
      <xdr:row>98</xdr:row>
      <xdr:rowOff>47574</xdr:rowOff>
    </xdr:to>
    <xdr:cxnSp macro="">
      <xdr:nvCxnSpPr>
        <xdr:cNvPr id="474" name="直線コネクタ 473"/>
        <xdr:cNvCxnSpPr/>
      </xdr:nvCxnSpPr>
      <xdr:spPr>
        <a:xfrm>
          <a:off x="7861300" y="16402679"/>
          <a:ext cx="889000" cy="44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114929</xdr:rowOff>
    </xdr:from>
    <xdr:to>
      <xdr:col>41</xdr:col>
      <xdr:colOff>50800</xdr:colOff>
      <xdr:row>96</xdr:row>
      <xdr:rowOff>149138</xdr:rowOff>
    </xdr:to>
    <xdr:cxnSp macro="">
      <xdr:nvCxnSpPr>
        <xdr:cNvPr id="477" name="直線コネクタ 476"/>
        <xdr:cNvCxnSpPr/>
      </xdr:nvCxnSpPr>
      <xdr:spPr>
        <a:xfrm flipV="1">
          <a:off x="6972300" y="16402679"/>
          <a:ext cx="889000" cy="2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115971</xdr:rowOff>
    </xdr:from>
    <xdr:ext cx="534377" cy="259045"/>
    <xdr:sp macro="" textlink="">
      <xdr:nvSpPr>
        <xdr:cNvPr id="481" name="テキスト ボックス 480"/>
        <xdr:cNvSpPr txBox="1"/>
      </xdr:nvSpPr>
      <xdr:spPr>
        <a:xfrm>
          <a:off x="6705111" y="167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154378</xdr:rowOff>
    </xdr:from>
    <xdr:to>
      <xdr:col>55</xdr:col>
      <xdr:colOff>50800</xdr:colOff>
      <xdr:row>97</xdr:row>
      <xdr:rowOff>84528</xdr:rowOff>
    </xdr:to>
    <xdr:sp macro="" textlink="">
      <xdr:nvSpPr>
        <xdr:cNvPr id="487" name="楕円 486"/>
        <xdr:cNvSpPr/>
      </xdr:nvSpPr>
      <xdr:spPr>
        <a:xfrm>
          <a:off x="10426700" y="166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132805</xdr:rowOff>
    </xdr:from>
    <xdr:ext cx="534377" cy="259045"/>
    <xdr:sp macro="" textlink="">
      <xdr:nvSpPr>
        <xdr:cNvPr id="488" name="普通建設事業費 （ うち更新整備　）該当値テキスト"/>
        <xdr:cNvSpPr txBox="1"/>
      </xdr:nvSpPr>
      <xdr:spPr>
        <a:xfrm>
          <a:off x="10528300" y="1659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132220</xdr:rowOff>
    </xdr:from>
    <xdr:to>
      <xdr:col>50</xdr:col>
      <xdr:colOff>165100</xdr:colOff>
      <xdr:row>98</xdr:row>
      <xdr:rowOff>62370</xdr:rowOff>
    </xdr:to>
    <xdr:sp macro="" textlink="">
      <xdr:nvSpPr>
        <xdr:cNvPr id="489" name="楕円 488"/>
        <xdr:cNvSpPr/>
      </xdr:nvSpPr>
      <xdr:spPr>
        <a:xfrm>
          <a:off x="9588500" y="167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53497</xdr:rowOff>
    </xdr:from>
    <xdr:ext cx="534377" cy="259045"/>
    <xdr:sp macro="" textlink="">
      <xdr:nvSpPr>
        <xdr:cNvPr id="490" name="テキスト ボックス 489"/>
        <xdr:cNvSpPr txBox="1"/>
      </xdr:nvSpPr>
      <xdr:spPr>
        <a:xfrm>
          <a:off x="9372111" y="168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168224</xdr:rowOff>
    </xdr:from>
    <xdr:to>
      <xdr:col>46</xdr:col>
      <xdr:colOff>38100</xdr:colOff>
      <xdr:row>98</xdr:row>
      <xdr:rowOff>98374</xdr:rowOff>
    </xdr:to>
    <xdr:sp macro="" textlink="">
      <xdr:nvSpPr>
        <xdr:cNvPr id="491" name="楕円 490"/>
        <xdr:cNvSpPr/>
      </xdr:nvSpPr>
      <xdr:spPr>
        <a:xfrm>
          <a:off x="8699500" y="167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89501</xdr:rowOff>
    </xdr:from>
    <xdr:ext cx="534377" cy="259045"/>
    <xdr:sp macro="" textlink="">
      <xdr:nvSpPr>
        <xdr:cNvPr id="492" name="テキスト ボックス 491"/>
        <xdr:cNvSpPr txBox="1"/>
      </xdr:nvSpPr>
      <xdr:spPr>
        <a:xfrm>
          <a:off x="8483111" y="1689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64129</xdr:rowOff>
    </xdr:from>
    <xdr:to>
      <xdr:col>41</xdr:col>
      <xdr:colOff>101600</xdr:colOff>
      <xdr:row>95</xdr:row>
      <xdr:rowOff>165729</xdr:rowOff>
    </xdr:to>
    <xdr:sp macro="" textlink="">
      <xdr:nvSpPr>
        <xdr:cNvPr id="493" name="楕円 492"/>
        <xdr:cNvSpPr/>
      </xdr:nvSpPr>
      <xdr:spPr>
        <a:xfrm>
          <a:off x="7810500" y="163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10806</xdr:rowOff>
    </xdr:from>
    <xdr:ext cx="534377" cy="259045"/>
    <xdr:sp macro="" textlink="">
      <xdr:nvSpPr>
        <xdr:cNvPr id="494" name="テキスト ボックス 493"/>
        <xdr:cNvSpPr txBox="1"/>
      </xdr:nvSpPr>
      <xdr:spPr>
        <a:xfrm>
          <a:off x="7594111" y="1612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98338</xdr:rowOff>
    </xdr:from>
    <xdr:to>
      <xdr:col>36</xdr:col>
      <xdr:colOff>165100</xdr:colOff>
      <xdr:row>97</xdr:row>
      <xdr:rowOff>28488</xdr:rowOff>
    </xdr:to>
    <xdr:sp macro="" textlink="">
      <xdr:nvSpPr>
        <xdr:cNvPr id="495" name="楕円 494"/>
        <xdr:cNvSpPr/>
      </xdr:nvSpPr>
      <xdr:spPr>
        <a:xfrm>
          <a:off x="6921500" y="165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45015</xdr:rowOff>
    </xdr:from>
    <xdr:ext cx="534377" cy="259045"/>
    <xdr:sp macro="" textlink="">
      <xdr:nvSpPr>
        <xdr:cNvPr id="496" name="テキスト ボックス 495"/>
        <xdr:cNvSpPr txBox="1"/>
      </xdr:nvSpPr>
      <xdr:spPr>
        <a:xfrm>
          <a:off x="6705111" y="1633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119538</xdr:rowOff>
    </xdr:from>
    <xdr:to>
      <xdr:col>85</xdr:col>
      <xdr:colOff>127000</xdr:colOff>
      <xdr:row>38</xdr:row>
      <xdr:rowOff>134168</xdr:rowOff>
    </xdr:to>
    <xdr:cxnSp macro="">
      <xdr:nvCxnSpPr>
        <xdr:cNvPr id="523" name="直線コネクタ 522"/>
        <xdr:cNvCxnSpPr/>
      </xdr:nvCxnSpPr>
      <xdr:spPr>
        <a:xfrm>
          <a:off x="15481300" y="6634638"/>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76423</xdr:rowOff>
    </xdr:from>
    <xdr:to>
      <xdr:col>81</xdr:col>
      <xdr:colOff>50800</xdr:colOff>
      <xdr:row>38</xdr:row>
      <xdr:rowOff>119538</xdr:rowOff>
    </xdr:to>
    <xdr:cxnSp macro="">
      <xdr:nvCxnSpPr>
        <xdr:cNvPr id="526" name="直線コネクタ 525"/>
        <xdr:cNvCxnSpPr/>
      </xdr:nvCxnSpPr>
      <xdr:spPr>
        <a:xfrm>
          <a:off x="14592300" y="6591523"/>
          <a:ext cx="889000" cy="4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76423</xdr:rowOff>
    </xdr:from>
    <xdr:to>
      <xdr:col>76</xdr:col>
      <xdr:colOff>114300</xdr:colOff>
      <xdr:row>38</xdr:row>
      <xdr:rowOff>139700</xdr:rowOff>
    </xdr:to>
    <xdr:cxnSp macro="">
      <xdr:nvCxnSpPr>
        <xdr:cNvPr id="529" name="直線コネクタ 528"/>
        <xdr:cNvCxnSpPr/>
      </xdr:nvCxnSpPr>
      <xdr:spPr>
        <a:xfrm flipV="1">
          <a:off x="13703300" y="6591523"/>
          <a:ext cx="8890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121459</xdr:rowOff>
    </xdr:from>
    <xdr:ext cx="469744" cy="259045"/>
    <xdr:sp macro="" textlink="">
      <xdr:nvSpPr>
        <xdr:cNvPr id="531" name="テキスト ボックス 530"/>
        <xdr:cNvSpPr txBox="1"/>
      </xdr:nvSpPr>
      <xdr:spPr>
        <a:xfrm>
          <a:off x="14357428" y="663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83368</xdr:rowOff>
    </xdr:from>
    <xdr:to>
      <xdr:col>85</xdr:col>
      <xdr:colOff>177800</xdr:colOff>
      <xdr:row>39</xdr:row>
      <xdr:rowOff>13518</xdr:rowOff>
    </xdr:to>
    <xdr:sp macro="" textlink="">
      <xdr:nvSpPr>
        <xdr:cNvPr id="542" name="楕円 541"/>
        <xdr:cNvSpPr/>
      </xdr:nvSpPr>
      <xdr:spPr>
        <a:xfrm>
          <a:off x="162687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169745</xdr:rowOff>
    </xdr:from>
    <xdr:ext cx="378565" cy="259045"/>
    <xdr:sp macro="" textlink="">
      <xdr:nvSpPr>
        <xdr:cNvPr id="543" name="災害復旧事業費該当値テキスト"/>
        <xdr:cNvSpPr txBox="1"/>
      </xdr:nvSpPr>
      <xdr:spPr>
        <a:xfrm>
          <a:off x="16370300" y="6513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68738</xdr:rowOff>
    </xdr:from>
    <xdr:to>
      <xdr:col>81</xdr:col>
      <xdr:colOff>101600</xdr:colOff>
      <xdr:row>38</xdr:row>
      <xdr:rowOff>170338</xdr:rowOff>
    </xdr:to>
    <xdr:sp macro="" textlink="">
      <xdr:nvSpPr>
        <xdr:cNvPr id="544" name="楕円 543"/>
        <xdr:cNvSpPr/>
      </xdr:nvSpPr>
      <xdr:spPr>
        <a:xfrm>
          <a:off x="15430500" y="65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161465</xdr:rowOff>
    </xdr:from>
    <xdr:ext cx="378565" cy="259045"/>
    <xdr:sp macro="" textlink="">
      <xdr:nvSpPr>
        <xdr:cNvPr id="545" name="テキスト ボックス 544"/>
        <xdr:cNvSpPr txBox="1"/>
      </xdr:nvSpPr>
      <xdr:spPr>
        <a:xfrm>
          <a:off x="15292017" y="667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25623</xdr:rowOff>
    </xdr:from>
    <xdr:to>
      <xdr:col>76</xdr:col>
      <xdr:colOff>165100</xdr:colOff>
      <xdr:row>38</xdr:row>
      <xdr:rowOff>127223</xdr:rowOff>
    </xdr:to>
    <xdr:sp macro="" textlink="">
      <xdr:nvSpPr>
        <xdr:cNvPr id="546" name="楕円 545"/>
        <xdr:cNvSpPr/>
      </xdr:nvSpPr>
      <xdr:spPr>
        <a:xfrm>
          <a:off x="14541500" y="65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143751</xdr:rowOff>
    </xdr:from>
    <xdr:ext cx="469744" cy="259045"/>
    <xdr:sp macro="" textlink="">
      <xdr:nvSpPr>
        <xdr:cNvPr id="547" name="テキスト ボックス 546"/>
        <xdr:cNvSpPr txBox="1"/>
      </xdr:nvSpPr>
      <xdr:spPr>
        <a:xfrm>
          <a:off x="14357428" y="63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37254</xdr:rowOff>
    </xdr:from>
    <xdr:to>
      <xdr:col>85</xdr:col>
      <xdr:colOff>127000</xdr:colOff>
      <xdr:row>75</xdr:row>
      <xdr:rowOff>70255</xdr:rowOff>
    </xdr:to>
    <xdr:cxnSp macro="">
      <xdr:nvCxnSpPr>
        <xdr:cNvPr id="631" name="直線コネクタ 630"/>
        <xdr:cNvCxnSpPr/>
      </xdr:nvCxnSpPr>
      <xdr:spPr>
        <a:xfrm flipV="1">
          <a:off x="15481300" y="12896004"/>
          <a:ext cx="838200" cy="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70255</xdr:rowOff>
    </xdr:from>
    <xdr:to>
      <xdr:col>81</xdr:col>
      <xdr:colOff>50800</xdr:colOff>
      <xdr:row>75</xdr:row>
      <xdr:rowOff>83840</xdr:rowOff>
    </xdr:to>
    <xdr:cxnSp macro="">
      <xdr:nvCxnSpPr>
        <xdr:cNvPr id="634" name="直線コネクタ 633"/>
        <xdr:cNvCxnSpPr/>
      </xdr:nvCxnSpPr>
      <xdr:spPr>
        <a:xfrm flipV="1">
          <a:off x="14592300" y="12929005"/>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83840</xdr:rowOff>
    </xdr:from>
    <xdr:to>
      <xdr:col>76</xdr:col>
      <xdr:colOff>114300</xdr:colOff>
      <xdr:row>75</xdr:row>
      <xdr:rowOff>88869</xdr:rowOff>
    </xdr:to>
    <xdr:cxnSp macro="">
      <xdr:nvCxnSpPr>
        <xdr:cNvPr id="637" name="直線コネクタ 636"/>
        <xdr:cNvCxnSpPr/>
      </xdr:nvCxnSpPr>
      <xdr:spPr>
        <a:xfrm flipV="1">
          <a:off x="13703300" y="1294259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88869</xdr:rowOff>
    </xdr:from>
    <xdr:to>
      <xdr:col>71</xdr:col>
      <xdr:colOff>177800</xdr:colOff>
      <xdr:row>75</xdr:row>
      <xdr:rowOff>124759</xdr:rowOff>
    </xdr:to>
    <xdr:cxnSp macro="">
      <xdr:nvCxnSpPr>
        <xdr:cNvPr id="640" name="直線コネクタ 639"/>
        <xdr:cNvCxnSpPr/>
      </xdr:nvCxnSpPr>
      <xdr:spPr>
        <a:xfrm flipV="1">
          <a:off x="12814300" y="12947619"/>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4" name="テキスト ボックス 643"/>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157904</xdr:rowOff>
    </xdr:from>
    <xdr:to>
      <xdr:col>85</xdr:col>
      <xdr:colOff>177800</xdr:colOff>
      <xdr:row>75</xdr:row>
      <xdr:rowOff>88054</xdr:rowOff>
    </xdr:to>
    <xdr:sp macro="" textlink="">
      <xdr:nvSpPr>
        <xdr:cNvPr id="650" name="楕円 649"/>
        <xdr:cNvSpPr/>
      </xdr:nvSpPr>
      <xdr:spPr>
        <a:xfrm>
          <a:off x="16268700" y="128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9331</xdr:rowOff>
    </xdr:from>
    <xdr:ext cx="534377" cy="259045"/>
    <xdr:sp macro="" textlink="">
      <xdr:nvSpPr>
        <xdr:cNvPr id="651" name="公債費該当値テキスト"/>
        <xdr:cNvSpPr txBox="1"/>
      </xdr:nvSpPr>
      <xdr:spPr>
        <a:xfrm>
          <a:off x="16370300" y="126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19455</xdr:rowOff>
    </xdr:from>
    <xdr:to>
      <xdr:col>81</xdr:col>
      <xdr:colOff>101600</xdr:colOff>
      <xdr:row>75</xdr:row>
      <xdr:rowOff>121055</xdr:rowOff>
    </xdr:to>
    <xdr:sp macro="" textlink="">
      <xdr:nvSpPr>
        <xdr:cNvPr id="652" name="楕円 651"/>
        <xdr:cNvSpPr/>
      </xdr:nvSpPr>
      <xdr:spPr>
        <a:xfrm>
          <a:off x="15430500" y="128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137582</xdr:rowOff>
    </xdr:from>
    <xdr:ext cx="534377" cy="259045"/>
    <xdr:sp macro="" textlink="">
      <xdr:nvSpPr>
        <xdr:cNvPr id="653" name="テキスト ボックス 652"/>
        <xdr:cNvSpPr txBox="1"/>
      </xdr:nvSpPr>
      <xdr:spPr>
        <a:xfrm>
          <a:off x="15214111" y="126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33040</xdr:rowOff>
    </xdr:from>
    <xdr:to>
      <xdr:col>76</xdr:col>
      <xdr:colOff>165100</xdr:colOff>
      <xdr:row>75</xdr:row>
      <xdr:rowOff>134640</xdr:rowOff>
    </xdr:to>
    <xdr:sp macro="" textlink="">
      <xdr:nvSpPr>
        <xdr:cNvPr id="654" name="楕円 653"/>
        <xdr:cNvSpPr/>
      </xdr:nvSpPr>
      <xdr:spPr>
        <a:xfrm>
          <a:off x="14541500" y="1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151167</xdr:rowOff>
    </xdr:from>
    <xdr:ext cx="534377" cy="259045"/>
    <xdr:sp macro="" textlink="">
      <xdr:nvSpPr>
        <xdr:cNvPr id="655" name="テキスト ボックス 654"/>
        <xdr:cNvSpPr txBox="1"/>
      </xdr:nvSpPr>
      <xdr:spPr>
        <a:xfrm>
          <a:off x="14325111" y="126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38069</xdr:rowOff>
    </xdr:from>
    <xdr:to>
      <xdr:col>72</xdr:col>
      <xdr:colOff>38100</xdr:colOff>
      <xdr:row>75</xdr:row>
      <xdr:rowOff>139669</xdr:rowOff>
    </xdr:to>
    <xdr:sp macro="" textlink="">
      <xdr:nvSpPr>
        <xdr:cNvPr id="656" name="楕円 655"/>
        <xdr:cNvSpPr/>
      </xdr:nvSpPr>
      <xdr:spPr>
        <a:xfrm>
          <a:off x="13652500" y="128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156196</xdr:rowOff>
    </xdr:from>
    <xdr:ext cx="534377" cy="259045"/>
    <xdr:sp macro="" textlink="">
      <xdr:nvSpPr>
        <xdr:cNvPr id="657" name="テキスト ボックス 656"/>
        <xdr:cNvSpPr txBox="1"/>
      </xdr:nvSpPr>
      <xdr:spPr>
        <a:xfrm>
          <a:off x="13436111" y="126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73959</xdr:rowOff>
    </xdr:from>
    <xdr:to>
      <xdr:col>67</xdr:col>
      <xdr:colOff>101600</xdr:colOff>
      <xdr:row>76</xdr:row>
      <xdr:rowOff>4108</xdr:rowOff>
    </xdr:to>
    <xdr:sp macro="" textlink="">
      <xdr:nvSpPr>
        <xdr:cNvPr id="658" name="楕円 657"/>
        <xdr:cNvSpPr/>
      </xdr:nvSpPr>
      <xdr:spPr>
        <a:xfrm>
          <a:off x="12763500" y="12932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20636</xdr:rowOff>
    </xdr:from>
    <xdr:ext cx="534377" cy="259045"/>
    <xdr:sp macro="" textlink="">
      <xdr:nvSpPr>
        <xdr:cNvPr id="659" name="テキスト ボックス 658"/>
        <xdr:cNvSpPr txBox="1"/>
      </xdr:nvSpPr>
      <xdr:spPr>
        <a:xfrm>
          <a:off x="12547111" y="127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6686</xdr:rowOff>
    </xdr:from>
    <xdr:to>
      <xdr:col>85</xdr:col>
      <xdr:colOff>127000</xdr:colOff>
      <xdr:row>98</xdr:row>
      <xdr:rowOff>44977</xdr:rowOff>
    </xdr:to>
    <xdr:cxnSp macro="">
      <xdr:nvCxnSpPr>
        <xdr:cNvPr id="686" name="直線コネクタ 685"/>
        <xdr:cNvCxnSpPr/>
      </xdr:nvCxnSpPr>
      <xdr:spPr>
        <a:xfrm flipV="1">
          <a:off x="15481300" y="16808786"/>
          <a:ext cx="8382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44977</xdr:rowOff>
    </xdr:from>
    <xdr:to>
      <xdr:col>81</xdr:col>
      <xdr:colOff>50800</xdr:colOff>
      <xdr:row>98</xdr:row>
      <xdr:rowOff>73831</xdr:rowOff>
    </xdr:to>
    <xdr:cxnSp macro="">
      <xdr:nvCxnSpPr>
        <xdr:cNvPr id="689" name="直線コネクタ 688"/>
        <xdr:cNvCxnSpPr/>
      </xdr:nvCxnSpPr>
      <xdr:spPr>
        <a:xfrm flipV="1">
          <a:off x="14592300" y="16847077"/>
          <a:ext cx="889000" cy="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73831</xdr:rowOff>
    </xdr:from>
    <xdr:to>
      <xdr:col>76</xdr:col>
      <xdr:colOff>114300</xdr:colOff>
      <xdr:row>98</xdr:row>
      <xdr:rowOff>79770</xdr:rowOff>
    </xdr:to>
    <xdr:cxnSp macro="">
      <xdr:nvCxnSpPr>
        <xdr:cNvPr id="692" name="直線コネクタ 691"/>
        <xdr:cNvCxnSpPr/>
      </xdr:nvCxnSpPr>
      <xdr:spPr>
        <a:xfrm flipV="1">
          <a:off x="13703300" y="16875931"/>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31234</xdr:rowOff>
    </xdr:from>
    <xdr:to>
      <xdr:col>71</xdr:col>
      <xdr:colOff>177800</xdr:colOff>
      <xdr:row>98</xdr:row>
      <xdr:rowOff>79770</xdr:rowOff>
    </xdr:to>
    <xdr:cxnSp macro="">
      <xdr:nvCxnSpPr>
        <xdr:cNvPr id="695" name="直線コネクタ 694"/>
        <xdr:cNvCxnSpPr/>
      </xdr:nvCxnSpPr>
      <xdr:spPr>
        <a:xfrm>
          <a:off x="12814300" y="16833334"/>
          <a:ext cx="889000" cy="4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9" name="テキスト ボックス 698"/>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127336</xdr:rowOff>
    </xdr:from>
    <xdr:to>
      <xdr:col>85</xdr:col>
      <xdr:colOff>177800</xdr:colOff>
      <xdr:row>98</xdr:row>
      <xdr:rowOff>57486</xdr:rowOff>
    </xdr:to>
    <xdr:sp macro="" textlink="">
      <xdr:nvSpPr>
        <xdr:cNvPr id="705" name="楕円 704"/>
        <xdr:cNvSpPr/>
      </xdr:nvSpPr>
      <xdr:spPr>
        <a:xfrm>
          <a:off x="16268700" y="1675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150213</xdr:rowOff>
    </xdr:from>
    <xdr:ext cx="534377" cy="259045"/>
    <xdr:sp macro="" textlink="">
      <xdr:nvSpPr>
        <xdr:cNvPr id="706" name="積立金該当値テキスト"/>
        <xdr:cNvSpPr txBox="1"/>
      </xdr:nvSpPr>
      <xdr:spPr>
        <a:xfrm>
          <a:off x="16370300" y="166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165627</xdr:rowOff>
    </xdr:from>
    <xdr:to>
      <xdr:col>81</xdr:col>
      <xdr:colOff>101600</xdr:colOff>
      <xdr:row>98</xdr:row>
      <xdr:rowOff>95777</xdr:rowOff>
    </xdr:to>
    <xdr:sp macro="" textlink="">
      <xdr:nvSpPr>
        <xdr:cNvPr id="707" name="楕円 706"/>
        <xdr:cNvSpPr/>
      </xdr:nvSpPr>
      <xdr:spPr>
        <a:xfrm>
          <a:off x="15430500" y="167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112304</xdr:rowOff>
    </xdr:from>
    <xdr:ext cx="534377" cy="259045"/>
    <xdr:sp macro="" textlink="">
      <xdr:nvSpPr>
        <xdr:cNvPr id="708" name="テキスト ボックス 707"/>
        <xdr:cNvSpPr txBox="1"/>
      </xdr:nvSpPr>
      <xdr:spPr>
        <a:xfrm>
          <a:off x="15214111" y="165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23031</xdr:rowOff>
    </xdr:from>
    <xdr:to>
      <xdr:col>76</xdr:col>
      <xdr:colOff>165100</xdr:colOff>
      <xdr:row>98</xdr:row>
      <xdr:rowOff>124631</xdr:rowOff>
    </xdr:to>
    <xdr:sp macro="" textlink="">
      <xdr:nvSpPr>
        <xdr:cNvPr id="709" name="楕円 708"/>
        <xdr:cNvSpPr/>
      </xdr:nvSpPr>
      <xdr:spPr>
        <a:xfrm>
          <a:off x="14541500" y="168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115758</xdr:rowOff>
    </xdr:from>
    <xdr:ext cx="534377" cy="259045"/>
    <xdr:sp macro="" textlink="">
      <xdr:nvSpPr>
        <xdr:cNvPr id="710" name="テキスト ボックス 709"/>
        <xdr:cNvSpPr txBox="1"/>
      </xdr:nvSpPr>
      <xdr:spPr>
        <a:xfrm>
          <a:off x="14325111" y="1691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28970</xdr:rowOff>
    </xdr:from>
    <xdr:to>
      <xdr:col>72</xdr:col>
      <xdr:colOff>38100</xdr:colOff>
      <xdr:row>98</xdr:row>
      <xdr:rowOff>130570</xdr:rowOff>
    </xdr:to>
    <xdr:sp macro="" textlink="">
      <xdr:nvSpPr>
        <xdr:cNvPr id="711" name="楕円 710"/>
        <xdr:cNvSpPr/>
      </xdr:nvSpPr>
      <xdr:spPr>
        <a:xfrm>
          <a:off x="13652500" y="16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121697</xdr:rowOff>
    </xdr:from>
    <xdr:ext cx="534377" cy="259045"/>
    <xdr:sp macro="" textlink="">
      <xdr:nvSpPr>
        <xdr:cNvPr id="712" name="テキスト ボックス 711"/>
        <xdr:cNvSpPr txBox="1"/>
      </xdr:nvSpPr>
      <xdr:spPr>
        <a:xfrm>
          <a:off x="13436111" y="1692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151884</xdr:rowOff>
    </xdr:from>
    <xdr:to>
      <xdr:col>67</xdr:col>
      <xdr:colOff>101600</xdr:colOff>
      <xdr:row>98</xdr:row>
      <xdr:rowOff>82034</xdr:rowOff>
    </xdr:to>
    <xdr:sp macro="" textlink="">
      <xdr:nvSpPr>
        <xdr:cNvPr id="713" name="楕円 712"/>
        <xdr:cNvSpPr/>
      </xdr:nvSpPr>
      <xdr:spPr>
        <a:xfrm>
          <a:off x="12763500" y="167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98561</xdr:rowOff>
    </xdr:from>
    <xdr:ext cx="534377" cy="259045"/>
    <xdr:sp macro="" textlink="">
      <xdr:nvSpPr>
        <xdr:cNvPr id="714" name="テキスト ボックス 713"/>
        <xdr:cNvSpPr txBox="1"/>
      </xdr:nvSpPr>
      <xdr:spPr>
        <a:xfrm>
          <a:off x="12547111" y="1655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118440</xdr:rowOff>
    </xdr:from>
    <xdr:to>
      <xdr:col>116</xdr:col>
      <xdr:colOff>63500</xdr:colOff>
      <xdr:row>39</xdr:row>
      <xdr:rowOff>10313</xdr:rowOff>
    </xdr:to>
    <xdr:cxnSp macro="">
      <xdr:nvCxnSpPr>
        <xdr:cNvPr id="743" name="直線コネクタ 742"/>
        <xdr:cNvCxnSpPr/>
      </xdr:nvCxnSpPr>
      <xdr:spPr>
        <a:xfrm>
          <a:off x="21323300" y="6633540"/>
          <a:ext cx="8382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118440</xdr:rowOff>
    </xdr:from>
    <xdr:to>
      <xdr:col>111</xdr:col>
      <xdr:colOff>177800</xdr:colOff>
      <xdr:row>38</xdr:row>
      <xdr:rowOff>166218</xdr:rowOff>
    </xdr:to>
    <xdr:cxnSp macro="">
      <xdr:nvCxnSpPr>
        <xdr:cNvPr id="746" name="直線コネクタ 745"/>
        <xdr:cNvCxnSpPr/>
      </xdr:nvCxnSpPr>
      <xdr:spPr>
        <a:xfrm flipV="1">
          <a:off x="20434300" y="6633540"/>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14368</xdr:rowOff>
    </xdr:from>
    <xdr:ext cx="378565" cy="259045"/>
    <xdr:sp macro="" textlink="">
      <xdr:nvSpPr>
        <xdr:cNvPr id="748" name="テキスト ボックス 747"/>
        <xdr:cNvSpPr txBox="1"/>
      </xdr:nvSpPr>
      <xdr:spPr>
        <a:xfrm>
          <a:off x="21134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166218</xdr:rowOff>
    </xdr:from>
    <xdr:to>
      <xdr:col>107</xdr:col>
      <xdr:colOff>50800</xdr:colOff>
      <xdr:row>39</xdr:row>
      <xdr:rowOff>27686</xdr:rowOff>
    </xdr:to>
    <xdr:cxnSp macro="">
      <xdr:nvCxnSpPr>
        <xdr:cNvPr id="749" name="直線コネクタ 748"/>
        <xdr:cNvCxnSpPr/>
      </xdr:nvCxnSpPr>
      <xdr:spPr>
        <a:xfrm flipV="1">
          <a:off x="19545300" y="6681318"/>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22885</xdr:rowOff>
    </xdr:from>
    <xdr:to>
      <xdr:col>102</xdr:col>
      <xdr:colOff>114300</xdr:colOff>
      <xdr:row>39</xdr:row>
      <xdr:rowOff>27686</xdr:rowOff>
    </xdr:to>
    <xdr:cxnSp macro="">
      <xdr:nvCxnSpPr>
        <xdr:cNvPr id="752" name="直線コネクタ 751"/>
        <xdr:cNvCxnSpPr/>
      </xdr:nvCxnSpPr>
      <xdr:spPr>
        <a:xfrm>
          <a:off x="18656300" y="670943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130963</xdr:rowOff>
    </xdr:from>
    <xdr:to>
      <xdr:col>116</xdr:col>
      <xdr:colOff>114300</xdr:colOff>
      <xdr:row>39</xdr:row>
      <xdr:rowOff>61113</xdr:rowOff>
    </xdr:to>
    <xdr:sp macro="" textlink="">
      <xdr:nvSpPr>
        <xdr:cNvPr id="762" name="楕円 761"/>
        <xdr:cNvSpPr/>
      </xdr:nvSpPr>
      <xdr:spPr>
        <a:xfrm>
          <a:off x="22110700" y="66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63365</xdr:rowOff>
    </xdr:from>
    <xdr:ext cx="378565" cy="259045"/>
    <xdr:sp macro="" textlink="">
      <xdr:nvSpPr>
        <xdr:cNvPr id="763" name="投資及び出資金該当値テキスト"/>
        <xdr:cNvSpPr txBox="1"/>
      </xdr:nvSpPr>
      <xdr:spPr>
        <a:xfrm>
          <a:off x="22212300" y="657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67640</xdr:rowOff>
    </xdr:from>
    <xdr:to>
      <xdr:col>112</xdr:col>
      <xdr:colOff>38100</xdr:colOff>
      <xdr:row>38</xdr:row>
      <xdr:rowOff>169240</xdr:rowOff>
    </xdr:to>
    <xdr:sp macro="" textlink="">
      <xdr:nvSpPr>
        <xdr:cNvPr id="764" name="楕円 763"/>
        <xdr:cNvSpPr/>
      </xdr:nvSpPr>
      <xdr:spPr>
        <a:xfrm>
          <a:off x="21272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14317</xdr:rowOff>
    </xdr:from>
    <xdr:ext cx="469744" cy="259045"/>
    <xdr:sp macro="" textlink="">
      <xdr:nvSpPr>
        <xdr:cNvPr id="765" name="テキスト ボックス 764"/>
        <xdr:cNvSpPr txBox="1"/>
      </xdr:nvSpPr>
      <xdr:spPr>
        <a:xfrm>
          <a:off x="21088428" y="63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115418</xdr:rowOff>
    </xdr:from>
    <xdr:to>
      <xdr:col>107</xdr:col>
      <xdr:colOff>101600</xdr:colOff>
      <xdr:row>39</xdr:row>
      <xdr:rowOff>45568</xdr:rowOff>
    </xdr:to>
    <xdr:sp macro="" textlink="">
      <xdr:nvSpPr>
        <xdr:cNvPr id="766" name="楕円 765"/>
        <xdr:cNvSpPr/>
      </xdr:nvSpPr>
      <xdr:spPr>
        <a:xfrm>
          <a:off x="203835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36695</xdr:rowOff>
    </xdr:from>
    <xdr:ext cx="378565" cy="259045"/>
    <xdr:sp macro="" textlink="">
      <xdr:nvSpPr>
        <xdr:cNvPr id="767" name="テキスト ボックス 766"/>
        <xdr:cNvSpPr txBox="1"/>
      </xdr:nvSpPr>
      <xdr:spPr>
        <a:xfrm>
          <a:off x="20245017" y="6723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148336</xdr:rowOff>
    </xdr:from>
    <xdr:to>
      <xdr:col>102</xdr:col>
      <xdr:colOff>165100</xdr:colOff>
      <xdr:row>39</xdr:row>
      <xdr:rowOff>78486</xdr:rowOff>
    </xdr:to>
    <xdr:sp macro="" textlink="">
      <xdr:nvSpPr>
        <xdr:cNvPr id="768" name="楕円 767"/>
        <xdr:cNvSpPr/>
      </xdr:nvSpPr>
      <xdr:spPr>
        <a:xfrm>
          <a:off x="19494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69613</xdr:rowOff>
    </xdr:from>
    <xdr:ext cx="378565" cy="259045"/>
    <xdr:sp macro="" textlink="">
      <xdr:nvSpPr>
        <xdr:cNvPr id="769" name="テキスト ボックス 768"/>
        <xdr:cNvSpPr txBox="1"/>
      </xdr:nvSpPr>
      <xdr:spPr>
        <a:xfrm>
          <a:off x="19356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143535</xdr:rowOff>
    </xdr:from>
    <xdr:to>
      <xdr:col>98</xdr:col>
      <xdr:colOff>38100</xdr:colOff>
      <xdr:row>39</xdr:row>
      <xdr:rowOff>73685</xdr:rowOff>
    </xdr:to>
    <xdr:sp macro="" textlink="">
      <xdr:nvSpPr>
        <xdr:cNvPr id="770" name="楕円 769"/>
        <xdr:cNvSpPr/>
      </xdr:nvSpPr>
      <xdr:spPr>
        <a:xfrm>
          <a:off x="18605500" y="66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64812</xdr:rowOff>
    </xdr:from>
    <xdr:ext cx="378565" cy="259045"/>
    <xdr:sp macro="" textlink="">
      <xdr:nvSpPr>
        <xdr:cNvPr id="771" name="テキスト ボックス 770"/>
        <xdr:cNvSpPr txBox="1"/>
      </xdr:nvSpPr>
      <xdr:spPr>
        <a:xfrm>
          <a:off x="18467017" y="6751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30429</xdr:rowOff>
    </xdr:from>
    <xdr:to>
      <xdr:col>116</xdr:col>
      <xdr:colOff>63500</xdr:colOff>
      <xdr:row>59</xdr:row>
      <xdr:rowOff>31877</xdr:rowOff>
    </xdr:to>
    <xdr:cxnSp macro="">
      <xdr:nvCxnSpPr>
        <xdr:cNvPr id="800" name="直線コネクタ 799"/>
        <xdr:cNvCxnSpPr/>
      </xdr:nvCxnSpPr>
      <xdr:spPr>
        <a:xfrm flipV="1">
          <a:off x="21323300" y="1014597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31877</xdr:rowOff>
    </xdr:from>
    <xdr:to>
      <xdr:col>111</xdr:col>
      <xdr:colOff>177800</xdr:colOff>
      <xdr:row>59</xdr:row>
      <xdr:rowOff>37364</xdr:rowOff>
    </xdr:to>
    <xdr:cxnSp macro="">
      <xdr:nvCxnSpPr>
        <xdr:cNvPr id="803" name="直線コネクタ 802"/>
        <xdr:cNvCxnSpPr/>
      </xdr:nvCxnSpPr>
      <xdr:spPr>
        <a:xfrm flipV="1">
          <a:off x="20434300" y="1014742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32639</xdr:rowOff>
    </xdr:from>
    <xdr:to>
      <xdr:col>107</xdr:col>
      <xdr:colOff>50800</xdr:colOff>
      <xdr:row>59</xdr:row>
      <xdr:rowOff>37364</xdr:rowOff>
    </xdr:to>
    <xdr:cxnSp macro="">
      <xdr:nvCxnSpPr>
        <xdr:cNvPr id="806" name="直線コネクタ 805"/>
        <xdr:cNvCxnSpPr/>
      </xdr:nvCxnSpPr>
      <xdr:spPr>
        <a:xfrm>
          <a:off x="19545300" y="10148189"/>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31344</xdr:rowOff>
    </xdr:from>
    <xdr:to>
      <xdr:col>102</xdr:col>
      <xdr:colOff>114300</xdr:colOff>
      <xdr:row>59</xdr:row>
      <xdr:rowOff>32639</xdr:rowOff>
    </xdr:to>
    <xdr:cxnSp macro="">
      <xdr:nvCxnSpPr>
        <xdr:cNvPr id="809" name="直線コネクタ 808"/>
        <xdr:cNvCxnSpPr/>
      </xdr:nvCxnSpPr>
      <xdr:spPr>
        <a:xfrm>
          <a:off x="18656300" y="1014689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151079</xdr:rowOff>
    </xdr:from>
    <xdr:to>
      <xdr:col>116</xdr:col>
      <xdr:colOff>114300</xdr:colOff>
      <xdr:row>59</xdr:row>
      <xdr:rowOff>81229</xdr:rowOff>
    </xdr:to>
    <xdr:sp macro="" textlink="">
      <xdr:nvSpPr>
        <xdr:cNvPr id="819" name="楕円 818"/>
        <xdr:cNvSpPr/>
      </xdr:nvSpPr>
      <xdr:spPr>
        <a:xfrm>
          <a:off x="22110700" y="100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66006</xdr:rowOff>
    </xdr:from>
    <xdr:ext cx="378565" cy="259045"/>
    <xdr:sp macro="" textlink="">
      <xdr:nvSpPr>
        <xdr:cNvPr id="820" name="貸付金該当値テキスト"/>
        <xdr:cNvSpPr txBox="1"/>
      </xdr:nvSpPr>
      <xdr:spPr>
        <a:xfrm>
          <a:off x="22212300" y="1001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152527</xdr:rowOff>
    </xdr:from>
    <xdr:to>
      <xdr:col>112</xdr:col>
      <xdr:colOff>38100</xdr:colOff>
      <xdr:row>59</xdr:row>
      <xdr:rowOff>82677</xdr:rowOff>
    </xdr:to>
    <xdr:sp macro="" textlink="">
      <xdr:nvSpPr>
        <xdr:cNvPr id="821" name="楕円 820"/>
        <xdr:cNvSpPr/>
      </xdr:nvSpPr>
      <xdr:spPr>
        <a:xfrm>
          <a:off x="21272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73804</xdr:rowOff>
    </xdr:from>
    <xdr:ext cx="378565" cy="259045"/>
    <xdr:sp macro="" textlink="">
      <xdr:nvSpPr>
        <xdr:cNvPr id="822" name="テキスト ボックス 821"/>
        <xdr:cNvSpPr txBox="1"/>
      </xdr:nvSpPr>
      <xdr:spPr>
        <a:xfrm>
          <a:off x="21134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158014</xdr:rowOff>
    </xdr:from>
    <xdr:to>
      <xdr:col>107</xdr:col>
      <xdr:colOff>101600</xdr:colOff>
      <xdr:row>59</xdr:row>
      <xdr:rowOff>88164</xdr:rowOff>
    </xdr:to>
    <xdr:sp macro="" textlink="">
      <xdr:nvSpPr>
        <xdr:cNvPr id="823" name="楕円 822"/>
        <xdr:cNvSpPr/>
      </xdr:nvSpPr>
      <xdr:spPr>
        <a:xfrm>
          <a:off x="20383500" y="101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79291</xdr:rowOff>
    </xdr:from>
    <xdr:ext cx="313932" cy="259045"/>
    <xdr:sp macro="" textlink="">
      <xdr:nvSpPr>
        <xdr:cNvPr id="824" name="テキスト ボックス 823"/>
        <xdr:cNvSpPr txBox="1"/>
      </xdr:nvSpPr>
      <xdr:spPr>
        <a:xfrm>
          <a:off x="20277333" y="1019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153289</xdr:rowOff>
    </xdr:from>
    <xdr:to>
      <xdr:col>102</xdr:col>
      <xdr:colOff>165100</xdr:colOff>
      <xdr:row>59</xdr:row>
      <xdr:rowOff>83439</xdr:rowOff>
    </xdr:to>
    <xdr:sp macro="" textlink="">
      <xdr:nvSpPr>
        <xdr:cNvPr id="825" name="楕円 824"/>
        <xdr:cNvSpPr/>
      </xdr:nvSpPr>
      <xdr:spPr>
        <a:xfrm>
          <a:off x="19494500" y="10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74566</xdr:rowOff>
    </xdr:from>
    <xdr:ext cx="378565" cy="259045"/>
    <xdr:sp macro="" textlink="">
      <xdr:nvSpPr>
        <xdr:cNvPr id="826" name="テキスト ボックス 825"/>
        <xdr:cNvSpPr txBox="1"/>
      </xdr:nvSpPr>
      <xdr:spPr>
        <a:xfrm>
          <a:off x="19356017" y="1019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151994</xdr:rowOff>
    </xdr:from>
    <xdr:to>
      <xdr:col>98</xdr:col>
      <xdr:colOff>38100</xdr:colOff>
      <xdr:row>59</xdr:row>
      <xdr:rowOff>82144</xdr:rowOff>
    </xdr:to>
    <xdr:sp macro="" textlink="">
      <xdr:nvSpPr>
        <xdr:cNvPr id="827" name="楕円 826"/>
        <xdr:cNvSpPr/>
      </xdr:nvSpPr>
      <xdr:spPr>
        <a:xfrm>
          <a:off x="186055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73271</xdr:rowOff>
    </xdr:from>
    <xdr:ext cx="378565" cy="259045"/>
    <xdr:sp macro="" textlink="">
      <xdr:nvSpPr>
        <xdr:cNvPr id="828" name="テキスト ボックス 827"/>
        <xdr:cNvSpPr txBox="1"/>
      </xdr:nvSpPr>
      <xdr:spPr>
        <a:xfrm>
          <a:off x="18467017" y="1018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165588</xdr:rowOff>
    </xdr:from>
    <xdr:to>
      <xdr:col>116</xdr:col>
      <xdr:colOff>63500</xdr:colOff>
      <xdr:row>77</xdr:row>
      <xdr:rowOff>5398</xdr:rowOff>
    </xdr:to>
    <xdr:cxnSp macro="">
      <xdr:nvCxnSpPr>
        <xdr:cNvPr id="858" name="直線コネクタ 857"/>
        <xdr:cNvCxnSpPr/>
      </xdr:nvCxnSpPr>
      <xdr:spPr>
        <a:xfrm flipV="1">
          <a:off x="21323300" y="13195788"/>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5398</xdr:rowOff>
    </xdr:from>
    <xdr:to>
      <xdr:col>111</xdr:col>
      <xdr:colOff>177800</xdr:colOff>
      <xdr:row>77</xdr:row>
      <xdr:rowOff>20580</xdr:rowOff>
    </xdr:to>
    <xdr:cxnSp macro="">
      <xdr:nvCxnSpPr>
        <xdr:cNvPr id="861" name="直線コネクタ 860"/>
        <xdr:cNvCxnSpPr/>
      </xdr:nvCxnSpPr>
      <xdr:spPr>
        <a:xfrm flipV="1">
          <a:off x="20434300" y="13207048"/>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20580</xdr:rowOff>
    </xdr:from>
    <xdr:to>
      <xdr:col>107</xdr:col>
      <xdr:colOff>50800</xdr:colOff>
      <xdr:row>77</xdr:row>
      <xdr:rowOff>34716</xdr:rowOff>
    </xdr:to>
    <xdr:cxnSp macro="">
      <xdr:nvCxnSpPr>
        <xdr:cNvPr id="864" name="直線コネクタ 863"/>
        <xdr:cNvCxnSpPr/>
      </xdr:nvCxnSpPr>
      <xdr:spPr>
        <a:xfrm flipV="1">
          <a:off x="19545300" y="13222230"/>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34716</xdr:rowOff>
    </xdr:from>
    <xdr:to>
      <xdr:col>102</xdr:col>
      <xdr:colOff>114300</xdr:colOff>
      <xdr:row>77</xdr:row>
      <xdr:rowOff>72016</xdr:rowOff>
    </xdr:to>
    <xdr:cxnSp macro="">
      <xdr:nvCxnSpPr>
        <xdr:cNvPr id="867" name="直線コネクタ 866"/>
        <xdr:cNvCxnSpPr/>
      </xdr:nvCxnSpPr>
      <xdr:spPr>
        <a:xfrm flipV="1">
          <a:off x="18656300" y="13236366"/>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114788</xdr:rowOff>
    </xdr:from>
    <xdr:to>
      <xdr:col>116</xdr:col>
      <xdr:colOff>114300</xdr:colOff>
      <xdr:row>77</xdr:row>
      <xdr:rowOff>44938</xdr:rowOff>
    </xdr:to>
    <xdr:sp macro="" textlink="">
      <xdr:nvSpPr>
        <xdr:cNvPr id="877" name="楕円 876"/>
        <xdr:cNvSpPr/>
      </xdr:nvSpPr>
      <xdr:spPr>
        <a:xfrm>
          <a:off x="22110700" y="131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93215</xdr:rowOff>
    </xdr:from>
    <xdr:ext cx="534377" cy="259045"/>
    <xdr:sp macro="" textlink="">
      <xdr:nvSpPr>
        <xdr:cNvPr id="878" name="繰出金該当値テキスト"/>
        <xdr:cNvSpPr txBox="1"/>
      </xdr:nvSpPr>
      <xdr:spPr>
        <a:xfrm>
          <a:off x="22212300" y="1312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126048</xdr:rowOff>
    </xdr:from>
    <xdr:to>
      <xdr:col>112</xdr:col>
      <xdr:colOff>38100</xdr:colOff>
      <xdr:row>77</xdr:row>
      <xdr:rowOff>56198</xdr:rowOff>
    </xdr:to>
    <xdr:sp macro="" textlink="">
      <xdr:nvSpPr>
        <xdr:cNvPr id="879" name="楕円 878"/>
        <xdr:cNvSpPr/>
      </xdr:nvSpPr>
      <xdr:spPr>
        <a:xfrm>
          <a:off x="21272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47325</xdr:rowOff>
    </xdr:from>
    <xdr:ext cx="534377" cy="259045"/>
    <xdr:sp macro="" textlink="">
      <xdr:nvSpPr>
        <xdr:cNvPr id="880" name="テキスト ボックス 879"/>
        <xdr:cNvSpPr txBox="1"/>
      </xdr:nvSpPr>
      <xdr:spPr>
        <a:xfrm>
          <a:off x="21056111" y="132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141230</xdr:rowOff>
    </xdr:from>
    <xdr:to>
      <xdr:col>107</xdr:col>
      <xdr:colOff>101600</xdr:colOff>
      <xdr:row>77</xdr:row>
      <xdr:rowOff>71380</xdr:rowOff>
    </xdr:to>
    <xdr:sp macro="" textlink="">
      <xdr:nvSpPr>
        <xdr:cNvPr id="881" name="楕円 880"/>
        <xdr:cNvSpPr/>
      </xdr:nvSpPr>
      <xdr:spPr>
        <a:xfrm>
          <a:off x="20383500" y="13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62507</xdr:rowOff>
    </xdr:from>
    <xdr:ext cx="534377" cy="259045"/>
    <xdr:sp macro="" textlink="">
      <xdr:nvSpPr>
        <xdr:cNvPr id="882" name="テキスト ボックス 881"/>
        <xdr:cNvSpPr txBox="1"/>
      </xdr:nvSpPr>
      <xdr:spPr>
        <a:xfrm>
          <a:off x="20167111" y="132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155366</xdr:rowOff>
    </xdr:from>
    <xdr:to>
      <xdr:col>102</xdr:col>
      <xdr:colOff>165100</xdr:colOff>
      <xdr:row>77</xdr:row>
      <xdr:rowOff>85516</xdr:rowOff>
    </xdr:to>
    <xdr:sp macro="" textlink="">
      <xdr:nvSpPr>
        <xdr:cNvPr id="883" name="楕円 882"/>
        <xdr:cNvSpPr/>
      </xdr:nvSpPr>
      <xdr:spPr>
        <a:xfrm>
          <a:off x="19494500" y="131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76643</xdr:rowOff>
    </xdr:from>
    <xdr:ext cx="534377" cy="259045"/>
    <xdr:sp macro="" textlink="">
      <xdr:nvSpPr>
        <xdr:cNvPr id="884" name="テキスト ボックス 883"/>
        <xdr:cNvSpPr txBox="1"/>
      </xdr:nvSpPr>
      <xdr:spPr>
        <a:xfrm>
          <a:off x="19278111" y="132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21216</xdr:rowOff>
    </xdr:from>
    <xdr:to>
      <xdr:col>98</xdr:col>
      <xdr:colOff>38100</xdr:colOff>
      <xdr:row>77</xdr:row>
      <xdr:rowOff>122816</xdr:rowOff>
    </xdr:to>
    <xdr:sp macro="" textlink="">
      <xdr:nvSpPr>
        <xdr:cNvPr id="885" name="楕円 884"/>
        <xdr:cNvSpPr/>
      </xdr:nvSpPr>
      <xdr:spPr>
        <a:xfrm>
          <a:off x="18605500" y="132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113943</xdr:rowOff>
    </xdr:from>
    <xdr:ext cx="534377" cy="259045"/>
    <xdr:sp macro="" textlink="">
      <xdr:nvSpPr>
        <xdr:cNvPr id="886" name="テキスト ボックス 885"/>
        <xdr:cNvSpPr txBox="1"/>
      </xdr:nvSpPr>
      <xdr:spPr>
        <a:xfrm>
          <a:off x="18389111" y="13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431,569</a:t>
          </a:r>
          <a:r>
            <a:rPr kumimoji="1" lang="ja-JP" altLang="en-US" sz="1300">
              <a:latin typeface="ＭＳ Ｐゴシック" panose="020B0600070205080204" pitchFamily="50" charset="-128"/>
              <a:ea typeface="ＭＳ Ｐゴシック" panose="020B0600070205080204" pitchFamily="50" charset="-128"/>
            </a:rPr>
            <a:t>円となっている。（前年度比＋</a:t>
          </a:r>
          <a:r>
            <a:rPr kumimoji="1" lang="en-US" altLang="ja-JP" sz="1300">
              <a:latin typeface="ＭＳ Ｐゴシック" panose="020B0600070205080204" pitchFamily="50" charset="-128"/>
              <a:ea typeface="ＭＳ Ｐゴシック" panose="020B0600070205080204" pitchFamily="50" charset="-128"/>
            </a:rPr>
            <a:t>22,182</a:t>
          </a:r>
          <a:r>
            <a:rPr kumimoji="1" lang="ja-JP" altLang="en-US" sz="1300">
              <a:latin typeface="ＭＳ Ｐゴシック" panose="020B0600070205080204" pitchFamily="50" charset="-128"/>
              <a:ea typeface="ＭＳ Ｐゴシック" panose="020B0600070205080204" pitchFamily="50" charset="-128"/>
            </a:rPr>
            <a:t>円　人口は</a:t>
          </a:r>
          <a:r>
            <a:rPr kumimoji="1" lang="en-US" altLang="ja-JP" sz="1300">
              <a:latin typeface="ＭＳ Ｐゴシック" panose="020B0600070205080204" pitchFamily="50" charset="-128"/>
              <a:ea typeface="ＭＳ Ｐゴシック" panose="020B0600070205080204" pitchFamily="50" charset="-128"/>
            </a:rPr>
            <a:t>356</a:t>
          </a:r>
          <a:r>
            <a:rPr kumimoji="1" lang="ja-JP" altLang="en-US" sz="1300">
              <a:latin typeface="ＭＳ Ｐゴシック" panose="020B0600070205080204" pitchFamily="50" charset="-128"/>
              <a:ea typeface="ＭＳ Ｐゴシック" panose="020B0600070205080204" pitchFamily="50" charset="-128"/>
            </a:rPr>
            <a:t>人減）</a:t>
          </a:r>
        </a:p>
        <a:p>
          <a:r>
            <a:rPr kumimoji="1" lang="ja-JP" altLang="en-US" sz="1300">
              <a:latin typeface="ＭＳ Ｐゴシック" panose="020B0600070205080204" pitchFamily="50" charset="-128"/>
              <a:ea typeface="ＭＳ Ｐゴシック" panose="020B0600070205080204" pitchFamily="50" charset="-128"/>
            </a:rPr>
            <a:t>・類似団体平均を大きく超える項目は補助費等（類似団体平均＋</a:t>
          </a:r>
          <a:r>
            <a:rPr kumimoji="1" lang="en-US" altLang="ja-JP" sz="1300">
              <a:latin typeface="ＭＳ Ｐゴシック" panose="020B0600070205080204" pitchFamily="50" charset="-128"/>
              <a:ea typeface="ＭＳ Ｐゴシック" panose="020B0600070205080204" pitchFamily="50" charset="-128"/>
            </a:rPr>
            <a:t>21,440</a:t>
          </a:r>
          <a:r>
            <a:rPr kumimoji="1" lang="ja-JP" altLang="en-US" sz="1300">
              <a:latin typeface="ＭＳ Ｐゴシック" panose="020B0600070205080204" pitchFamily="50" charset="-128"/>
              <a:ea typeface="ＭＳ Ｐゴシック" panose="020B0600070205080204" pitchFamily="50" charset="-128"/>
            </a:rPr>
            <a:t>）及び公債費（類似団体平均＋</a:t>
          </a:r>
          <a:r>
            <a:rPr kumimoji="1" lang="en-US" altLang="ja-JP" sz="1300">
              <a:latin typeface="ＭＳ Ｐゴシック" panose="020B0600070205080204" pitchFamily="50" charset="-128"/>
              <a:ea typeface="ＭＳ Ｐゴシック" panose="020B0600070205080204" pitchFamily="50" charset="-128"/>
            </a:rPr>
            <a:t>10,495</a:t>
          </a:r>
          <a:r>
            <a:rPr kumimoji="1" lang="ja-JP" altLang="en-US" sz="1300">
              <a:latin typeface="ＭＳ Ｐゴシック" panose="020B0600070205080204" pitchFamily="50" charset="-128"/>
              <a:ea typeface="ＭＳ Ｐゴシック" panose="020B0600070205080204" pitchFamily="50" charset="-128"/>
            </a:rPr>
            <a:t>）で、前年度比で大きく変動があった項目は、普通建設事業費（前年度比</a:t>
          </a:r>
          <a:r>
            <a:rPr kumimoji="1" lang="en-US" altLang="ja-JP" sz="1300">
              <a:latin typeface="ＭＳ Ｐゴシック" panose="020B0600070205080204" pitchFamily="50" charset="-128"/>
              <a:ea typeface="ＭＳ Ｐゴシック" panose="020B0600070205080204" pitchFamily="50" charset="-128"/>
            </a:rPr>
            <a:t>+6,553</a:t>
          </a:r>
          <a:r>
            <a:rPr kumimoji="1" lang="ja-JP" altLang="en-US" sz="1300">
              <a:latin typeface="ＭＳ Ｐゴシック" panose="020B0600070205080204" pitchFamily="50" charset="-128"/>
              <a:ea typeface="ＭＳ Ｐゴシック" panose="020B0600070205080204" pitchFamily="50" charset="-128"/>
            </a:rPr>
            <a:t>円）及び積立金（前年度比</a:t>
          </a:r>
          <a:r>
            <a:rPr kumimoji="1" lang="en-US" altLang="ja-JP" sz="1300">
              <a:latin typeface="ＭＳ Ｐゴシック" panose="020B0600070205080204" pitchFamily="50" charset="-128"/>
              <a:ea typeface="ＭＳ Ｐゴシック" panose="020B0600070205080204" pitchFamily="50" charset="-128"/>
            </a:rPr>
            <a:t>+8,375</a:t>
          </a:r>
          <a:r>
            <a:rPr kumimoji="1" lang="ja-JP" altLang="en-US" sz="1300">
              <a:latin typeface="ＭＳ Ｐゴシック" panose="020B0600070205080204" pitchFamily="50" charset="-128"/>
              <a:ea typeface="ＭＳ Ｐゴシック" panose="020B0600070205080204" pitchFamily="50" charset="-128"/>
            </a:rPr>
            <a:t>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・補助費等は、町立の病院事業会計への繰出金や航空機騒音防止対策事業の実施地域であることなどの特殊要因があるため、類似団体平均を上回っている。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公債費は、町合併関連事業の実施により借入れを行った合併特例事業債の償還により類似団体平均を上回っている。引き続き合併特例事業債を活用した事業を予定していることなどから、今後も高い水準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・普通建設事業費は、新規整備は減少しているものの、本庁舎北側車庫棟施設整備工事及び文化会館施設改修工事などの実施により更新整備が増加した。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老朽化が進んでいる公共施設の長寿命化や統廃合による将来の財政負担に備えるため公共施設総合管理基金の積み立てや、町民の連帯の強化及び地域振興を図るため合併特例事業債を原資とした地域振興基金の積み立てを実施したことに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23,861
23,477
67.01
10,671,903
10,297,673
373,670
6,537,556
12,088,404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159948</xdr:rowOff>
    </xdr:from>
    <xdr:to>
      <xdr:col>24</xdr:col>
      <xdr:colOff>63500</xdr:colOff>
      <xdr:row>36</xdr:row>
      <xdr:rowOff>62956</xdr:rowOff>
    </xdr:to>
    <xdr:cxnSp macro="">
      <xdr:nvCxnSpPr>
        <xdr:cNvPr id="63" name="直線コネクタ 62"/>
        <xdr:cNvCxnSpPr/>
      </xdr:nvCxnSpPr>
      <xdr:spPr>
        <a:xfrm flipV="1">
          <a:off x="3797300" y="6160698"/>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110962</xdr:rowOff>
    </xdr:from>
    <xdr:to>
      <xdr:col>19</xdr:col>
      <xdr:colOff>177800</xdr:colOff>
      <xdr:row>36</xdr:row>
      <xdr:rowOff>62956</xdr:rowOff>
    </xdr:to>
    <xdr:cxnSp macro="">
      <xdr:nvCxnSpPr>
        <xdr:cNvPr id="66" name="直線コネクタ 65"/>
        <xdr:cNvCxnSpPr/>
      </xdr:nvCxnSpPr>
      <xdr:spPr>
        <a:xfrm>
          <a:off x="2908300" y="61117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147538</xdr:rowOff>
    </xdr:from>
    <xdr:to>
      <xdr:col>15</xdr:col>
      <xdr:colOff>50800</xdr:colOff>
      <xdr:row>35</xdr:row>
      <xdr:rowOff>110962</xdr:rowOff>
    </xdr:to>
    <xdr:cxnSp macro="">
      <xdr:nvCxnSpPr>
        <xdr:cNvPr id="69" name="直線コネクタ 68"/>
        <xdr:cNvCxnSpPr/>
      </xdr:nvCxnSpPr>
      <xdr:spPr>
        <a:xfrm>
          <a:off x="2019300" y="5976838"/>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147538</xdr:rowOff>
    </xdr:from>
    <xdr:to>
      <xdr:col>10</xdr:col>
      <xdr:colOff>114300</xdr:colOff>
      <xdr:row>34</xdr:row>
      <xdr:rowOff>160601</xdr:rowOff>
    </xdr:to>
    <xdr:cxnSp macro="">
      <xdr:nvCxnSpPr>
        <xdr:cNvPr id="72" name="直線コネクタ 71"/>
        <xdr:cNvCxnSpPr/>
      </xdr:nvCxnSpPr>
      <xdr:spPr>
        <a:xfrm flipV="1">
          <a:off x="1130300" y="597683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109148</xdr:rowOff>
    </xdr:from>
    <xdr:to>
      <xdr:col>24</xdr:col>
      <xdr:colOff>114300</xdr:colOff>
      <xdr:row>36</xdr:row>
      <xdr:rowOff>39298</xdr:rowOff>
    </xdr:to>
    <xdr:sp macro="" textlink="">
      <xdr:nvSpPr>
        <xdr:cNvPr id="82" name="楕円 81"/>
        <xdr:cNvSpPr/>
      </xdr:nvSpPr>
      <xdr:spPr>
        <a:xfrm>
          <a:off x="4584700" y="61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87575</xdr:rowOff>
    </xdr:from>
    <xdr:ext cx="469744" cy="259045"/>
    <xdr:sp macro="" textlink="">
      <xdr:nvSpPr>
        <xdr:cNvPr id="83" name="議会費該当値テキスト"/>
        <xdr:cNvSpPr txBox="1"/>
      </xdr:nvSpPr>
      <xdr:spPr>
        <a:xfrm>
          <a:off x="4686300" y="608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12156</xdr:rowOff>
    </xdr:from>
    <xdr:to>
      <xdr:col>20</xdr:col>
      <xdr:colOff>38100</xdr:colOff>
      <xdr:row>36</xdr:row>
      <xdr:rowOff>113756</xdr:rowOff>
    </xdr:to>
    <xdr:sp macro="" textlink="">
      <xdr:nvSpPr>
        <xdr:cNvPr id="84" name="楕円 83"/>
        <xdr:cNvSpPr/>
      </xdr:nvSpPr>
      <xdr:spPr>
        <a:xfrm>
          <a:off x="3746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104883</xdr:rowOff>
    </xdr:from>
    <xdr:ext cx="469744" cy="259045"/>
    <xdr:sp macro="" textlink="">
      <xdr:nvSpPr>
        <xdr:cNvPr id="85" name="テキスト ボックス 84"/>
        <xdr:cNvSpPr txBox="1"/>
      </xdr:nvSpPr>
      <xdr:spPr>
        <a:xfrm>
          <a:off x="3562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60162</xdr:rowOff>
    </xdr:from>
    <xdr:to>
      <xdr:col>15</xdr:col>
      <xdr:colOff>101600</xdr:colOff>
      <xdr:row>35</xdr:row>
      <xdr:rowOff>161762</xdr:rowOff>
    </xdr:to>
    <xdr:sp macro="" textlink="">
      <xdr:nvSpPr>
        <xdr:cNvPr id="86" name="楕円 85"/>
        <xdr:cNvSpPr/>
      </xdr:nvSpPr>
      <xdr:spPr>
        <a:xfrm>
          <a:off x="2857500" y="60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152889</xdr:rowOff>
    </xdr:from>
    <xdr:ext cx="469744" cy="259045"/>
    <xdr:sp macro="" textlink="">
      <xdr:nvSpPr>
        <xdr:cNvPr id="87" name="テキスト ボックス 86"/>
        <xdr:cNvSpPr txBox="1"/>
      </xdr:nvSpPr>
      <xdr:spPr>
        <a:xfrm>
          <a:off x="2673428" y="615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96738</xdr:rowOff>
    </xdr:from>
    <xdr:to>
      <xdr:col>10</xdr:col>
      <xdr:colOff>165100</xdr:colOff>
      <xdr:row>35</xdr:row>
      <xdr:rowOff>26888</xdr:rowOff>
    </xdr:to>
    <xdr:sp macro="" textlink="">
      <xdr:nvSpPr>
        <xdr:cNvPr id="88" name="楕円 87"/>
        <xdr:cNvSpPr/>
      </xdr:nvSpPr>
      <xdr:spPr>
        <a:xfrm>
          <a:off x="19685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43415</xdr:rowOff>
    </xdr:from>
    <xdr:ext cx="469744" cy="259045"/>
    <xdr:sp macro="" textlink="">
      <xdr:nvSpPr>
        <xdr:cNvPr id="89" name="テキスト ボックス 88"/>
        <xdr:cNvSpPr txBox="1"/>
      </xdr:nvSpPr>
      <xdr:spPr>
        <a:xfrm>
          <a:off x="1784428" y="570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109801</xdr:rowOff>
    </xdr:from>
    <xdr:to>
      <xdr:col>6</xdr:col>
      <xdr:colOff>38100</xdr:colOff>
      <xdr:row>35</xdr:row>
      <xdr:rowOff>39951</xdr:rowOff>
    </xdr:to>
    <xdr:sp macro="" textlink="">
      <xdr:nvSpPr>
        <xdr:cNvPr id="90" name="楕円 89"/>
        <xdr:cNvSpPr/>
      </xdr:nvSpPr>
      <xdr:spPr>
        <a:xfrm>
          <a:off x="1079500" y="593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56478</xdr:rowOff>
    </xdr:from>
    <xdr:ext cx="469744" cy="259045"/>
    <xdr:sp macro="" textlink="">
      <xdr:nvSpPr>
        <xdr:cNvPr id="91" name="テキスト ボックス 90"/>
        <xdr:cNvSpPr txBox="1"/>
      </xdr:nvSpPr>
      <xdr:spPr>
        <a:xfrm>
          <a:off x="895428" y="571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123065</xdr:rowOff>
    </xdr:from>
    <xdr:to>
      <xdr:col>24</xdr:col>
      <xdr:colOff>63500</xdr:colOff>
      <xdr:row>57</xdr:row>
      <xdr:rowOff>160764</xdr:rowOff>
    </xdr:to>
    <xdr:cxnSp macro="">
      <xdr:nvCxnSpPr>
        <xdr:cNvPr id="122" name="直線コネクタ 121"/>
        <xdr:cNvCxnSpPr/>
      </xdr:nvCxnSpPr>
      <xdr:spPr>
        <a:xfrm flipV="1">
          <a:off x="3797300" y="9895715"/>
          <a:ext cx="838200" cy="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160764</xdr:rowOff>
    </xdr:from>
    <xdr:to>
      <xdr:col>19</xdr:col>
      <xdr:colOff>177800</xdr:colOff>
      <xdr:row>58</xdr:row>
      <xdr:rowOff>27323</xdr:rowOff>
    </xdr:to>
    <xdr:cxnSp macro="">
      <xdr:nvCxnSpPr>
        <xdr:cNvPr id="125" name="直線コネクタ 124"/>
        <xdr:cNvCxnSpPr/>
      </xdr:nvCxnSpPr>
      <xdr:spPr>
        <a:xfrm flipV="1">
          <a:off x="2908300" y="9933414"/>
          <a:ext cx="889000" cy="3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27323</xdr:rowOff>
    </xdr:from>
    <xdr:to>
      <xdr:col>15</xdr:col>
      <xdr:colOff>50800</xdr:colOff>
      <xdr:row>58</xdr:row>
      <xdr:rowOff>36095</xdr:rowOff>
    </xdr:to>
    <xdr:cxnSp macro="">
      <xdr:nvCxnSpPr>
        <xdr:cNvPr id="128" name="直線コネクタ 127"/>
        <xdr:cNvCxnSpPr/>
      </xdr:nvCxnSpPr>
      <xdr:spPr>
        <a:xfrm flipV="1">
          <a:off x="2019300" y="9971423"/>
          <a:ext cx="88900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4280</xdr:rowOff>
    </xdr:from>
    <xdr:to>
      <xdr:col>10</xdr:col>
      <xdr:colOff>114300</xdr:colOff>
      <xdr:row>58</xdr:row>
      <xdr:rowOff>36095</xdr:rowOff>
    </xdr:to>
    <xdr:cxnSp macro="">
      <xdr:nvCxnSpPr>
        <xdr:cNvPr id="131" name="直線コネクタ 130"/>
        <xdr:cNvCxnSpPr/>
      </xdr:nvCxnSpPr>
      <xdr:spPr>
        <a:xfrm>
          <a:off x="1130300" y="9948380"/>
          <a:ext cx="889000" cy="3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72265</xdr:rowOff>
    </xdr:from>
    <xdr:to>
      <xdr:col>24</xdr:col>
      <xdr:colOff>114300</xdr:colOff>
      <xdr:row>58</xdr:row>
      <xdr:rowOff>2415</xdr:rowOff>
    </xdr:to>
    <xdr:sp macro="" textlink="">
      <xdr:nvSpPr>
        <xdr:cNvPr id="141" name="楕円 140"/>
        <xdr:cNvSpPr/>
      </xdr:nvSpPr>
      <xdr:spPr>
        <a:xfrm>
          <a:off x="4584700" y="98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95142</xdr:rowOff>
    </xdr:from>
    <xdr:ext cx="534377" cy="259045"/>
    <xdr:sp macro="" textlink="">
      <xdr:nvSpPr>
        <xdr:cNvPr id="142" name="総務費該当値テキスト"/>
        <xdr:cNvSpPr txBox="1"/>
      </xdr:nvSpPr>
      <xdr:spPr>
        <a:xfrm>
          <a:off x="4686300" y="969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109964</xdr:rowOff>
    </xdr:from>
    <xdr:to>
      <xdr:col>20</xdr:col>
      <xdr:colOff>38100</xdr:colOff>
      <xdr:row>58</xdr:row>
      <xdr:rowOff>40114</xdr:rowOff>
    </xdr:to>
    <xdr:sp macro="" textlink="">
      <xdr:nvSpPr>
        <xdr:cNvPr id="143" name="楕円 142"/>
        <xdr:cNvSpPr/>
      </xdr:nvSpPr>
      <xdr:spPr>
        <a:xfrm>
          <a:off x="3746500" y="98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56641</xdr:rowOff>
    </xdr:from>
    <xdr:ext cx="534377" cy="259045"/>
    <xdr:sp macro="" textlink="">
      <xdr:nvSpPr>
        <xdr:cNvPr id="144" name="テキスト ボックス 143"/>
        <xdr:cNvSpPr txBox="1"/>
      </xdr:nvSpPr>
      <xdr:spPr>
        <a:xfrm>
          <a:off x="3530111" y="96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147973</xdr:rowOff>
    </xdr:from>
    <xdr:to>
      <xdr:col>15</xdr:col>
      <xdr:colOff>101600</xdr:colOff>
      <xdr:row>58</xdr:row>
      <xdr:rowOff>78123</xdr:rowOff>
    </xdr:to>
    <xdr:sp macro="" textlink="">
      <xdr:nvSpPr>
        <xdr:cNvPr id="145" name="楕円 144"/>
        <xdr:cNvSpPr/>
      </xdr:nvSpPr>
      <xdr:spPr>
        <a:xfrm>
          <a:off x="2857500" y="99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94650</xdr:rowOff>
    </xdr:from>
    <xdr:ext cx="534377" cy="259045"/>
    <xdr:sp macro="" textlink="">
      <xdr:nvSpPr>
        <xdr:cNvPr id="146" name="テキスト ボックス 145"/>
        <xdr:cNvSpPr txBox="1"/>
      </xdr:nvSpPr>
      <xdr:spPr>
        <a:xfrm>
          <a:off x="2641111" y="96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156745</xdr:rowOff>
    </xdr:from>
    <xdr:to>
      <xdr:col>10</xdr:col>
      <xdr:colOff>165100</xdr:colOff>
      <xdr:row>58</xdr:row>
      <xdr:rowOff>86895</xdr:rowOff>
    </xdr:to>
    <xdr:sp macro="" textlink="">
      <xdr:nvSpPr>
        <xdr:cNvPr id="147" name="楕円 146"/>
        <xdr:cNvSpPr/>
      </xdr:nvSpPr>
      <xdr:spPr>
        <a:xfrm>
          <a:off x="1968500" y="992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103422</xdr:rowOff>
    </xdr:from>
    <xdr:ext cx="534377" cy="259045"/>
    <xdr:sp macro="" textlink="">
      <xdr:nvSpPr>
        <xdr:cNvPr id="148" name="テキスト ボックス 147"/>
        <xdr:cNvSpPr txBox="1"/>
      </xdr:nvSpPr>
      <xdr:spPr>
        <a:xfrm>
          <a:off x="1752111" y="970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124930</xdr:rowOff>
    </xdr:from>
    <xdr:to>
      <xdr:col>6</xdr:col>
      <xdr:colOff>38100</xdr:colOff>
      <xdr:row>58</xdr:row>
      <xdr:rowOff>55080</xdr:rowOff>
    </xdr:to>
    <xdr:sp macro="" textlink="">
      <xdr:nvSpPr>
        <xdr:cNvPr id="149" name="楕円 148"/>
        <xdr:cNvSpPr/>
      </xdr:nvSpPr>
      <xdr:spPr>
        <a:xfrm>
          <a:off x="1079500" y="98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71607</xdr:rowOff>
    </xdr:from>
    <xdr:ext cx="534377" cy="259045"/>
    <xdr:sp macro="" textlink="">
      <xdr:nvSpPr>
        <xdr:cNvPr id="150" name="テキスト ボックス 149"/>
        <xdr:cNvSpPr txBox="1"/>
      </xdr:nvSpPr>
      <xdr:spPr>
        <a:xfrm>
          <a:off x="863111" y="96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115633</xdr:rowOff>
    </xdr:from>
    <xdr:to>
      <xdr:col>24</xdr:col>
      <xdr:colOff>63500</xdr:colOff>
      <xdr:row>77</xdr:row>
      <xdr:rowOff>8116</xdr:rowOff>
    </xdr:to>
    <xdr:cxnSp macro="">
      <xdr:nvCxnSpPr>
        <xdr:cNvPr id="180" name="直線コネクタ 179"/>
        <xdr:cNvCxnSpPr/>
      </xdr:nvCxnSpPr>
      <xdr:spPr>
        <a:xfrm flipV="1">
          <a:off x="3797300" y="13145833"/>
          <a:ext cx="838200" cy="6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8116</xdr:rowOff>
    </xdr:from>
    <xdr:to>
      <xdr:col>19</xdr:col>
      <xdr:colOff>177800</xdr:colOff>
      <xdr:row>77</xdr:row>
      <xdr:rowOff>54711</xdr:rowOff>
    </xdr:to>
    <xdr:cxnSp macro="">
      <xdr:nvCxnSpPr>
        <xdr:cNvPr id="183" name="直線コネクタ 182"/>
        <xdr:cNvCxnSpPr/>
      </xdr:nvCxnSpPr>
      <xdr:spPr>
        <a:xfrm flipV="1">
          <a:off x="2908300" y="13209766"/>
          <a:ext cx="889000" cy="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42368</xdr:rowOff>
    </xdr:from>
    <xdr:to>
      <xdr:col>15</xdr:col>
      <xdr:colOff>50800</xdr:colOff>
      <xdr:row>77</xdr:row>
      <xdr:rowOff>54711</xdr:rowOff>
    </xdr:to>
    <xdr:cxnSp macro="">
      <xdr:nvCxnSpPr>
        <xdr:cNvPr id="186" name="直線コネクタ 185"/>
        <xdr:cNvCxnSpPr/>
      </xdr:nvCxnSpPr>
      <xdr:spPr>
        <a:xfrm>
          <a:off x="2019300" y="13244018"/>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42368</xdr:rowOff>
    </xdr:from>
    <xdr:to>
      <xdr:col>10</xdr:col>
      <xdr:colOff>114300</xdr:colOff>
      <xdr:row>77</xdr:row>
      <xdr:rowOff>61227</xdr:rowOff>
    </xdr:to>
    <xdr:cxnSp macro="">
      <xdr:nvCxnSpPr>
        <xdr:cNvPr id="189" name="直線コネクタ 188"/>
        <xdr:cNvCxnSpPr/>
      </xdr:nvCxnSpPr>
      <xdr:spPr>
        <a:xfrm flipV="1">
          <a:off x="1130300" y="13244018"/>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64833</xdr:rowOff>
    </xdr:from>
    <xdr:to>
      <xdr:col>24</xdr:col>
      <xdr:colOff>114300</xdr:colOff>
      <xdr:row>76</xdr:row>
      <xdr:rowOff>166433</xdr:rowOff>
    </xdr:to>
    <xdr:sp macro="" textlink="">
      <xdr:nvSpPr>
        <xdr:cNvPr id="199" name="楕円 198"/>
        <xdr:cNvSpPr/>
      </xdr:nvSpPr>
      <xdr:spPr>
        <a:xfrm>
          <a:off x="4584700" y="130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87710</xdr:rowOff>
    </xdr:from>
    <xdr:ext cx="599010" cy="259045"/>
    <xdr:sp macro="" textlink="">
      <xdr:nvSpPr>
        <xdr:cNvPr id="200" name="民生費該当値テキスト"/>
        <xdr:cNvSpPr txBox="1"/>
      </xdr:nvSpPr>
      <xdr:spPr>
        <a:xfrm>
          <a:off x="4686300" y="1294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128766</xdr:rowOff>
    </xdr:from>
    <xdr:to>
      <xdr:col>20</xdr:col>
      <xdr:colOff>38100</xdr:colOff>
      <xdr:row>77</xdr:row>
      <xdr:rowOff>58916</xdr:rowOff>
    </xdr:to>
    <xdr:sp macro="" textlink="">
      <xdr:nvSpPr>
        <xdr:cNvPr id="201" name="楕円 200"/>
        <xdr:cNvSpPr/>
      </xdr:nvSpPr>
      <xdr:spPr>
        <a:xfrm>
          <a:off x="3746500" y="131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50043</xdr:rowOff>
    </xdr:from>
    <xdr:ext cx="599010" cy="259045"/>
    <xdr:sp macro="" textlink="">
      <xdr:nvSpPr>
        <xdr:cNvPr id="202" name="テキスト ボックス 201"/>
        <xdr:cNvSpPr txBox="1"/>
      </xdr:nvSpPr>
      <xdr:spPr>
        <a:xfrm>
          <a:off x="3497795" y="1325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3911</xdr:rowOff>
    </xdr:from>
    <xdr:to>
      <xdr:col>15</xdr:col>
      <xdr:colOff>101600</xdr:colOff>
      <xdr:row>77</xdr:row>
      <xdr:rowOff>105511</xdr:rowOff>
    </xdr:to>
    <xdr:sp macro="" textlink="">
      <xdr:nvSpPr>
        <xdr:cNvPr id="203" name="楕円 202"/>
        <xdr:cNvSpPr/>
      </xdr:nvSpPr>
      <xdr:spPr>
        <a:xfrm>
          <a:off x="2857500" y="132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96638</xdr:rowOff>
    </xdr:from>
    <xdr:ext cx="599010" cy="259045"/>
    <xdr:sp macro="" textlink="">
      <xdr:nvSpPr>
        <xdr:cNvPr id="204" name="テキスト ボックス 203"/>
        <xdr:cNvSpPr txBox="1"/>
      </xdr:nvSpPr>
      <xdr:spPr>
        <a:xfrm>
          <a:off x="2608795" y="1329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163018</xdr:rowOff>
    </xdr:from>
    <xdr:to>
      <xdr:col>10</xdr:col>
      <xdr:colOff>165100</xdr:colOff>
      <xdr:row>77</xdr:row>
      <xdr:rowOff>93168</xdr:rowOff>
    </xdr:to>
    <xdr:sp macro="" textlink="">
      <xdr:nvSpPr>
        <xdr:cNvPr id="205" name="楕円 204"/>
        <xdr:cNvSpPr/>
      </xdr:nvSpPr>
      <xdr:spPr>
        <a:xfrm>
          <a:off x="1968500" y="131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84295</xdr:rowOff>
    </xdr:from>
    <xdr:ext cx="599010" cy="259045"/>
    <xdr:sp macro="" textlink="">
      <xdr:nvSpPr>
        <xdr:cNvPr id="206" name="テキスト ボックス 205"/>
        <xdr:cNvSpPr txBox="1"/>
      </xdr:nvSpPr>
      <xdr:spPr>
        <a:xfrm>
          <a:off x="1719795" y="1328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xdr:rowOff>
    </xdr:from>
    <xdr:to>
      <xdr:col>6</xdr:col>
      <xdr:colOff>38100</xdr:colOff>
      <xdr:row>77</xdr:row>
      <xdr:rowOff>112027</xdr:rowOff>
    </xdr:to>
    <xdr:sp macro="" textlink="">
      <xdr:nvSpPr>
        <xdr:cNvPr id="207" name="楕円 206"/>
        <xdr:cNvSpPr/>
      </xdr:nvSpPr>
      <xdr:spPr>
        <a:xfrm>
          <a:off x="1079500" y="132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128554</xdr:rowOff>
    </xdr:from>
    <xdr:ext cx="599010" cy="259045"/>
    <xdr:sp macro="" textlink="">
      <xdr:nvSpPr>
        <xdr:cNvPr id="208" name="テキスト ボックス 207"/>
        <xdr:cNvSpPr txBox="1"/>
      </xdr:nvSpPr>
      <xdr:spPr>
        <a:xfrm>
          <a:off x="830795" y="1298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115422</xdr:rowOff>
    </xdr:from>
    <xdr:to>
      <xdr:col>24</xdr:col>
      <xdr:colOff>63500</xdr:colOff>
      <xdr:row>95</xdr:row>
      <xdr:rowOff>31480</xdr:rowOff>
    </xdr:to>
    <xdr:cxnSp macro="">
      <xdr:nvCxnSpPr>
        <xdr:cNvPr id="236" name="直線コネクタ 235"/>
        <xdr:cNvCxnSpPr/>
      </xdr:nvCxnSpPr>
      <xdr:spPr>
        <a:xfrm flipV="1">
          <a:off x="3797300" y="16231722"/>
          <a:ext cx="8382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16393</xdr:rowOff>
    </xdr:from>
    <xdr:to>
      <xdr:col>19</xdr:col>
      <xdr:colOff>177800</xdr:colOff>
      <xdr:row>95</xdr:row>
      <xdr:rowOff>31480</xdr:rowOff>
    </xdr:to>
    <xdr:cxnSp macro="">
      <xdr:nvCxnSpPr>
        <xdr:cNvPr id="239" name="直線コネクタ 238"/>
        <xdr:cNvCxnSpPr/>
      </xdr:nvCxnSpPr>
      <xdr:spPr>
        <a:xfrm>
          <a:off x="2908300" y="1630414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16393</xdr:rowOff>
    </xdr:from>
    <xdr:to>
      <xdr:col>15</xdr:col>
      <xdr:colOff>50800</xdr:colOff>
      <xdr:row>95</xdr:row>
      <xdr:rowOff>25515</xdr:rowOff>
    </xdr:to>
    <xdr:cxnSp macro="">
      <xdr:nvCxnSpPr>
        <xdr:cNvPr id="242" name="直線コネクタ 241"/>
        <xdr:cNvCxnSpPr/>
      </xdr:nvCxnSpPr>
      <xdr:spPr>
        <a:xfrm flipV="1">
          <a:off x="2019300" y="16304143"/>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46134</xdr:rowOff>
    </xdr:from>
    <xdr:to>
      <xdr:col>10</xdr:col>
      <xdr:colOff>114300</xdr:colOff>
      <xdr:row>95</xdr:row>
      <xdr:rowOff>25515</xdr:rowOff>
    </xdr:to>
    <xdr:cxnSp macro="">
      <xdr:nvCxnSpPr>
        <xdr:cNvPr id="245" name="直線コネクタ 244"/>
        <xdr:cNvCxnSpPr/>
      </xdr:nvCxnSpPr>
      <xdr:spPr>
        <a:xfrm>
          <a:off x="1130300" y="16162434"/>
          <a:ext cx="889000" cy="1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48399</xdr:rowOff>
    </xdr:from>
    <xdr:ext cx="534377" cy="259045"/>
    <xdr:sp macro="" textlink="">
      <xdr:nvSpPr>
        <xdr:cNvPr id="249" name="テキスト ボックス 248"/>
        <xdr:cNvSpPr txBox="1"/>
      </xdr:nvSpPr>
      <xdr:spPr>
        <a:xfrm>
          <a:off x="863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64622</xdr:rowOff>
    </xdr:from>
    <xdr:to>
      <xdr:col>24</xdr:col>
      <xdr:colOff>114300</xdr:colOff>
      <xdr:row>94</xdr:row>
      <xdr:rowOff>166222</xdr:rowOff>
    </xdr:to>
    <xdr:sp macro="" textlink="">
      <xdr:nvSpPr>
        <xdr:cNvPr id="255" name="楕円 254"/>
        <xdr:cNvSpPr/>
      </xdr:nvSpPr>
      <xdr:spPr>
        <a:xfrm>
          <a:off x="4584700" y="161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87499</xdr:rowOff>
    </xdr:from>
    <xdr:ext cx="534377" cy="259045"/>
    <xdr:sp macro="" textlink="">
      <xdr:nvSpPr>
        <xdr:cNvPr id="256" name="衛生費該当値テキスト"/>
        <xdr:cNvSpPr txBox="1"/>
      </xdr:nvSpPr>
      <xdr:spPr>
        <a:xfrm>
          <a:off x="4686300" y="160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152130</xdr:rowOff>
    </xdr:from>
    <xdr:to>
      <xdr:col>20</xdr:col>
      <xdr:colOff>38100</xdr:colOff>
      <xdr:row>95</xdr:row>
      <xdr:rowOff>82280</xdr:rowOff>
    </xdr:to>
    <xdr:sp macro="" textlink="">
      <xdr:nvSpPr>
        <xdr:cNvPr id="257" name="楕円 256"/>
        <xdr:cNvSpPr/>
      </xdr:nvSpPr>
      <xdr:spPr>
        <a:xfrm>
          <a:off x="3746500" y="162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98807</xdr:rowOff>
    </xdr:from>
    <xdr:ext cx="534377" cy="259045"/>
    <xdr:sp macro="" textlink="">
      <xdr:nvSpPr>
        <xdr:cNvPr id="258" name="テキスト ボックス 257"/>
        <xdr:cNvSpPr txBox="1"/>
      </xdr:nvSpPr>
      <xdr:spPr>
        <a:xfrm>
          <a:off x="3530111" y="1604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137043</xdr:rowOff>
    </xdr:from>
    <xdr:to>
      <xdr:col>15</xdr:col>
      <xdr:colOff>101600</xdr:colOff>
      <xdr:row>95</xdr:row>
      <xdr:rowOff>67193</xdr:rowOff>
    </xdr:to>
    <xdr:sp macro="" textlink="">
      <xdr:nvSpPr>
        <xdr:cNvPr id="259" name="楕円 258"/>
        <xdr:cNvSpPr/>
      </xdr:nvSpPr>
      <xdr:spPr>
        <a:xfrm>
          <a:off x="2857500" y="16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83720</xdr:rowOff>
    </xdr:from>
    <xdr:ext cx="534377" cy="259045"/>
    <xdr:sp macro="" textlink="">
      <xdr:nvSpPr>
        <xdr:cNvPr id="260" name="テキスト ボックス 259"/>
        <xdr:cNvSpPr txBox="1"/>
      </xdr:nvSpPr>
      <xdr:spPr>
        <a:xfrm>
          <a:off x="2641111" y="1602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146165</xdr:rowOff>
    </xdr:from>
    <xdr:to>
      <xdr:col>10</xdr:col>
      <xdr:colOff>165100</xdr:colOff>
      <xdr:row>95</xdr:row>
      <xdr:rowOff>76315</xdr:rowOff>
    </xdr:to>
    <xdr:sp macro="" textlink="">
      <xdr:nvSpPr>
        <xdr:cNvPr id="261" name="楕円 260"/>
        <xdr:cNvSpPr/>
      </xdr:nvSpPr>
      <xdr:spPr>
        <a:xfrm>
          <a:off x="1968500" y="162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92842</xdr:rowOff>
    </xdr:from>
    <xdr:ext cx="534377" cy="259045"/>
    <xdr:sp macro="" textlink="">
      <xdr:nvSpPr>
        <xdr:cNvPr id="262" name="テキスト ボックス 261"/>
        <xdr:cNvSpPr txBox="1"/>
      </xdr:nvSpPr>
      <xdr:spPr>
        <a:xfrm>
          <a:off x="1752111" y="160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166784</xdr:rowOff>
    </xdr:from>
    <xdr:to>
      <xdr:col>6</xdr:col>
      <xdr:colOff>38100</xdr:colOff>
      <xdr:row>94</xdr:row>
      <xdr:rowOff>96934</xdr:rowOff>
    </xdr:to>
    <xdr:sp macro="" textlink="">
      <xdr:nvSpPr>
        <xdr:cNvPr id="263" name="楕円 262"/>
        <xdr:cNvSpPr/>
      </xdr:nvSpPr>
      <xdr:spPr>
        <a:xfrm>
          <a:off x="1079500" y="161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113461</xdr:rowOff>
    </xdr:from>
    <xdr:ext cx="534377" cy="259045"/>
    <xdr:sp macro="" textlink="">
      <xdr:nvSpPr>
        <xdr:cNvPr id="264" name="テキスト ボックス 263"/>
        <xdr:cNvSpPr txBox="1"/>
      </xdr:nvSpPr>
      <xdr:spPr>
        <a:xfrm>
          <a:off x="863111" y="1588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46831</xdr:rowOff>
    </xdr:from>
    <xdr:to>
      <xdr:col>55</xdr:col>
      <xdr:colOff>0</xdr:colOff>
      <xdr:row>57</xdr:row>
      <xdr:rowOff>77235</xdr:rowOff>
    </xdr:to>
    <xdr:cxnSp macro="">
      <xdr:nvCxnSpPr>
        <xdr:cNvPr id="350" name="直線コネクタ 349"/>
        <xdr:cNvCxnSpPr/>
      </xdr:nvCxnSpPr>
      <xdr:spPr>
        <a:xfrm flipV="1">
          <a:off x="9639300" y="9819481"/>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135413</xdr:rowOff>
    </xdr:from>
    <xdr:to>
      <xdr:col>50</xdr:col>
      <xdr:colOff>114300</xdr:colOff>
      <xdr:row>57</xdr:row>
      <xdr:rowOff>77235</xdr:rowOff>
    </xdr:to>
    <xdr:cxnSp macro="">
      <xdr:nvCxnSpPr>
        <xdr:cNvPr id="353" name="直線コネクタ 352"/>
        <xdr:cNvCxnSpPr/>
      </xdr:nvCxnSpPr>
      <xdr:spPr>
        <a:xfrm>
          <a:off x="8750300" y="9736613"/>
          <a:ext cx="889000" cy="1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101276</xdr:rowOff>
    </xdr:from>
    <xdr:to>
      <xdr:col>45</xdr:col>
      <xdr:colOff>177800</xdr:colOff>
      <xdr:row>56</xdr:row>
      <xdr:rowOff>135413</xdr:rowOff>
    </xdr:to>
    <xdr:cxnSp macro="">
      <xdr:nvCxnSpPr>
        <xdr:cNvPr id="356" name="直線コネクタ 355"/>
        <xdr:cNvCxnSpPr/>
      </xdr:nvCxnSpPr>
      <xdr:spPr>
        <a:xfrm>
          <a:off x="7861300" y="9016676"/>
          <a:ext cx="889000" cy="7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101276</xdr:rowOff>
    </xdr:from>
    <xdr:to>
      <xdr:col>41</xdr:col>
      <xdr:colOff>50800</xdr:colOff>
      <xdr:row>57</xdr:row>
      <xdr:rowOff>104610</xdr:rowOff>
    </xdr:to>
    <xdr:cxnSp macro="">
      <xdr:nvCxnSpPr>
        <xdr:cNvPr id="359" name="直線コネクタ 358"/>
        <xdr:cNvCxnSpPr/>
      </xdr:nvCxnSpPr>
      <xdr:spPr>
        <a:xfrm flipV="1">
          <a:off x="6972300" y="9016676"/>
          <a:ext cx="889000" cy="86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167481</xdr:rowOff>
    </xdr:from>
    <xdr:to>
      <xdr:col>55</xdr:col>
      <xdr:colOff>50800</xdr:colOff>
      <xdr:row>57</xdr:row>
      <xdr:rowOff>97631</xdr:rowOff>
    </xdr:to>
    <xdr:sp macro="" textlink="">
      <xdr:nvSpPr>
        <xdr:cNvPr id="369" name="楕円 368"/>
        <xdr:cNvSpPr/>
      </xdr:nvSpPr>
      <xdr:spPr>
        <a:xfrm>
          <a:off x="10426700" y="97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145908</xdr:rowOff>
    </xdr:from>
    <xdr:ext cx="534377" cy="259045"/>
    <xdr:sp macro="" textlink="">
      <xdr:nvSpPr>
        <xdr:cNvPr id="370" name="農林水産業費該当値テキスト"/>
        <xdr:cNvSpPr txBox="1"/>
      </xdr:nvSpPr>
      <xdr:spPr>
        <a:xfrm>
          <a:off x="10528300" y="97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26435</xdr:rowOff>
    </xdr:from>
    <xdr:to>
      <xdr:col>50</xdr:col>
      <xdr:colOff>165100</xdr:colOff>
      <xdr:row>57</xdr:row>
      <xdr:rowOff>128035</xdr:rowOff>
    </xdr:to>
    <xdr:sp macro="" textlink="">
      <xdr:nvSpPr>
        <xdr:cNvPr id="371" name="楕円 370"/>
        <xdr:cNvSpPr/>
      </xdr:nvSpPr>
      <xdr:spPr>
        <a:xfrm>
          <a:off x="9588500" y="97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119162</xdr:rowOff>
    </xdr:from>
    <xdr:ext cx="534377" cy="259045"/>
    <xdr:sp macro="" textlink="">
      <xdr:nvSpPr>
        <xdr:cNvPr id="372" name="テキスト ボックス 371"/>
        <xdr:cNvSpPr txBox="1"/>
      </xdr:nvSpPr>
      <xdr:spPr>
        <a:xfrm>
          <a:off x="9372111" y="98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84613</xdr:rowOff>
    </xdr:from>
    <xdr:to>
      <xdr:col>46</xdr:col>
      <xdr:colOff>38100</xdr:colOff>
      <xdr:row>57</xdr:row>
      <xdr:rowOff>14763</xdr:rowOff>
    </xdr:to>
    <xdr:sp macro="" textlink="">
      <xdr:nvSpPr>
        <xdr:cNvPr id="373" name="楕円 372"/>
        <xdr:cNvSpPr/>
      </xdr:nvSpPr>
      <xdr:spPr>
        <a:xfrm>
          <a:off x="8699500" y="96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31290</xdr:rowOff>
    </xdr:from>
    <xdr:ext cx="534377" cy="259045"/>
    <xdr:sp macro="" textlink="">
      <xdr:nvSpPr>
        <xdr:cNvPr id="374" name="テキスト ボックス 373"/>
        <xdr:cNvSpPr txBox="1"/>
      </xdr:nvSpPr>
      <xdr:spPr>
        <a:xfrm>
          <a:off x="8483111" y="9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50476</xdr:rowOff>
    </xdr:from>
    <xdr:to>
      <xdr:col>41</xdr:col>
      <xdr:colOff>101600</xdr:colOff>
      <xdr:row>52</xdr:row>
      <xdr:rowOff>152076</xdr:rowOff>
    </xdr:to>
    <xdr:sp macro="" textlink="">
      <xdr:nvSpPr>
        <xdr:cNvPr id="375" name="楕円 374"/>
        <xdr:cNvSpPr/>
      </xdr:nvSpPr>
      <xdr:spPr>
        <a:xfrm>
          <a:off x="7810500" y="896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168603</xdr:rowOff>
    </xdr:from>
    <xdr:ext cx="534377" cy="259045"/>
    <xdr:sp macro="" textlink="">
      <xdr:nvSpPr>
        <xdr:cNvPr id="376" name="テキスト ボックス 375"/>
        <xdr:cNvSpPr txBox="1"/>
      </xdr:nvSpPr>
      <xdr:spPr>
        <a:xfrm>
          <a:off x="7594111" y="874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53810</xdr:rowOff>
    </xdr:from>
    <xdr:to>
      <xdr:col>36</xdr:col>
      <xdr:colOff>165100</xdr:colOff>
      <xdr:row>57</xdr:row>
      <xdr:rowOff>155410</xdr:rowOff>
    </xdr:to>
    <xdr:sp macro="" textlink="">
      <xdr:nvSpPr>
        <xdr:cNvPr id="377" name="楕円 376"/>
        <xdr:cNvSpPr/>
      </xdr:nvSpPr>
      <xdr:spPr>
        <a:xfrm>
          <a:off x="6921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487</xdr:rowOff>
    </xdr:from>
    <xdr:ext cx="534377" cy="259045"/>
    <xdr:sp macro="" textlink="">
      <xdr:nvSpPr>
        <xdr:cNvPr id="378" name="テキスト ボックス 377"/>
        <xdr:cNvSpPr txBox="1"/>
      </xdr:nvSpPr>
      <xdr:spPr>
        <a:xfrm>
          <a:off x="6705111" y="96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118669</xdr:rowOff>
    </xdr:from>
    <xdr:to>
      <xdr:col>55</xdr:col>
      <xdr:colOff>0</xdr:colOff>
      <xdr:row>78</xdr:row>
      <xdr:rowOff>121983</xdr:rowOff>
    </xdr:to>
    <xdr:cxnSp macro="">
      <xdr:nvCxnSpPr>
        <xdr:cNvPr id="407" name="直線コネクタ 406"/>
        <xdr:cNvCxnSpPr/>
      </xdr:nvCxnSpPr>
      <xdr:spPr>
        <a:xfrm>
          <a:off x="9639300" y="13491769"/>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111086</xdr:rowOff>
    </xdr:from>
    <xdr:to>
      <xdr:col>50</xdr:col>
      <xdr:colOff>114300</xdr:colOff>
      <xdr:row>78</xdr:row>
      <xdr:rowOff>118669</xdr:rowOff>
    </xdr:to>
    <xdr:cxnSp macro="">
      <xdr:nvCxnSpPr>
        <xdr:cNvPr id="410" name="直線コネクタ 409"/>
        <xdr:cNvCxnSpPr/>
      </xdr:nvCxnSpPr>
      <xdr:spPr>
        <a:xfrm>
          <a:off x="8750300" y="13484186"/>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44983</xdr:rowOff>
    </xdr:from>
    <xdr:to>
      <xdr:col>45</xdr:col>
      <xdr:colOff>177800</xdr:colOff>
      <xdr:row>78</xdr:row>
      <xdr:rowOff>111086</xdr:rowOff>
    </xdr:to>
    <xdr:cxnSp macro="">
      <xdr:nvCxnSpPr>
        <xdr:cNvPr id="413" name="直線コネクタ 412"/>
        <xdr:cNvCxnSpPr/>
      </xdr:nvCxnSpPr>
      <xdr:spPr>
        <a:xfrm>
          <a:off x="7861300" y="13418083"/>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44983</xdr:rowOff>
    </xdr:from>
    <xdr:to>
      <xdr:col>41</xdr:col>
      <xdr:colOff>50800</xdr:colOff>
      <xdr:row>78</xdr:row>
      <xdr:rowOff>129718</xdr:rowOff>
    </xdr:to>
    <xdr:cxnSp macro="">
      <xdr:nvCxnSpPr>
        <xdr:cNvPr id="416" name="直線コネクタ 415"/>
        <xdr:cNvCxnSpPr/>
      </xdr:nvCxnSpPr>
      <xdr:spPr>
        <a:xfrm flipV="1">
          <a:off x="6972300" y="13418083"/>
          <a:ext cx="88900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71183</xdr:rowOff>
    </xdr:from>
    <xdr:to>
      <xdr:col>55</xdr:col>
      <xdr:colOff>50800</xdr:colOff>
      <xdr:row>79</xdr:row>
      <xdr:rowOff>1333</xdr:rowOff>
    </xdr:to>
    <xdr:sp macro="" textlink="">
      <xdr:nvSpPr>
        <xdr:cNvPr id="426" name="楕円 425"/>
        <xdr:cNvSpPr/>
      </xdr:nvSpPr>
      <xdr:spPr>
        <a:xfrm>
          <a:off x="104267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157560</xdr:rowOff>
    </xdr:from>
    <xdr:ext cx="469744" cy="259045"/>
    <xdr:sp macro="" textlink="">
      <xdr:nvSpPr>
        <xdr:cNvPr id="427" name="商工費該当値テキスト"/>
        <xdr:cNvSpPr txBox="1"/>
      </xdr:nvSpPr>
      <xdr:spPr>
        <a:xfrm>
          <a:off x="10528300" y="133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67869</xdr:rowOff>
    </xdr:from>
    <xdr:to>
      <xdr:col>50</xdr:col>
      <xdr:colOff>165100</xdr:colOff>
      <xdr:row>78</xdr:row>
      <xdr:rowOff>169469</xdr:rowOff>
    </xdr:to>
    <xdr:sp macro="" textlink="">
      <xdr:nvSpPr>
        <xdr:cNvPr id="428" name="楕円 427"/>
        <xdr:cNvSpPr/>
      </xdr:nvSpPr>
      <xdr:spPr>
        <a:xfrm>
          <a:off x="9588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160596</xdr:rowOff>
    </xdr:from>
    <xdr:ext cx="469744" cy="259045"/>
    <xdr:sp macro="" textlink="">
      <xdr:nvSpPr>
        <xdr:cNvPr id="429" name="テキスト ボックス 428"/>
        <xdr:cNvSpPr txBox="1"/>
      </xdr:nvSpPr>
      <xdr:spPr>
        <a:xfrm>
          <a:off x="9404428" y="1353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60286</xdr:rowOff>
    </xdr:from>
    <xdr:to>
      <xdr:col>46</xdr:col>
      <xdr:colOff>38100</xdr:colOff>
      <xdr:row>78</xdr:row>
      <xdr:rowOff>161886</xdr:rowOff>
    </xdr:to>
    <xdr:sp macro="" textlink="">
      <xdr:nvSpPr>
        <xdr:cNvPr id="430" name="楕円 429"/>
        <xdr:cNvSpPr/>
      </xdr:nvSpPr>
      <xdr:spPr>
        <a:xfrm>
          <a:off x="8699500" y="13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153013</xdr:rowOff>
    </xdr:from>
    <xdr:ext cx="469744" cy="259045"/>
    <xdr:sp macro="" textlink="">
      <xdr:nvSpPr>
        <xdr:cNvPr id="431" name="テキスト ボックス 430"/>
        <xdr:cNvSpPr txBox="1"/>
      </xdr:nvSpPr>
      <xdr:spPr>
        <a:xfrm>
          <a:off x="8515428" y="1352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165633</xdr:rowOff>
    </xdr:from>
    <xdr:to>
      <xdr:col>41</xdr:col>
      <xdr:colOff>101600</xdr:colOff>
      <xdr:row>78</xdr:row>
      <xdr:rowOff>95783</xdr:rowOff>
    </xdr:to>
    <xdr:sp macro="" textlink="">
      <xdr:nvSpPr>
        <xdr:cNvPr id="432" name="楕円 431"/>
        <xdr:cNvSpPr/>
      </xdr:nvSpPr>
      <xdr:spPr>
        <a:xfrm>
          <a:off x="7810500" y="133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86910</xdr:rowOff>
    </xdr:from>
    <xdr:ext cx="469744" cy="259045"/>
    <xdr:sp macro="" textlink="">
      <xdr:nvSpPr>
        <xdr:cNvPr id="433" name="テキスト ボックス 432"/>
        <xdr:cNvSpPr txBox="1"/>
      </xdr:nvSpPr>
      <xdr:spPr>
        <a:xfrm>
          <a:off x="7626428" y="1346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78918</xdr:rowOff>
    </xdr:from>
    <xdr:to>
      <xdr:col>36</xdr:col>
      <xdr:colOff>165100</xdr:colOff>
      <xdr:row>79</xdr:row>
      <xdr:rowOff>9068</xdr:rowOff>
    </xdr:to>
    <xdr:sp macro="" textlink="">
      <xdr:nvSpPr>
        <xdr:cNvPr id="434" name="楕円 433"/>
        <xdr:cNvSpPr/>
      </xdr:nvSpPr>
      <xdr:spPr>
        <a:xfrm>
          <a:off x="6921500" y="134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195</xdr:rowOff>
    </xdr:from>
    <xdr:ext cx="469744" cy="259045"/>
    <xdr:sp macro="" textlink="">
      <xdr:nvSpPr>
        <xdr:cNvPr id="435" name="テキスト ボックス 434"/>
        <xdr:cNvSpPr txBox="1"/>
      </xdr:nvSpPr>
      <xdr:spPr>
        <a:xfrm>
          <a:off x="6737428" y="1354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2806</xdr:rowOff>
    </xdr:from>
    <xdr:to>
      <xdr:col>55</xdr:col>
      <xdr:colOff>0</xdr:colOff>
      <xdr:row>99</xdr:row>
      <xdr:rowOff>46298</xdr:rowOff>
    </xdr:to>
    <xdr:cxnSp macro="">
      <xdr:nvCxnSpPr>
        <xdr:cNvPr id="465" name="直線コネクタ 464"/>
        <xdr:cNvCxnSpPr/>
      </xdr:nvCxnSpPr>
      <xdr:spPr>
        <a:xfrm>
          <a:off x="9639300" y="16976356"/>
          <a:ext cx="8382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156769</xdr:rowOff>
    </xdr:from>
    <xdr:to>
      <xdr:col>50</xdr:col>
      <xdr:colOff>114300</xdr:colOff>
      <xdr:row>99</xdr:row>
      <xdr:rowOff>2806</xdr:rowOff>
    </xdr:to>
    <xdr:cxnSp macro="">
      <xdr:nvCxnSpPr>
        <xdr:cNvPr id="468" name="直線コネクタ 467"/>
        <xdr:cNvCxnSpPr/>
      </xdr:nvCxnSpPr>
      <xdr:spPr>
        <a:xfrm>
          <a:off x="8750300" y="16958869"/>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131242</xdr:rowOff>
    </xdr:from>
    <xdr:to>
      <xdr:col>45</xdr:col>
      <xdr:colOff>177800</xdr:colOff>
      <xdr:row>98</xdr:row>
      <xdr:rowOff>156769</xdr:rowOff>
    </xdr:to>
    <xdr:cxnSp macro="">
      <xdr:nvCxnSpPr>
        <xdr:cNvPr id="471" name="直線コネクタ 470"/>
        <xdr:cNvCxnSpPr/>
      </xdr:nvCxnSpPr>
      <xdr:spPr>
        <a:xfrm>
          <a:off x="7861300" y="1693334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104439</xdr:rowOff>
    </xdr:from>
    <xdr:to>
      <xdr:col>41</xdr:col>
      <xdr:colOff>50800</xdr:colOff>
      <xdr:row>98</xdr:row>
      <xdr:rowOff>131242</xdr:rowOff>
    </xdr:to>
    <xdr:cxnSp macro="">
      <xdr:nvCxnSpPr>
        <xdr:cNvPr id="474" name="直線コネクタ 473"/>
        <xdr:cNvCxnSpPr/>
      </xdr:nvCxnSpPr>
      <xdr:spPr>
        <a:xfrm>
          <a:off x="6972300" y="16906539"/>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166948</xdr:rowOff>
    </xdr:from>
    <xdr:to>
      <xdr:col>55</xdr:col>
      <xdr:colOff>50800</xdr:colOff>
      <xdr:row>99</xdr:row>
      <xdr:rowOff>97098</xdr:rowOff>
    </xdr:to>
    <xdr:sp macro="" textlink="">
      <xdr:nvSpPr>
        <xdr:cNvPr id="484" name="楕円 483"/>
        <xdr:cNvSpPr/>
      </xdr:nvSpPr>
      <xdr:spPr>
        <a:xfrm>
          <a:off x="10426700" y="169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81875</xdr:rowOff>
    </xdr:from>
    <xdr:ext cx="534377" cy="259045"/>
    <xdr:sp macro="" textlink="">
      <xdr:nvSpPr>
        <xdr:cNvPr id="485" name="土木費該当値テキスト"/>
        <xdr:cNvSpPr txBox="1"/>
      </xdr:nvSpPr>
      <xdr:spPr>
        <a:xfrm>
          <a:off x="10528300" y="1688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123456</xdr:rowOff>
    </xdr:from>
    <xdr:to>
      <xdr:col>50</xdr:col>
      <xdr:colOff>165100</xdr:colOff>
      <xdr:row>99</xdr:row>
      <xdr:rowOff>53606</xdr:rowOff>
    </xdr:to>
    <xdr:sp macro="" textlink="">
      <xdr:nvSpPr>
        <xdr:cNvPr id="486" name="楕円 485"/>
        <xdr:cNvSpPr/>
      </xdr:nvSpPr>
      <xdr:spPr>
        <a:xfrm>
          <a:off x="9588500" y="1692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44733</xdr:rowOff>
    </xdr:from>
    <xdr:ext cx="534377" cy="259045"/>
    <xdr:sp macro="" textlink="">
      <xdr:nvSpPr>
        <xdr:cNvPr id="487" name="テキスト ボックス 486"/>
        <xdr:cNvSpPr txBox="1"/>
      </xdr:nvSpPr>
      <xdr:spPr>
        <a:xfrm>
          <a:off x="9372111" y="1701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105969</xdr:rowOff>
    </xdr:from>
    <xdr:to>
      <xdr:col>46</xdr:col>
      <xdr:colOff>38100</xdr:colOff>
      <xdr:row>99</xdr:row>
      <xdr:rowOff>36119</xdr:rowOff>
    </xdr:to>
    <xdr:sp macro="" textlink="">
      <xdr:nvSpPr>
        <xdr:cNvPr id="488" name="楕円 487"/>
        <xdr:cNvSpPr/>
      </xdr:nvSpPr>
      <xdr:spPr>
        <a:xfrm>
          <a:off x="8699500" y="169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27246</xdr:rowOff>
    </xdr:from>
    <xdr:ext cx="534377" cy="259045"/>
    <xdr:sp macro="" textlink="">
      <xdr:nvSpPr>
        <xdr:cNvPr id="489" name="テキスト ボックス 488"/>
        <xdr:cNvSpPr txBox="1"/>
      </xdr:nvSpPr>
      <xdr:spPr>
        <a:xfrm>
          <a:off x="8483111" y="170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80442</xdr:rowOff>
    </xdr:from>
    <xdr:to>
      <xdr:col>41</xdr:col>
      <xdr:colOff>101600</xdr:colOff>
      <xdr:row>99</xdr:row>
      <xdr:rowOff>10592</xdr:rowOff>
    </xdr:to>
    <xdr:sp macro="" textlink="">
      <xdr:nvSpPr>
        <xdr:cNvPr id="490" name="楕円 489"/>
        <xdr:cNvSpPr/>
      </xdr:nvSpPr>
      <xdr:spPr>
        <a:xfrm>
          <a:off x="7810500" y="1688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1719</xdr:rowOff>
    </xdr:from>
    <xdr:ext cx="534377" cy="259045"/>
    <xdr:sp macro="" textlink="">
      <xdr:nvSpPr>
        <xdr:cNvPr id="491" name="テキスト ボックス 490"/>
        <xdr:cNvSpPr txBox="1"/>
      </xdr:nvSpPr>
      <xdr:spPr>
        <a:xfrm>
          <a:off x="7594111" y="1697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53639</xdr:rowOff>
    </xdr:from>
    <xdr:to>
      <xdr:col>36</xdr:col>
      <xdr:colOff>165100</xdr:colOff>
      <xdr:row>98</xdr:row>
      <xdr:rowOff>155239</xdr:rowOff>
    </xdr:to>
    <xdr:sp macro="" textlink="">
      <xdr:nvSpPr>
        <xdr:cNvPr id="492" name="楕円 491"/>
        <xdr:cNvSpPr/>
      </xdr:nvSpPr>
      <xdr:spPr>
        <a:xfrm>
          <a:off x="6921500" y="16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146366</xdr:rowOff>
    </xdr:from>
    <xdr:ext cx="534377" cy="259045"/>
    <xdr:sp macro="" textlink="">
      <xdr:nvSpPr>
        <xdr:cNvPr id="493" name="テキスト ボックス 492"/>
        <xdr:cNvSpPr txBox="1"/>
      </xdr:nvSpPr>
      <xdr:spPr>
        <a:xfrm>
          <a:off x="6705111" y="169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133005</xdr:rowOff>
    </xdr:from>
    <xdr:to>
      <xdr:col>85</xdr:col>
      <xdr:colOff>127000</xdr:colOff>
      <xdr:row>38</xdr:row>
      <xdr:rowOff>7700</xdr:rowOff>
    </xdr:to>
    <xdr:cxnSp macro="">
      <xdr:nvCxnSpPr>
        <xdr:cNvPr id="525" name="直線コネクタ 524"/>
        <xdr:cNvCxnSpPr/>
      </xdr:nvCxnSpPr>
      <xdr:spPr>
        <a:xfrm flipV="1">
          <a:off x="15481300" y="6476655"/>
          <a:ext cx="8382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164356</xdr:rowOff>
    </xdr:from>
    <xdr:to>
      <xdr:col>81</xdr:col>
      <xdr:colOff>50800</xdr:colOff>
      <xdr:row>38</xdr:row>
      <xdr:rowOff>7700</xdr:rowOff>
    </xdr:to>
    <xdr:cxnSp macro="">
      <xdr:nvCxnSpPr>
        <xdr:cNvPr id="528" name="直線コネクタ 527"/>
        <xdr:cNvCxnSpPr/>
      </xdr:nvCxnSpPr>
      <xdr:spPr>
        <a:xfrm>
          <a:off x="14592300" y="6508006"/>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164356</xdr:rowOff>
    </xdr:from>
    <xdr:to>
      <xdr:col>76</xdr:col>
      <xdr:colOff>114300</xdr:colOff>
      <xdr:row>38</xdr:row>
      <xdr:rowOff>7928</xdr:rowOff>
    </xdr:to>
    <xdr:cxnSp macro="">
      <xdr:nvCxnSpPr>
        <xdr:cNvPr id="531" name="直線コネクタ 530"/>
        <xdr:cNvCxnSpPr/>
      </xdr:nvCxnSpPr>
      <xdr:spPr>
        <a:xfrm flipV="1">
          <a:off x="13703300" y="6508006"/>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37320</xdr:rowOff>
    </xdr:from>
    <xdr:to>
      <xdr:col>71</xdr:col>
      <xdr:colOff>177800</xdr:colOff>
      <xdr:row>38</xdr:row>
      <xdr:rowOff>7928</xdr:rowOff>
    </xdr:to>
    <xdr:cxnSp macro="">
      <xdr:nvCxnSpPr>
        <xdr:cNvPr id="534" name="直線コネクタ 533"/>
        <xdr:cNvCxnSpPr/>
      </xdr:nvCxnSpPr>
      <xdr:spPr>
        <a:xfrm>
          <a:off x="12814300" y="6380970"/>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82205</xdr:rowOff>
    </xdr:from>
    <xdr:to>
      <xdr:col>85</xdr:col>
      <xdr:colOff>177800</xdr:colOff>
      <xdr:row>38</xdr:row>
      <xdr:rowOff>12356</xdr:rowOff>
    </xdr:to>
    <xdr:sp macro="" textlink="">
      <xdr:nvSpPr>
        <xdr:cNvPr id="544" name="楕円 543"/>
        <xdr:cNvSpPr/>
      </xdr:nvSpPr>
      <xdr:spPr>
        <a:xfrm>
          <a:off x="16268700" y="64258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105082</xdr:rowOff>
    </xdr:from>
    <xdr:ext cx="534377" cy="259045"/>
    <xdr:sp macro="" textlink="">
      <xdr:nvSpPr>
        <xdr:cNvPr id="545" name="消防費該当値テキスト"/>
        <xdr:cNvSpPr txBox="1"/>
      </xdr:nvSpPr>
      <xdr:spPr>
        <a:xfrm>
          <a:off x="16370300" y="627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128350</xdr:rowOff>
    </xdr:from>
    <xdr:to>
      <xdr:col>81</xdr:col>
      <xdr:colOff>101600</xdr:colOff>
      <xdr:row>38</xdr:row>
      <xdr:rowOff>58500</xdr:rowOff>
    </xdr:to>
    <xdr:sp macro="" textlink="">
      <xdr:nvSpPr>
        <xdr:cNvPr id="546" name="楕円 545"/>
        <xdr:cNvSpPr/>
      </xdr:nvSpPr>
      <xdr:spPr>
        <a:xfrm>
          <a:off x="15430500" y="64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49627</xdr:rowOff>
    </xdr:from>
    <xdr:ext cx="534377" cy="259045"/>
    <xdr:sp macro="" textlink="">
      <xdr:nvSpPr>
        <xdr:cNvPr id="547" name="テキスト ボックス 546"/>
        <xdr:cNvSpPr txBox="1"/>
      </xdr:nvSpPr>
      <xdr:spPr>
        <a:xfrm>
          <a:off x="15214111" y="656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113556</xdr:rowOff>
    </xdr:from>
    <xdr:to>
      <xdr:col>76</xdr:col>
      <xdr:colOff>165100</xdr:colOff>
      <xdr:row>38</xdr:row>
      <xdr:rowOff>43706</xdr:rowOff>
    </xdr:to>
    <xdr:sp macro="" textlink="">
      <xdr:nvSpPr>
        <xdr:cNvPr id="548" name="楕円 547"/>
        <xdr:cNvSpPr/>
      </xdr:nvSpPr>
      <xdr:spPr>
        <a:xfrm>
          <a:off x="14541500" y="6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34833</xdr:rowOff>
    </xdr:from>
    <xdr:ext cx="534377" cy="259045"/>
    <xdr:sp macro="" textlink="">
      <xdr:nvSpPr>
        <xdr:cNvPr id="549" name="テキスト ボックス 548"/>
        <xdr:cNvSpPr txBox="1"/>
      </xdr:nvSpPr>
      <xdr:spPr>
        <a:xfrm>
          <a:off x="14325111" y="65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128579</xdr:rowOff>
    </xdr:from>
    <xdr:to>
      <xdr:col>72</xdr:col>
      <xdr:colOff>38100</xdr:colOff>
      <xdr:row>38</xdr:row>
      <xdr:rowOff>58728</xdr:rowOff>
    </xdr:to>
    <xdr:sp macro="" textlink="">
      <xdr:nvSpPr>
        <xdr:cNvPr id="550" name="楕円 549"/>
        <xdr:cNvSpPr/>
      </xdr:nvSpPr>
      <xdr:spPr>
        <a:xfrm>
          <a:off x="13652500" y="64722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49855</xdr:rowOff>
    </xdr:from>
    <xdr:ext cx="534377" cy="259045"/>
    <xdr:sp macro="" textlink="">
      <xdr:nvSpPr>
        <xdr:cNvPr id="551" name="テキスト ボックス 550"/>
        <xdr:cNvSpPr txBox="1"/>
      </xdr:nvSpPr>
      <xdr:spPr>
        <a:xfrm>
          <a:off x="13436111" y="65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157970</xdr:rowOff>
    </xdr:from>
    <xdr:to>
      <xdr:col>67</xdr:col>
      <xdr:colOff>101600</xdr:colOff>
      <xdr:row>37</xdr:row>
      <xdr:rowOff>88120</xdr:rowOff>
    </xdr:to>
    <xdr:sp macro="" textlink="">
      <xdr:nvSpPr>
        <xdr:cNvPr id="552" name="楕円 551"/>
        <xdr:cNvSpPr/>
      </xdr:nvSpPr>
      <xdr:spPr>
        <a:xfrm>
          <a:off x="12763500" y="633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104647</xdr:rowOff>
    </xdr:from>
    <xdr:ext cx="534377" cy="259045"/>
    <xdr:sp macro="" textlink="">
      <xdr:nvSpPr>
        <xdr:cNvPr id="553" name="テキスト ボックス 552"/>
        <xdr:cNvSpPr txBox="1"/>
      </xdr:nvSpPr>
      <xdr:spPr>
        <a:xfrm>
          <a:off x="12547111" y="610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134736</xdr:rowOff>
    </xdr:from>
    <xdr:to>
      <xdr:col>85</xdr:col>
      <xdr:colOff>127000</xdr:colOff>
      <xdr:row>56</xdr:row>
      <xdr:rowOff>147685</xdr:rowOff>
    </xdr:to>
    <xdr:cxnSp macro="">
      <xdr:nvCxnSpPr>
        <xdr:cNvPr id="585" name="直線コネクタ 584"/>
        <xdr:cNvCxnSpPr/>
      </xdr:nvCxnSpPr>
      <xdr:spPr>
        <a:xfrm>
          <a:off x="15481300" y="9735936"/>
          <a:ext cx="8382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134736</xdr:rowOff>
    </xdr:from>
    <xdr:to>
      <xdr:col>81</xdr:col>
      <xdr:colOff>50800</xdr:colOff>
      <xdr:row>57</xdr:row>
      <xdr:rowOff>75839</xdr:rowOff>
    </xdr:to>
    <xdr:cxnSp macro="">
      <xdr:nvCxnSpPr>
        <xdr:cNvPr id="588" name="直線コネクタ 587"/>
        <xdr:cNvCxnSpPr/>
      </xdr:nvCxnSpPr>
      <xdr:spPr>
        <a:xfrm flipV="1">
          <a:off x="14592300" y="9735936"/>
          <a:ext cx="889000" cy="1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42839</xdr:rowOff>
    </xdr:from>
    <xdr:to>
      <xdr:col>76</xdr:col>
      <xdr:colOff>114300</xdr:colOff>
      <xdr:row>57</xdr:row>
      <xdr:rowOff>75839</xdr:rowOff>
    </xdr:to>
    <xdr:cxnSp macro="">
      <xdr:nvCxnSpPr>
        <xdr:cNvPr id="591" name="直線コネクタ 590"/>
        <xdr:cNvCxnSpPr/>
      </xdr:nvCxnSpPr>
      <xdr:spPr>
        <a:xfrm>
          <a:off x="13703300" y="9472589"/>
          <a:ext cx="889000" cy="37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42839</xdr:rowOff>
    </xdr:from>
    <xdr:to>
      <xdr:col>71</xdr:col>
      <xdr:colOff>177800</xdr:colOff>
      <xdr:row>55</xdr:row>
      <xdr:rowOff>135324</xdr:rowOff>
    </xdr:to>
    <xdr:cxnSp macro="">
      <xdr:nvCxnSpPr>
        <xdr:cNvPr id="594" name="直線コネクタ 593"/>
        <xdr:cNvCxnSpPr/>
      </xdr:nvCxnSpPr>
      <xdr:spPr>
        <a:xfrm flipV="1">
          <a:off x="12814300" y="9472589"/>
          <a:ext cx="889000" cy="9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96885</xdr:rowOff>
    </xdr:from>
    <xdr:to>
      <xdr:col>85</xdr:col>
      <xdr:colOff>177800</xdr:colOff>
      <xdr:row>57</xdr:row>
      <xdr:rowOff>27035</xdr:rowOff>
    </xdr:to>
    <xdr:sp macro="" textlink="">
      <xdr:nvSpPr>
        <xdr:cNvPr id="604" name="楕円 603"/>
        <xdr:cNvSpPr/>
      </xdr:nvSpPr>
      <xdr:spPr>
        <a:xfrm>
          <a:off x="16268700" y="9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75312</xdr:rowOff>
    </xdr:from>
    <xdr:ext cx="534377" cy="259045"/>
    <xdr:sp macro="" textlink="">
      <xdr:nvSpPr>
        <xdr:cNvPr id="605" name="教育費該当値テキスト"/>
        <xdr:cNvSpPr txBox="1"/>
      </xdr:nvSpPr>
      <xdr:spPr>
        <a:xfrm>
          <a:off x="16370300" y="96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83936</xdr:rowOff>
    </xdr:from>
    <xdr:to>
      <xdr:col>81</xdr:col>
      <xdr:colOff>101600</xdr:colOff>
      <xdr:row>57</xdr:row>
      <xdr:rowOff>14086</xdr:rowOff>
    </xdr:to>
    <xdr:sp macro="" textlink="">
      <xdr:nvSpPr>
        <xdr:cNvPr id="606" name="楕円 605"/>
        <xdr:cNvSpPr/>
      </xdr:nvSpPr>
      <xdr:spPr>
        <a:xfrm>
          <a:off x="15430500" y="96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5213</xdr:rowOff>
    </xdr:from>
    <xdr:ext cx="534377" cy="259045"/>
    <xdr:sp macro="" textlink="">
      <xdr:nvSpPr>
        <xdr:cNvPr id="607" name="テキスト ボックス 606"/>
        <xdr:cNvSpPr txBox="1"/>
      </xdr:nvSpPr>
      <xdr:spPr>
        <a:xfrm>
          <a:off x="15214111" y="97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25039</xdr:rowOff>
    </xdr:from>
    <xdr:to>
      <xdr:col>76</xdr:col>
      <xdr:colOff>165100</xdr:colOff>
      <xdr:row>57</xdr:row>
      <xdr:rowOff>126639</xdr:rowOff>
    </xdr:to>
    <xdr:sp macro="" textlink="">
      <xdr:nvSpPr>
        <xdr:cNvPr id="608" name="楕円 607"/>
        <xdr:cNvSpPr/>
      </xdr:nvSpPr>
      <xdr:spPr>
        <a:xfrm>
          <a:off x="14541500" y="97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117766</xdr:rowOff>
    </xdr:from>
    <xdr:ext cx="534377" cy="259045"/>
    <xdr:sp macro="" textlink="">
      <xdr:nvSpPr>
        <xdr:cNvPr id="609" name="テキスト ボックス 608"/>
        <xdr:cNvSpPr txBox="1"/>
      </xdr:nvSpPr>
      <xdr:spPr>
        <a:xfrm>
          <a:off x="14325111" y="98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163489</xdr:rowOff>
    </xdr:from>
    <xdr:to>
      <xdr:col>72</xdr:col>
      <xdr:colOff>38100</xdr:colOff>
      <xdr:row>55</xdr:row>
      <xdr:rowOff>93639</xdr:rowOff>
    </xdr:to>
    <xdr:sp macro="" textlink="">
      <xdr:nvSpPr>
        <xdr:cNvPr id="610" name="楕円 609"/>
        <xdr:cNvSpPr/>
      </xdr:nvSpPr>
      <xdr:spPr>
        <a:xfrm>
          <a:off x="13652500" y="94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110166</xdr:rowOff>
    </xdr:from>
    <xdr:ext cx="534377" cy="259045"/>
    <xdr:sp macro="" textlink="">
      <xdr:nvSpPr>
        <xdr:cNvPr id="611" name="テキスト ボックス 610"/>
        <xdr:cNvSpPr txBox="1"/>
      </xdr:nvSpPr>
      <xdr:spPr>
        <a:xfrm>
          <a:off x="13436111" y="91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84524</xdr:rowOff>
    </xdr:from>
    <xdr:to>
      <xdr:col>67</xdr:col>
      <xdr:colOff>101600</xdr:colOff>
      <xdr:row>56</xdr:row>
      <xdr:rowOff>14674</xdr:rowOff>
    </xdr:to>
    <xdr:sp macro="" textlink="">
      <xdr:nvSpPr>
        <xdr:cNvPr id="612" name="楕円 611"/>
        <xdr:cNvSpPr/>
      </xdr:nvSpPr>
      <xdr:spPr>
        <a:xfrm>
          <a:off x="12763500" y="95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31201</xdr:rowOff>
    </xdr:from>
    <xdr:ext cx="534377" cy="259045"/>
    <xdr:sp macro="" textlink="">
      <xdr:nvSpPr>
        <xdr:cNvPr id="613" name="テキスト ボックス 612"/>
        <xdr:cNvSpPr txBox="1"/>
      </xdr:nvSpPr>
      <xdr:spPr>
        <a:xfrm>
          <a:off x="12547111" y="92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119537</xdr:rowOff>
    </xdr:from>
    <xdr:to>
      <xdr:col>85</xdr:col>
      <xdr:colOff>127000</xdr:colOff>
      <xdr:row>78</xdr:row>
      <xdr:rowOff>134169</xdr:rowOff>
    </xdr:to>
    <xdr:cxnSp macro="">
      <xdr:nvCxnSpPr>
        <xdr:cNvPr id="640" name="直線コネクタ 639"/>
        <xdr:cNvCxnSpPr/>
      </xdr:nvCxnSpPr>
      <xdr:spPr>
        <a:xfrm>
          <a:off x="15481300" y="13492637"/>
          <a:ext cx="8382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76423</xdr:rowOff>
    </xdr:from>
    <xdr:to>
      <xdr:col>81</xdr:col>
      <xdr:colOff>50800</xdr:colOff>
      <xdr:row>78</xdr:row>
      <xdr:rowOff>119537</xdr:rowOff>
    </xdr:to>
    <xdr:cxnSp macro="">
      <xdr:nvCxnSpPr>
        <xdr:cNvPr id="643" name="直線コネクタ 642"/>
        <xdr:cNvCxnSpPr/>
      </xdr:nvCxnSpPr>
      <xdr:spPr>
        <a:xfrm>
          <a:off x="14592300" y="13449523"/>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76423</xdr:rowOff>
    </xdr:from>
    <xdr:to>
      <xdr:col>76</xdr:col>
      <xdr:colOff>114300</xdr:colOff>
      <xdr:row>78</xdr:row>
      <xdr:rowOff>139700</xdr:rowOff>
    </xdr:to>
    <xdr:cxnSp macro="">
      <xdr:nvCxnSpPr>
        <xdr:cNvPr id="646" name="直線コネクタ 645"/>
        <xdr:cNvCxnSpPr/>
      </xdr:nvCxnSpPr>
      <xdr:spPr>
        <a:xfrm flipV="1">
          <a:off x="13703300" y="13449523"/>
          <a:ext cx="8890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121460</xdr:rowOff>
    </xdr:from>
    <xdr:ext cx="469744" cy="259045"/>
    <xdr:sp macro="" textlink="">
      <xdr:nvSpPr>
        <xdr:cNvPr id="648" name="テキスト ボックス 647"/>
        <xdr:cNvSpPr txBox="1"/>
      </xdr:nvSpPr>
      <xdr:spPr>
        <a:xfrm>
          <a:off x="14357428" y="134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83369</xdr:rowOff>
    </xdr:from>
    <xdr:to>
      <xdr:col>85</xdr:col>
      <xdr:colOff>177800</xdr:colOff>
      <xdr:row>79</xdr:row>
      <xdr:rowOff>13519</xdr:rowOff>
    </xdr:to>
    <xdr:sp macro="" textlink="">
      <xdr:nvSpPr>
        <xdr:cNvPr id="659" name="楕円 658"/>
        <xdr:cNvSpPr/>
      </xdr:nvSpPr>
      <xdr:spPr>
        <a:xfrm>
          <a:off x="16268700" y="134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169746</xdr:rowOff>
    </xdr:from>
    <xdr:ext cx="378565" cy="259045"/>
    <xdr:sp macro="" textlink="">
      <xdr:nvSpPr>
        <xdr:cNvPr id="660" name="災害復旧費該当値テキスト"/>
        <xdr:cNvSpPr txBox="1"/>
      </xdr:nvSpPr>
      <xdr:spPr>
        <a:xfrm>
          <a:off x="16370300" y="1337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68737</xdr:rowOff>
    </xdr:from>
    <xdr:to>
      <xdr:col>81</xdr:col>
      <xdr:colOff>101600</xdr:colOff>
      <xdr:row>78</xdr:row>
      <xdr:rowOff>170337</xdr:rowOff>
    </xdr:to>
    <xdr:sp macro="" textlink="">
      <xdr:nvSpPr>
        <xdr:cNvPr id="661" name="楕円 660"/>
        <xdr:cNvSpPr/>
      </xdr:nvSpPr>
      <xdr:spPr>
        <a:xfrm>
          <a:off x="15430500" y="134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161464</xdr:rowOff>
    </xdr:from>
    <xdr:ext cx="378565" cy="259045"/>
    <xdr:sp macro="" textlink="">
      <xdr:nvSpPr>
        <xdr:cNvPr id="662" name="テキスト ボックス 661"/>
        <xdr:cNvSpPr txBox="1"/>
      </xdr:nvSpPr>
      <xdr:spPr>
        <a:xfrm>
          <a:off x="15292017" y="1353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25623</xdr:rowOff>
    </xdr:from>
    <xdr:to>
      <xdr:col>76</xdr:col>
      <xdr:colOff>165100</xdr:colOff>
      <xdr:row>78</xdr:row>
      <xdr:rowOff>127223</xdr:rowOff>
    </xdr:to>
    <xdr:sp macro="" textlink="">
      <xdr:nvSpPr>
        <xdr:cNvPr id="663" name="楕円 662"/>
        <xdr:cNvSpPr/>
      </xdr:nvSpPr>
      <xdr:spPr>
        <a:xfrm>
          <a:off x="14541500" y="133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143750</xdr:rowOff>
    </xdr:from>
    <xdr:ext cx="469744" cy="259045"/>
    <xdr:sp macro="" textlink="">
      <xdr:nvSpPr>
        <xdr:cNvPr id="664" name="テキスト ボックス 663"/>
        <xdr:cNvSpPr txBox="1"/>
      </xdr:nvSpPr>
      <xdr:spPr>
        <a:xfrm>
          <a:off x="14357428" y="1317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37255</xdr:rowOff>
    </xdr:from>
    <xdr:to>
      <xdr:col>85</xdr:col>
      <xdr:colOff>127000</xdr:colOff>
      <xdr:row>95</xdr:row>
      <xdr:rowOff>70255</xdr:rowOff>
    </xdr:to>
    <xdr:cxnSp macro="">
      <xdr:nvCxnSpPr>
        <xdr:cNvPr id="699" name="直線コネクタ 698"/>
        <xdr:cNvCxnSpPr/>
      </xdr:nvCxnSpPr>
      <xdr:spPr>
        <a:xfrm flipV="1">
          <a:off x="15481300" y="16325005"/>
          <a:ext cx="8382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70255</xdr:rowOff>
    </xdr:from>
    <xdr:to>
      <xdr:col>81</xdr:col>
      <xdr:colOff>50800</xdr:colOff>
      <xdr:row>95</xdr:row>
      <xdr:rowOff>83840</xdr:rowOff>
    </xdr:to>
    <xdr:cxnSp macro="">
      <xdr:nvCxnSpPr>
        <xdr:cNvPr id="702" name="直線コネクタ 701"/>
        <xdr:cNvCxnSpPr/>
      </xdr:nvCxnSpPr>
      <xdr:spPr>
        <a:xfrm flipV="1">
          <a:off x="14592300" y="16358005"/>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83840</xdr:rowOff>
    </xdr:from>
    <xdr:to>
      <xdr:col>76</xdr:col>
      <xdr:colOff>114300</xdr:colOff>
      <xdr:row>95</xdr:row>
      <xdr:rowOff>88869</xdr:rowOff>
    </xdr:to>
    <xdr:cxnSp macro="">
      <xdr:nvCxnSpPr>
        <xdr:cNvPr id="705" name="直線コネクタ 704"/>
        <xdr:cNvCxnSpPr/>
      </xdr:nvCxnSpPr>
      <xdr:spPr>
        <a:xfrm flipV="1">
          <a:off x="13703300" y="1637159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88869</xdr:rowOff>
    </xdr:from>
    <xdr:to>
      <xdr:col>71</xdr:col>
      <xdr:colOff>177800</xdr:colOff>
      <xdr:row>95</xdr:row>
      <xdr:rowOff>124760</xdr:rowOff>
    </xdr:to>
    <xdr:cxnSp macro="">
      <xdr:nvCxnSpPr>
        <xdr:cNvPr id="708" name="直線コネクタ 707"/>
        <xdr:cNvCxnSpPr/>
      </xdr:nvCxnSpPr>
      <xdr:spPr>
        <a:xfrm flipV="1">
          <a:off x="12814300" y="16376619"/>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2" name="テキスト ボックス 711"/>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157905</xdr:rowOff>
    </xdr:from>
    <xdr:to>
      <xdr:col>85</xdr:col>
      <xdr:colOff>177800</xdr:colOff>
      <xdr:row>95</xdr:row>
      <xdr:rowOff>88055</xdr:rowOff>
    </xdr:to>
    <xdr:sp macro="" textlink="">
      <xdr:nvSpPr>
        <xdr:cNvPr id="718" name="楕円 717"/>
        <xdr:cNvSpPr/>
      </xdr:nvSpPr>
      <xdr:spPr>
        <a:xfrm>
          <a:off x="16268700" y="162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9332</xdr:rowOff>
    </xdr:from>
    <xdr:ext cx="534377" cy="259045"/>
    <xdr:sp macro="" textlink="">
      <xdr:nvSpPr>
        <xdr:cNvPr id="719" name="公債費該当値テキスト"/>
        <xdr:cNvSpPr txBox="1"/>
      </xdr:nvSpPr>
      <xdr:spPr>
        <a:xfrm>
          <a:off x="16370300" y="161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19455</xdr:rowOff>
    </xdr:from>
    <xdr:to>
      <xdr:col>81</xdr:col>
      <xdr:colOff>101600</xdr:colOff>
      <xdr:row>95</xdr:row>
      <xdr:rowOff>121055</xdr:rowOff>
    </xdr:to>
    <xdr:sp macro="" textlink="">
      <xdr:nvSpPr>
        <xdr:cNvPr id="720" name="楕円 719"/>
        <xdr:cNvSpPr/>
      </xdr:nvSpPr>
      <xdr:spPr>
        <a:xfrm>
          <a:off x="15430500" y="163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137582</xdr:rowOff>
    </xdr:from>
    <xdr:ext cx="534377" cy="259045"/>
    <xdr:sp macro="" textlink="">
      <xdr:nvSpPr>
        <xdr:cNvPr id="721" name="テキスト ボックス 720"/>
        <xdr:cNvSpPr txBox="1"/>
      </xdr:nvSpPr>
      <xdr:spPr>
        <a:xfrm>
          <a:off x="15214111" y="1608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33040</xdr:rowOff>
    </xdr:from>
    <xdr:to>
      <xdr:col>76</xdr:col>
      <xdr:colOff>165100</xdr:colOff>
      <xdr:row>95</xdr:row>
      <xdr:rowOff>134640</xdr:rowOff>
    </xdr:to>
    <xdr:sp macro="" textlink="">
      <xdr:nvSpPr>
        <xdr:cNvPr id="722" name="楕円 721"/>
        <xdr:cNvSpPr/>
      </xdr:nvSpPr>
      <xdr:spPr>
        <a:xfrm>
          <a:off x="14541500" y="1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151167</xdr:rowOff>
    </xdr:from>
    <xdr:ext cx="534377" cy="259045"/>
    <xdr:sp macro="" textlink="">
      <xdr:nvSpPr>
        <xdr:cNvPr id="723" name="テキスト ボックス 722"/>
        <xdr:cNvSpPr txBox="1"/>
      </xdr:nvSpPr>
      <xdr:spPr>
        <a:xfrm>
          <a:off x="14325111" y="160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38069</xdr:rowOff>
    </xdr:from>
    <xdr:to>
      <xdr:col>72</xdr:col>
      <xdr:colOff>38100</xdr:colOff>
      <xdr:row>95</xdr:row>
      <xdr:rowOff>139669</xdr:rowOff>
    </xdr:to>
    <xdr:sp macro="" textlink="">
      <xdr:nvSpPr>
        <xdr:cNvPr id="724" name="楕円 723"/>
        <xdr:cNvSpPr/>
      </xdr:nvSpPr>
      <xdr:spPr>
        <a:xfrm>
          <a:off x="13652500" y="163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156196</xdr:rowOff>
    </xdr:from>
    <xdr:ext cx="534377" cy="259045"/>
    <xdr:sp macro="" textlink="">
      <xdr:nvSpPr>
        <xdr:cNvPr id="725" name="テキスト ボックス 724"/>
        <xdr:cNvSpPr txBox="1"/>
      </xdr:nvSpPr>
      <xdr:spPr>
        <a:xfrm>
          <a:off x="13436111" y="161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73960</xdr:rowOff>
    </xdr:from>
    <xdr:to>
      <xdr:col>67</xdr:col>
      <xdr:colOff>101600</xdr:colOff>
      <xdr:row>96</xdr:row>
      <xdr:rowOff>4110</xdr:rowOff>
    </xdr:to>
    <xdr:sp macro="" textlink="">
      <xdr:nvSpPr>
        <xdr:cNvPr id="726" name="楕円 725"/>
        <xdr:cNvSpPr/>
      </xdr:nvSpPr>
      <xdr:spPr>
        <a:xfrm>
          <a:off x="12763500" y="163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20637</xdr:rowOff>
    </xdr:from>
    <xdr:ext cx="534377" cy="259045"/>
    <xdr:sp macro="" textlink="">
      <xdr:nvSpPr>
        <xdr:cNvPr id="727" name="テキスト ボックス 726"/>
        <xdr:cNvSpPr txBox="1"/>
      </xdr:nvSpPr>
      <xdr:spPr>
        <a:xfrm>
          <a:off x="12547111" y="161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431,569</a:t>
          </a:r>
          <a:r>
            <a:rPr kumimoji="1" lang="ja-JP" altLang="en-US" sz="1300">
              <a:latin typeface="ＭＳ Ｐゴシック" panose="020B0600070205080204" pitchFamily="50" charset="-128"/>
              <a:ea typeface="ＭＳ Ｐゴシック" panose="020B0600070205080204" pitchFamily="50" charset="-128"/>
            </a:rPr>
            <a:t>円となっている。（前年度比＋</a:t>
          </a:r>
          <a:r>
            <a:rPr kumimoji="1" lang="en-US" altLang="ja-JP" sz="1300">
              <a:latin typeface="ＭＳ Ｐゴシック" panose="020B0600070205080204" pitchFamily="50" charset="-128"/>
              <a:ea typeface="ＭＳ Ｐゴシック" panose="020B0600070205080204" pitchFamily="50" charset="-128"/>
            </a:rPr>
            <a:t>22,182</a:t>
          </a:r>
          <a:r>
            <a:rPr kumimoji="1" lang="ja-JP" altLang="en-US" sz="1300">
              <a:latin typeface="ＭＳ Ｐゴシック" panose="020B0600070205080204" pitchFamily="50" charset="-128"/>
              <a:ea typeface="ＭＳ Ｐゴシック" panose="020B0600070205080204" pitchFamily="50" charset="-128"/>
            </a:rPr>
            <a:t>円　人口は</a:t>
          </a:r>
          <a:r>
            <a:rPr kumimoji="1" lang="en-US" altLang="ja-JP" sz="1300">
              <a:latin typeface="ＭＳ Ｐゴシック" panose="020B0600070205080204" pitchFamily="50" charset="-128"/>
              <a:ea typeface="ＭＳ Ｐゴシック" panose="020B0600070205080204" pitchFamily="50" charset="-128"/>
            </a:rPr>
            <a:t>356</a:t>
          </a:r>
          <a:r>
            <a:rPr kumimoji="1" lang="ja-JP" altLang="en-US" sz="1300">
              <a:latin typeface="ＭＳ Ｐゴシック" panose="020B0600070205080204" pitchFamily="50" charset="-128"/>
              <a:ea typeface="ＭＳ Ｐゴシック" panose="020B0600070205080204" pitchFamily="50" charset="-128"/>
            </a:rPr>
            <a:t>人減）</a:t>
          </a:r>
        </a:p>
        <a:p>
          <a:r>
            <a:rPr kumimoji="1" lang="ja-JP" altLang="en-US" sz="1300">
              <a:latin typeface="ＭＳ Ｐゴシック" panose="020B0600070205080204" pitchFamily="50" charset="-128"/>
              <a:ea typeface="ＭＳ Ｐゴシック" panose="020B0600070205080204" pitchFamily="50" charset="-128"/>
            </a:rPr>
            <a:t>・類似団体平均を大きく超える項目は総務費（類似団体平均＋</a:t>
          </a:r>
          <a:r>
            <a:rPr kumimoji="1" lang="en-US" altLang="ja-JP" sz="1300">
              <a:latin typeface="ＭＳ Ｐゴシック" panose="020B0600070205080204" pitchFamily="50" charset="-128"/>
              <a:ea typeface="ＭＳ Ｐゴシック" panose="020B0600070205080204" pitchFamily="50" charset="-128"/>
            </a:rPr>
            <a:t>26,781</a:t>
          </a:r>
          <a:r>
            <a:rPr kumimoji="1" lang="ja-JP" altLang="en-US" sz="1300">
              <a:latin typeface="ＭＳ Ｐゴシック" panose="020B0600070205080204" pitchFamily="50" charset="-128"/>
              <a:ea typeface="ＭＳ Ｐゴシック" panose="020B0600070205080204" pitchFamily="50" charset="-128"/>
            </a:rPr>
            <a:t>）、衛生費（類似団体平均＋</a:t>
          </a:r>
          <a:r>
            <a:rPr kumimoji="1" lang="en-US" altLang="ja-JP" sz="1300">
              <a:latin typeface="ＭＳ Ｐゴシック" panose="020B0600070205080204" pitchFamily="50" charset="-128"/>
              <a:ea typeface="ＭＳ Ｐゴシック" panose="020B0600070205080204" pitchFamily="50" charset="-128"/>
            </a:rPr>
            <a:t>15,730</a:t>
          </a:r>
          <a:r>
            <a:rPr kumimoji="1" lang="ja-JP" altLang="en-US" sz="1300">
              <a:latin typeface="ＭＳ Ｐゴシック" panose="020B0600070205080204" pitchFamily="50" charset="-128"/>
              <a:ea typeface="ＭＳ Ｐゴシック" panose="020B0600070205080204" pitchFamily="50" charset="-128"/>
            </a:rPr>
            <a:t>）及び公債費（類似団体平均＋</a:t>
          </a:r>
          <a:r>
            <a:rPr kumimoji="1" lang="en-US" altLang="ja-JP" sz="1300">
              <a:latin typeface="ＭＳ Ｐゴシック" panose="020B0600070205080204" pitchFamily="50" charset="-128"/>
              <a:ea typeface="ＭＳ Ｐゴシック" panose="020B0600070205080204" pitchFamily="50" charset="-128"/>
            </a:rPr>
            <a:t>10,495</a:t>
          </a:r>
          <a:r>
            <a:rPr kumimoji="1" lang="ja-JP" altLang="en-US" sz="1300">
              <a:latin typeface="ＭＳ Ｐゴシック" panose="020B0600070205080204" pitchFamily="50" charset="-128"/>
              <a:ea typeface="ＭＳ Ｐゴシック" panose="020B0600070205080204" pitchFamily="50" charset="-128"/>
            </a:rPr>
            <a:t>）で、前年度比で大きく変動があった項目は、総務費（前年度比＋</a:t>
          </a:r>
          <a:r>
            <a:rPr kumimoji="1" lang="en-US" altLang="ja-JP" sz="1300">
              <a:latin typeface="ＭＳ Ｐゴシック" panose="020B0600070205080204" pitchFamily="50" charset="-128"/>
              <a:ea typeface="ＭＳ Ｐゴシック" panose="020B0600070205080204" pitchFamily="50" charset="-128"/>
            </a:rPr>
            <a:t>11,544</a:t>
          </a:r>
          <a:r>
            <a:rPr kumimoji="1" lang="ja-JP" altLang="en-US" sz="1300">
              <a:latin typeface="ＭＳ Ｐゴシック" panose="020B0600070205080204" pitchFamily="50" charset="-128"/>
              <a:ea typeface="ＭＳ Ｐゴシック" panose="020B0600070205080204" pitchFamily="50" charset="-128"/>
            </a:rPr>
            <a:t>）及び民生費（前年度比＋</a:t>
          </a:r>
          <a:r>
            <a:rPr kumimoji="1" lang="en-US" altLang="ja-JP" sz="1300">
              <a:latin typeface="ＭＳ Ｐゴシック" panose="020B0600070205080204" pitchFamily="50" charset="-128"/>
              <a:ea typeface="ＭＳ Ｐゴシック" panose="020B0600070205080204" pitchFamily="50" charset="-128"/>
            </a:rPr>
            <a:t>5,034</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総務費では、将来の財政負担に備えて財政調整基金、減債基金、公共施設総合管理基金などの基金積立を計画的に行っている。また、庁舎北側車庫棟施設整備工事の実施及び地域振興基金の積み立てにより前年度に比べ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・衛生費は、類似団体平均を上回った状態が続いているが、これは東陽病院への繰出金が主な要因となっている。</a:t>
          </a:r>
        </a:p>
        <a:p>
          <a:r>
            <a:rPr kumimoji="1" lang="ja-JP" altLang="en-US" sz="1300">
              <a:latin typeface="ＭＳ Ｐゴシック" panose="020B0600070205080204" pitchFamily="50" charset="-128"/>
              <a:ea typeface="ＭＳ Ｐゴシック" panose="020B0600070205080204" pitchFamily="50" charset="-128"/>
            </a:rPr>
            <a:t>・公債費は、町合併関連事業の実施により借入れを行った合併特例事業債の償還により類似団体平均を上回っている。引き続き合併特例事業債を活用した事業を予定していることから、今後も高い水準で推移することが見込まれる。</a:t>
          </a:r>
        </a:p>
        <a:p>
          <a:r>
            <a:rPr kumimoji="1" lang="ja-JP" altLang="en-US" sz="1300">
              <a:latin typeface="ＭＳ Ｐゴシック" panose="020B0600070205080204" pitchFamily="50" charset="-128"/>
              <a:ea typeface="ＭＳ Ｐゴシック" panose="020B0600070205080204" pitchFamily="50" charset="-128"/>
            </a:rPr>
            <a:t>・民生費は、介護保険特別会計への繰出金、管内・管外保育所入所児童委託料、私立保育園・認定こども園の修繕や整備への保育所等整備補助金、保育士処遇改善事業補助金の増などにより前年度に比べて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年度の実質収支比率は</a:t>
          </a:r>
          <a:r>
            <a:rPr kumimoji="1" lang="en-US" altLang="ja-JP" sz="1300">
              <a:latin typeface="ＭＳ ゴシック" pitchFamily="49" charset="-128"/>
              <a:ea typeface="ＭＳ ゴシック" pitchFamily="49" charset="-128"/>
            </a:rPr>
            <a:t>5.72</a:t>
          </a:r>
          <a:r>
            <a:rPr kumimoji="1" lang="ja-JP" altLang="en-US" sz="1300">
              <a:latin typeface="ＭＳ ゴシック" pitchFamily="49" charset="-128"/>
              <a:ea typeface="ＭＳ ゴシック" pitchFamily="49" charset="-128"/>
            </a:rPr>
            <a:t>％となり、前年度より</a:t>
          </a:r>
          <a:r>
            <a:rPr kumimoji="1" lang="en-US" altLang="ja-JP" sz="1300">
              <a:latin typeface="ＭＳ ゴシック" pitchFamily="49" charset="-128"/>
              <a:ea typeface="ＭＳ ゴシック" pitchFamily="49" charset="-128"/>
            </a:rPr>
            <a:t>0.55</a:t>
          </a:r>
          <a:r>
            <a:rPr kumimoji="1" lang="ja-JP" altLang="en-US" sz="1300">
              <a:latin typeface="ＭＳ ゴシック" pitchFamily="49" charset="-128"/>
              <a:ea typeface="ＭＳ ゴシック" pitchFamily="49" charset="-128"/>
            </a:rPr>
            <a:t>ポイント減少した。適正水準が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％と言われていることから、その水準を超過している。実質単年度収支は前年度より</a:t>
          </a:r>
          <a:r>
            <a:rPr kumimoji="1" lang="en-US" altLang="ja-JP" sz="1300">
              <a:latin typeface="ＭＳ ゴシック" pitchFamily="49" charset="-128"/>
              <a:ea typeface="ＭＳ ゴシック" pitchFamily="49" charset="-128"/>
            </a:rPr>
            <a:t>3.08</a:t>
          </a:r>
          <a:r>
            <a:rPr kumimoji="1" lang="ja-JP" altLang="en-US" sz="1300">
              <a:latin typeface="ＭＳ ゴシック" pitchFamily="49" charset="-128"/>
              <a:ea typeface="ＭＳ ゴシック" pitchFamily="49" charset="-128"/>
            </a:rPr>
            <a:t>ポイント低下し▲</a:t>
          </a:r>
          <a:r>
            <a:rPr kumimoji="1" lang="en-US" altLang="ja-JP" sz="1300">
              <a:latin typeface="ＭＳ ゴシック" pitchFamily="49" charset="-128"/>
              <a:ea typeface="ＭＳ ゴシック" pitchFamily="49" charset="-128"/>
            </a:rPr>
            <a:t>3.00</a:t>
          </a:r>
          <a:r>
            <a:rPr kumimoji="1" lang="ja-JP" altLang="en-US" sz="1300">
              <a:latin typeface="ＭＳ ゴシック" pitchFamily="49" charset="-128"/>
              <a:ea typeface="ＭＳ ゴシック" pitchFamily="49" charset="-128"/>
            </a:rPr>
            <a:t>％となった。財政調整基金の標準財政規模比は</a:t>
          </a:r>
          <a:r>
            <a:rPr kumimoji="1" lang="en-US" altLang="ja-JP" sz="1300">
              <a:latin typeface="ＭＳ ゴシック" pitchFamily="49" charset="-128"/>
              <a:ea typeface="ＭＳ ゴシック" pitchFamily="49" charset="-128"/>
            </a:rPr>
            <a:t>33.09</a:t>
          </a:r>
          <a:r>
            <a:rPr kumimoji="1" lang="ja-JP" altLang="en-US" sz="1300">
              <a:latin typeface="ＭＳ ゴシック" pitchFamily="49" charset="-128"/>
              <a:ea typeface="ＭＳ ゴシック" pitchFamily="49" charset="-128"/>
            </a:rPr>
            <a:t>％と前年度から</a:t>
          </a:r>
          <a:r>
            <a:rPr kumimoji="1" lang="en-US" altLang="ja-JP" sz="1300">
              <a:latin typeface="ＭＳ ゴシック" pitchFamily="49" charset="-128"/>
              <a:ea typeface="ＭＳ ゴシック" pitchFamily="49" charset="-128"/>
            </a:rPr>
            <a:t>3.12</a:t>
          </a:r>
          <a:r>
            <a:rPr kumimoji="1" lang="ja-JP" altLang="en-US" sz="1300">
              <a:latin typeface="ＭＳ ゴシック" pitchFamily="49" charset="-128"/>
              <a:ea typeface="ＭＳ ゴシック" pitchFamily="49" charset="-128"/>
            </a:rPr>
            <a:t>ポイント減少している。歳入では町税等の自主財源の確保を図るとともに、歳出構造の見直し、事務事業の効率化とスリム化に取り組み、第</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次総合計画に沿った計画的な事業展開を進め持続可能な行財政基盤の確立に努める。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実質収支額は黒字決算されているため、実質赤字比率及び連結実質赤字比率は計上されていない。病院事業会計及び農業集落排水事業会計では一般会計からの基準外繰入金を計上しているため、今後も各事業会計の経営安定を図り、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10671903</v>
      </c>
      <c r="BO4" s="430"/>
      <c r="BP4" s="430"/>
      <c r="BQ4" s="430"/>
      <c r="BR4" s="430"/>
      <c r="BS4" s="430"/>
      <c r="BT4" s="430"/>
      <c r="BU4" s="431"/>
      <c r="BV4" s="429">
        <v>10322157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5.7</v>
      </c>
      <c r="CU4" s="436"/>
      <c r="CV4" s="436"/>
      <c r="CW4" s="436"/>
      <c r="CX4" s="436"/>
      <c r="CY4" s="436"/>
      <c r="CZ4" s="436"/>
      <c r="DA4" s="437"/>
      <c r="DB4" s="435">
        <v>6.3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10297673</v>
      </c>
      <c r="BO5" s="467"/>
      <c r="BP5" s="467"/>
      <c r="BQ5" s="467"/>
      <c r="BR5" s="467"/>
      <c r="BS5" s="467"/>
      <c r="BT5" s="467"/>
      <c r="BU5" s="468"/>
      <c r="BV5" s="466">
        <v>9914135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90.8</v>
      </c>
      <c r="CU5" s="464"/>
      <c r="CV5" s="464"/>
      <c r="CW5" s="464"/>
      <c r="CX5" s="464"/>
      <c r="CY5" s="464"/>
      <c r="CZ5" s="464"/>
      <c r="DA5" s="465"/>
      <c r="DB5" s="463">
        <v>90.3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374230</v>
      </c>
      <c r="BO6" s="467"/>
      <c r="BP6" s="467"/>
      <c r="BQ6" s="467"/>
      <c r="BR6" s="467"/>
      <c r="BS6" s="467"/>
      <c r="BT6" s="467"/>
      <c r="BU6" s="468"/>
      <c r="BV6" s="466">
        <v>408022</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95.8</v>
      </c>
      <c r="CU6" s="504"/>
      <c r="CV6" s="504"/>
      <c r="CW6" s="504"/>
      <c r="CX6" s="504"/>
      <c r="CY6" s="504"/>
      <c r="CZ6" s="504"/>
      <c r="DA6" s="505"/>
      <c r="DB6" s="503">
        <v>95.3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560</v>
      </c>
      <c r="BO7" s="467"/>
      <c r="BP7" s="467"/>
      <c r="BQ7" s="467"/>
      <c r="BR7" s="467"/>
      <c r="BS7" s="467"/>
      <c r="BT7" s="467"/>
      <c r="BU7" s="468"/>
      <c r="BV7" s="466">
        <v>4489</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6537556</v>
      </c>
      <c r="CU7" s="467"/>
      <c r="CV7" s="467"/>
      <c r="CW7" s="467"/>
      <c r="CX7" s="467"/>
      <c r="CY7" s="467"/>
      <c r="CZ7" s="467"/>
      <c r="DA7" s="468"/>
      <c r="DB7" s="466">
        <v>6435375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373670</v>
      </c>
      <c r="BO8" s="467"/>
      <c r="BP8" s="467"/>
      <c r="BQ8" s="467"/>
      <c r="BR8" s="467"/>
      <c r="BS8" s="467"/>
      <c r="BT8" s="467"/>
      <c r="BU8" s="468"/>
      <c r="BV8" s="466">
        <v>403533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0.47</v>
      </c>
      <c r="CU8" s="507"/>
      <c r="CV8" s="507"/>
      <c r="CW8" s="507"/>
      <c r="CX8" s="507"/>
      <c r="CY8" s="507"/>
      <c r="CZ8" s="507"/>
      <c r="DA8" s="508"/>
      <c r="DB8" s="506">
        <v>0.48</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23762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-29863</v>
      </c>
      <c r="BO9" s="467"/>
      <c r="BP9" s="467"/>
      <c r="BQ9" s="467"/>
      <c r="BR9" s="467"/>
      <c r="BS9" s="467"/>
      <c r="BT9" s="467"/>
      <c r="BU9" s="468"/>
      <c r="BV9" s="466">
        <v>2137</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13.4</v>
      </c>
      <c r="CU9" s="464"/>
      <c r="CV9" s="464"/>
      <c r="CW9" s="464"/>
      <c r="CX9" s="464"/>
      <c r="CY9" s="464"/>
      <c r="CZ9" s="464"/>
      <c r="DA9" s="465"/>
      <c r="DB9" s="463">
        <v>13.5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24675</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203518</v>
      </c>
      <c r="BO10" s="467"/>
      <c r="BP10" s="467"/>
      <c r="BQ10" s="467"/>
      <c r="BR10" s="467"/>
      <c r="BS10" s="467"/>
      <c r="BT10" s="467"/>
      <c r="BU10" s="468"/>
      <c r="BV10" s="466">
        <v>202708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23861</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370000</v>
      </c>
      <c r="BO12" s="467"/>
      <c r="BP12" s="467"/>
      <c r="BQ12" s="467"/>
      <c r="BR12" s="467"/>
      <c r="BS12" s="467"/>
      <c r="BT12" s="467"/>
      <c r="BU12" s="468"/>
      <c r="BV12" s="466">
        <v>200000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23477</v>
      </c>
      <c r="S13" s="548"/>
      <c r="T13" s="548"/>
      <c r="U13" s="548"/>
      <c r="V13" s="549"/>
      <c r="W13" s="482" t="s">
        <v>139</v>
      </c>
      <c r="X13" s="483"/>
      <c r="Y13" s="483"/>
      <c r="Z13" s="483"/>
      <c r="AA13" s="483"/>
      <c r="AB13" s="473"/>
      <c r="AC13" s="517">
        <v>1552</v>
      </c>
      <c r="AD13" s="518"/>
      <c r="AE13" s="518"/>
      <c r="AF13" s="518"/>
      <c r="AG13" s="557"/>
      <c r="AH13" s="517">
        <v>1420</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-196345</v>
      </c>
      <c r="BO13" s="467"/>
      <c r="BP13" s="467"/>
      <c r="BQ13" s="467"/>
      <c r="BR13" s="467"/>
      <c r="BS13" s="467"/>
      <c r="BT13" s="467"/>
      <c r="BU13" s="468"/>
      <c r="BV13" s="466">
        <v>4845</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6.1</v>
      </c>
      <c r="CU13" s="464"/>
      <c r="CV13" s="464"/>
      <c r="CW13" s="464"/>
      <c r="CX13" s="464"/>
      <c r="CY13" s="464"/>
      <c r="CZ13" s="464"/>
      <c r="DA13" s="465"/>
      <c r="DB13" s="463">
        <v>6.5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24217</v>
      </c>
      <c r="S14" s="548"/>
      <c r="T14" s="548"/>
      <c r="U14" s="548"/>
      <c r="V14" s="549"/>
      <c r="W14" s="456"/>
      <c r="X14" s="457"/>
      <c r="Y14" s="457"/>
      <c r="Z14" s="457"/>
      <c r="AA14" s="457"/>
      <c r="AB14" s="446"/>
      <c r="AC14" s="550">
        <v>13.7</v>
      </c>
      <c r="AD14" s="551"/>
      <c r="AE14" s="551"/>
      <c r="AF14" s="551"/>
      <c r="AG14" s="552"/>
      <c r="AH14" s="550">
        <v>12.8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11.9</v>
      </c>
      <c r="CU14" s="562"/>
      <c r="CV14" s="562"/>
      <c r="CW14" s="562"/>
      <c r="CX14" s="562"/>
      <c r="CY14" s="562"/>
      <c r="CZ14" s="562"/>
      <c r="DA14" s="563"/>
      <c r="DB14" s="561">
        <v>16.8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23875</v>
      </c>
      <c r="S15" s="548"/>
      <c r="T15" s="548"/>
      <c r="U15" s="548"/>
      <c r="V15" s="549"/>
      <c r="W15" s="482" t="s">
        <v>146</v>
      </c>
      <c r="X15" s="483"/>
      <c r="Y15" s="483"/>
      <c r="Z15" s="483"/>
      <c r="AA15" s="483"/>
      <c r="AB15" s="473"/>
      <c r="AC15" s="517">
        <v>2872</v>
      </c>
      <c r="AD15" s="518"/>
      <c r="AE15" s="518"/>
      <c r="AF15" s="518"/>
      <c r="AG15" s="557"/>
      <c r="AH15" s="517">
        <v>2834</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2546544</v>
      </c>
      <c r="BO15" s="430"/>
      <c r="BP15" s="430"/>
      <c r="BQ15" s="430"/>
      <c r="BR15" s="430"/>
      <c r="BS15" s="430"/>
      <c r="BT15" s="430"/>
      <c r="BU15" s="431"/>
      <c r="BV15" s="429">
        <v>2494096</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25.4</v>
      </c>
      <c r="AD16" s="551"/>
      <c r="AE16" s="551"/>
      <c r="AF16" s="551"/>
      <c r="AG16" s="552"/>
      <c r="AH16" s="550">
        <v>25.6</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5411447</v>
      </c>
      <c r="BO16" s="467"/>
      <c r="BP16" s="467"/>
      <c r="BQ16" s="467"/>
      <c r="BR16" s="467"/>
      <c r="BS16" s="467"/>
      <c r="BT16" s="467"/>
      <c r="BU16" s="468"/>
      <c r="BV16" s="466">
        <v>5266139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6905</v>
      </c>
      <c r="AD17" s="518"/>
      <c r="AE17" s="518"/>
      <c r="AF17" s="518"/>
      <c r="AG17" s="557"/>
      <c r="AH17" s="517">
        <v>6822</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3209465</v>
      </c>
      <c r="BO17" s="467"/>
      <c r="BP17" s="467"/>
      <c r="BQ17" s="467"/>
      <c r="BR17" s="467"/>
      <c r="BS17" s="467"/>
      <c r="BT17" s="467"/>
      <c r="BU17" s="468"/>
      <c r="BV17" s="466">
        <v>3148923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67.010000000000005</v>
      </c>
      <c r="M18" s="579"/>
      <c r="N18" s="579"/>
      <c r="O18" s="579"/>
      <c r="P18" s="579"/>
      <c r="Q18" s="579"/>
      <c r="R18" s="580"/>
      <c r="S18" s="580"/>
      <c r="T18" s="580"/>
      <c r="U18" s="580"/>
      <c r="V18" s="581"/>
      <c r="W18" s="484"/>
      <c r="X18" s="485"/>
      <c r="Y18" s="485"/>
      <c r="Z18" s="485"/>
      <c r="AA18" s="485"/>
      <c r="AB18" s="476"/>
      <c r="AC18" s="582">
        <v>60.9</v>
      </c>
      <c r="AD18" s="583"/>
      <c r="AE18" s="583"/>
      <c r="AF18" s="583"/>
      <c r="AG18" s="584"/>
      <c r="AH18" s="582">
        <v>61.6</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6238545</v>
      </c>
      <c r="BO18" s="467"/>
      <c r="BP18" s="467"/>
      <c r="BQ18" s="467"/>
      <c r="BR18" s="467"/>
      <c r="BS18" s="467"/>
      <c r="BT18" s="467"/>
      <c r="BU18" s="468"/>
      <c r="BV18" s="466">
        <v>6124367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355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8016416</v>
      </c>
      <c r="BO19" s="467"/>
      <c r="BP19" s="467"/>
      <c r="BQ19" s="467"/>
      <c r="BR19" s="467"/>
      <c r="BS19" s="467"/>
      <c r="BT19" s="467"/>
      <c r="BU19" s="468"/>
      <c r="BV19" s="466">
        <v>7769781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8433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12088404</v>
      </c>
      <c r="BO23" s="467"/>
      <c r="BP23" s="467"/>
      <c r="BQ23" s="467"/>
      <c r="BR23" s="467"/>
      <c r="BS23" s="467"/>
      <c r="BT23" s="467"/>
      <c r="BU23" s="468"/>
      <c r="BV23" s="466">
        <v>12202317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7600</v>
      </c>
      <c r="R24" s="518"/>
      <c r="S24" s="518"/>
      <c r="T24" s="518"/>
      <c r="U24" s="518"/>
      <c r="V24" s="557"/>
      <c r="W24" s="616"/>
      <c r="X24" s="604"/>
      <c r="Y24" s="605"/>
      <c r="Z24" s="516" t="s">
        <v>170</v>
      </c>
      <c r="AA24" s="496"/>
      <c r="AB24" s="496"/>
      <c r="AC24" s="496"/>
      <c r="AD24" s="496"/>
      <c r="AE24" s="496"/>
      <c r="AF24" s="496"/>
      <c r="AG24" s="497"/>
      <c r="AH24" s="517">
        <v>185</v>
      </c>
      <c r="AI24" s="518"/>
      <c r="AJ24" s="518"/>
      <c r="AK24" s="518"/>
      <c r="AL24" s="557"/>
      <c r="AM24" s="517">
        <v>599030</v>
      </c>
      <c r="AN24" s="518"/>
      <c r="AO24" s="518"/>
      <c r="AP24" s="518"/>
      <c r="AQ24" s="518"/>
      <c r="AR24" s="557"/>
      <c r="AS24" s="517">
        <v>3238</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7230788</v>
      </c>
      <c r="BO24" s="467"/>
      <c r="BP24" s="467"/>
      <c r="BQ24" s="467"/>
      <c r="BR24" s="467"/>
      <c r="BS24" s="467"/>
      <c r="BT24" s="467"/>
      <c r="BU24" s="468"/>
      <c r="BV24" s="466">
        <v>7183503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6070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137</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837858</v>
      </c>
      <c r="BO25" s="430"/>
      <c r="BP25" s="430"/>
      <c r="BQ25" s="430"/>
      <c r="BR25" s="430"/>
      <c r="BS25" s="430"/>
      <c r="BT25" s="430"/>
      <c r="BU25" s="431"/>
      <c r="BV25" s="429">
        <v>889820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5620</v>
      </c>
      <c r="R26" s="518"/>
      <c r="S26" s="518"/>
      <c r="T26" s="518"/>
      <c r="U26" s="518"/>
      <c r="V26" s="557"/>
      <c r="W26" s="616"/>
      <c r="X26" s="604"/>
      <c r="Y26" s="605"/>
      <c r="Z26" s="516" t="s">
        <v>177</v>
      </c>
      <c r="AA26" s="626"/>
      <c r="AB26" s="626"/>
      <c r="AC26" s="626"/>
      <c r="AD26" s="626"/>
      <c r="AE26" s="626"/>
      <c r="AF26" s="626"/>
      <c r="AG26" s="627"/>
      <c r="AH26" s="517">
        <v>5</v>
      </c>
      <c r="AI26" s="518"/>
      <c r="AJ26" s="518"/>
      <c r="AK26" s="518"/>
      <c r="AL26" s="557"/>
      <c r="AM26" s="517">
        <v>15005</v>
      </c>
      <c r="AN26" s="518"/>
      <c r="AO26" s="518"/>
      <c r="AP26" s="518"/>
      <c r="AQ26" s="518"/>
      <c r="AR26" s="557"/>
      <c r="AS26" s="517">
        <v>3001</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2710</v>
      </c>
      <c r="R27" s="518"/>
      <c r="S27" s="518"/>
      <c r="T27" s="518"/>
      <c r="U27" s="518"/>
      <c r="V27" s="557"/>
      <c r="W27" s="616"/>
      <c r="X27" s="604"/>
      <c r="Y27" s="605"/>
      <c r="Z27" s="516" t="s">
        <v>180</v>
      </c>
      <c r="AA27" s="496"/>
      <c r="AB27" s="496"/>
      <c r="AC27" s="496"/>
      <c r="AD27" s="496"/>
      <c r="AE27" s="496"/>
      <c r="AF27" s="496"/>
      <c r="AG27" s="497"/>
      <c r="AH27" s="517">
        <v>3</v>
      </c>
      <c r="AI27" s="518"/>
      <c r="AJ27" s="518"/>
      <c r="AK27" s="518"/>
      <c r="AL27" s="557"/>
      <c r="AM27" s="517">
        <v>10158</v>
      </c>
      <c r="AN27" s="518"/>
      <c r="AO27" s="518"/>
      <c r="AP27" s="518"/>
      <c r="AQ27" s="518"/>
      <c r="AR27" s="557"/>
      <c r="AS27" s="517">
        <v>3386</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27567</v>
      </c>
      <c r="BO27" s="640"/>
      <c r="BP27" s="640"/>
      <c r="BQ27" s="640"/>
      <c r="BR27" s="640"/>
      <c r="BS27" s="640"/>
      <c r="BT27" s="640"/>
      <c r="BU27" s="641"/>
      <c r="BV27" s="639">
        <v>27564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2170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184</v>
      </c>
      <c r="AN28" s="518"/>
      <c r="AO28" s="518"/>
      <c r="AP28" s="518"/>
      <c r="AQ28" s="518"/>
      <c r="AR28" s="557"/>
      <c r="AS28" s="517" t="s">
        <v>174</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2163600</v>
      </c>
      <c r="BO28" s="430"/>
      <c r="BP28" s="430"/>
      <c r="BQ28" s="430"/>
      <c r="BR28" s="430"/>
      <c r="BS28" s="430"/>
      <c r="BT28" s="430"/>
      <c r="BU28" s="431"/>
      <c r="BV28" s="429">
        <v>2330082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14</v>
      </c>
      <c r="M29" s="518"/>
      <c r="N29" s="518"/>
      <c r="O29" s="518"/>
      <c r="P29" s="557"/>
      <c r="Q29" s="517">
        <v>2020</v>
      </c>
      <c r="R29" s="518"/>
      <c r="S29" s="518"/>
      <c r="T29" s="518"/>
      <c r="U29" s="518"/>
      <c r="V29" s="557"/>
      <c r="W29" s="617"/>
      <c r="X29" s="618"/>
      <c r="Y29" s="619"/>
      <c r="Z29" s="516" t="s">
        <v>187</v>
      </c>
      <c r="AA29" s="496"/>
      <c r="AB29" s="496"/>
      <c r="AC29" s="496"/>
      <c r="AD29" s="496"/>
      <c r="AE29" s="496"/>
      <c r="AF29" s="496"/>
      <c r="AG29" s="497"/>
      <c r="AH29" s="517">
        <v>188</v>
      </c>
      <c r="AI29" s="518"/>
      <c r="AJ29" s="518"/>
      <c r="AK29" s="518"/>
      <c r="AL29" s="557"/>
      <c r="AM29" s="517">
        <v>609188</v>
      </c>
      <c r="AN29" s="518"/>
      <c r="AO29" s="518"/>
      <c r="AP29" s="518"/>
      <c r="AQ29" s="518"/>
      <c r="AR29" s="557"/>
      <c r="AS29" s="517">
        <v>3240</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267365</v>
      </c>
      <c r="BO29" s="467"/>
      <c r="BP29" s="467"/>
      <c r="BQ29" s="467"/>
      <c r="BR29" s="467"/>
      <c r="BS29" s="467"/>
      <c r="BT29" s="467"/>
      <c r="BU29" s="468"/>
      <c r="BV29" s="466">
        <v>243772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99.5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1636497</v>
      </c>
      <c r="BO30" s="640"/>
      <c r="BP30" s="640"/>
      <c r="BQ30" s="640"/>
      <c r="BR30" s="640"/>
      <c r="BS30" s="640"/>
      <c r="BT30" s="640"/>
      <c r="BU30" s="641"/>
      <c r="BV30" s="639">
        <v>1309212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病院事業会計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山武郡市広域行政組合（一般会計）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東陽食肉センター特別会計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千葉県市町村総合事務組合（一般会計）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千葉県市町村総合事務組合（千葉県自治会館管理運営特別会計）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千葉県市町村総合事務組合（千葉県自治研修センター特別会計）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千葉県市町村総合事務組合（千葉県市町村交通災害共済特別会計）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東総衛生組合（一般会計）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山武郡市環境衛生組合（一般会計）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匝瑳市ほか二町環境衛生組合（一般会計）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匝瑳市横芝光町消防組合（一般会計）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九十九里地域水道企業団（水道用水供給事業会計）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Xhqn/4oKocDdTxDO/9O68QIalJ8a5Cq33KF1HDao/wn++uWRYrkCV5tq+1wsk8HTM0cQJ+srD5FZBXDgZ3/2w==" saltValue="I/HsolKwq4NNHU5V+U9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564</v>
      </c>
      <c r="D34" s="1244"/>
      <c r="E34" s="1245"/>
      <c r="F34" s="32">
        <v>5.87</v>
      </c>
      <c r="G34" s="33">
        <v>6.49</v>
      </c>
      <c r="H34" s="33">
        <v>6.22</v>
      </c>
      <c r="I34" s="33">
        <v>6.27</v>
      </c>
      <c r="J34" s="34">
        <v>5.71</v>
      </c>
      <c r="K34" s="22"/>
      <c r="L34" s="22"/>
      <c r="M34" s="22"/>
      <c r="N34" s="22"/>
      <c r="O34" s="22"/>
      <c r="P34" s="22"/>
    </row>
    <row r="35" spans="1:16" ht="39" customHeight="1" x14ac:dyDescent="0.15">
      <c r="A35" s="22"/>
      <c r="B35" s="35"/>
      <c r="C35" s="1238" t="s">
        <v>565</v>
      </c>
      <c r="D35" s="1239"/>
      <c r="E35" s="1240"/>
      <c r="F35" s="36">
        <v>2.48</v>
      </c>
      <c r="G35" s="37">
        <v>3.15</v>
      </c>
      <c r="H35" s="37">
        <v>4.34</v>
      </c>
      <c r="I35" s="37">
        <v>3.42</v>
      </c>
      <c r="J35" s="38">
        <v>2.5</v>
      </c>
      <c r="K35" s="22"/>
      <c r="L35" s="22"/>
      <c r="M35" s="22"/>
      <c r="N35" s="22"/>
      <c r="O35" s="22"/>
      <c r="P35" s="22"/>
    </row>
    <row r="36" spans="1:16" ht="39" customHeight="1" x14ac:dyDescent="0.15">
      <c r="A36" s="22"/>
      <c r="B36" s="35"/>
      <c r="C36" s="1238" t="s">
        <v>566</v>
      </c>
      <c r="D36" s="1239"/>
      <c r="E36" s="1240"/>
      <c r="F36" s="36">
        <v>3.57</v>
      </c>
      <c r="G36" s="37">
        <v>3.29</v>
      </c>
      <c r="H36" s="37">
        <v>5.01</v>
      </c>
      <c r="I36" s="37">
        <v>2.67</v>
      </c>
      <c r="J36" s="38">
        <v>2.21</v>
      </c>
      <c r="K36" s="22"/>
      <c r="L36" s="22"/>
      <c r="M36" s="22"/>
      <c r="N36" s="22"/>
      <c r="O36" s="22"/>
      <c r="P36" s="22"/>
    </row>
    <row r="37" spans="1:16" ht="39" customHeight="1" x14ac:dyDescent="0.15">
      <c r="A37" s="22"/>
      <c r="B37" s="35"/>
      <c r="C37" s="1238" t="s">
        <v>567</v>
      </c>
      <c r="D37" s="1239"/>
      <c r="E37" s="1240"/>
      <c r="F37" s="36">
        <v>1.5</v>
      </c>
      <c r="G37" s="37">
        <v>1.1299999999999999</v>
      </c>
      <c r="H37" s="37">
        <v>2.06</v>
      </c>
      <c r="I37" s="37">
        <v>3.43</v>
      </c>
      <c r="J37" s="38">
        <v>0.87</v>
      </c>
      <c r="K37" s="22"/>
      <c r="L37" s="22"/>
      <c r="M37" s="22"/>
      <c r="N37" s="22"/>
      <c r="O37" s="22"/>
      <c r="P37" s="22"/>
    </row>
    <row r="38" spans="1:16" ht="39" customHeight="1" x14ac:dyDescent="0.15">
      <c r="A38" s="22"/>
      <c r="B38" s="35"/>
      <c r="C38" s="1238" t="s">
        <v>568</v>
      </c>
      <c r="D38" s="1239"/>
      <c r="E38" s="1240"/>
      <c r="F38" s="36">
        <v>0.65</v>
      </c>
      <c r="G38" s="37">
        <v>0.62</v>
      </c>
      <c r="H38" s="37">
        <v>0.81</v>
      </c>
      <c r="I38" s="37">
        <v>0.79</v>
      </c>
      <c r="J38" s="38">
        <v>0.61</v>
      </c>
      <c r="K38" s="22"/>
      <c r="L38" s="22"/>
      <c r="M38" s="22"/>
      <c r="N38" s="22"/>
      <c r="O38" s="22"/>
      <c r="P38" s="22"/>
    </row>
    <row r="39" spans="1:16" ht="39" customHeight="1" x14ac:dyDescent="0.15">
      <c r="A39" s="22"/>
      <c r="B39" s="35"/>
      <c r="C39" s="1238" t="s">
        <v>569</v>
      </c>
      <c r="D39" s="1239"/>
      <c r="E39" s="1240"/>
      <c r="F39" s="36">
        <v>0.04</v>
      </c>
      <c r="G39" s="37">
        <v>0</v>
      </c>
      <c r="H39" s="37">
        <v>0.03</v>
      </c>
      <c r="I39" s="37">
        <v>0.02</v>
      </c>
      <c r="J39" s="38">
        <v>0.05</v>
      </c>
      <c r="K39" s="22"/>
      <c r="L39" s="22"/>
      <c r="M39" s="22"/>
      <c r="N39" s="22"/>
      <c r="O39" s="22"/>
      <c r="P39" s="22"/>
    </row>
    <row r="40" spans="1:16" ht="39" customHeight="1" x14ac:dyDescent="0.15">
      <c r="A40" s="22"/>
      <c r="B40" s="35"/>
      <c r="C40" s="1238" t="s">
        <v>570</v>
      </c>
      <c r="D40" s="1239"/>
      <c r="E40" s="1240"/>
      <c r="F40" s="36">
        <v>0.02</v>
      </c>
      <c r="G40" s="37">
        <v>0.02</v>
      </c>
      <c r="H40" s="37">
        <v>0.05</v>
      </c>
      <c r="I40" s="37">
        <v>0.02</v>
      </c>
      <c r="J40" s="38">
        <v>0.03</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571</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572</v>
      </c>
      <c r="D43" s="1242"/>
      <c r="E43" s="1243"/>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l6wxyKwe6csYb5GSERcocSdhtVdATImkXBUNJD3XE3o0YTOpRbaFo/XKA106djirKPs6LWUh0dr0xA5NVZWTQ==" saltValue="5sdPlP+V/CceqGojwx2t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1013</v>
      </c>
      <c r="L45" s="60">
        <v>1054</v>
      </c>
      <c r="M45" s="60">
        <v>1050</v>
      </c>
      <c r="N45" s="60">
        <v>1060</v>
      </c>
      <c r="O45" s="61">
        <v>1092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48"/>
      <c r="C48" s="1249"/>
      <c r="D48" s="62"/>
      <c r="E48" s="1254" t="s">
        <v>15</v>
      </c>
      <c r="F48" s="1254"/>
      <c r="G48" s="1254"/>
      <c r="H48" s="1254"/>
      <c r="I48" s="1254"/>
      <c r="J48" s="1255"/>
      <c r="K48" s="63">
        <v>163</v>
      </c>
      <c r="L48" s="64">
        <v>166</v>
      </c>
      <c r="M48" s="64">
        <v>164</v>
      </c>
      <c r="N48" s="64">
        <v>163</v>
      </c>
      <c r="O48" s="65">
        <v>180</v>
      </c>
      <c r="P48" s="48"/>
      <c r="Q48" s="48"/>
      <c r="R48" s="48"/>
      <c r="S48" s="48"/>
      <c r="T48" s="48"/>
      <c r="U48" s="48"/>
    </row>
    <row r="49" spans="1:21" ht="30.75" customHeight="1" x14ac:dyDescent="0.15">
      <c r="A49" s="48"/>
      <c r="B49" s="1248"/>
      <c r="C49" s="1249"/>
      <c r="D49" s="62"/>
      <c r="E49" s="1254" t="s">
        <v>16</v>
      </c>
      <c r="F49" s="1254"/>
      <c r="G49" s="1254"/>
      <c r="H49" s="1254"/>
      <c r="I49" s="1254"/>
      <c r="J49" s="1255"/>
      <c r="K49" s="63">
        <v>59</v>
      </c>
      <c r="L49" s="64">
        <v>56</v>
      </c>
      <c r="M49" s="64">
        <v>59</v>
      </c>
      <c r="N49" s="64">
        <v>31</v>
      </c>
      <c r="O49" s="65">
        <v>22</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515</v>
      </c>
      <c r="L50" s="64" t="s">
        <v>515</v>
      </c>
      <c r="M50" s="64" t="s">
        <v>515</v>
      </c>
      <c r="N50" s="64" t="s">
        <v>515</v>
      </c>
      <c r="O50" s="65" t="s">
        <v>515</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833</v>
      </c>
      <c r="L52" s="64">
        <v>864</v>
      </c>
      <c r="M52" s="64">
        <v>913</v>
      </c>
      <c r="N52" s="64">
        <v>929</v>
      </c>
      <c r="O52" s="65">
        <v>953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402</v>
      </c>
      <c r="L53" s="69">
        <v>412</v>
      </c>
      <c r="M53" s="69">
        <v>360</v>
      </c>
      <c r="N53" s="69">
        <v>325</v>
      </c>
      <c r="O53" s="70">
        <v>341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515</v>
      </c>
      <c r="L57" s="83" t="s">
        <v>515</v>
      </c>
      <c r="M57" s="83" t="s">
        <v>515</v>
      </c>
      <c r="N57" s="83" t="s">
        <v>515</v>
      </c>
      <c r="O57" s="84" t="s">
        <v>515</v>
      </c>
    </row>
    <row r="58" spans="1:21" ht="31.5" customHeight="1" thickBot="1" x14ac:dyDescent="0.2">
      <c r="B58" s="1264"/>
      <c r="C58" s="1265"/>
      <c r="D58" s="1269" t="s">
        <v>27</v>
      </c>
      <c r="E58" s="1270"/>
      <c r="F58" s="1270"/>
      <c r="G58" s="1270"/>
      <c r="H58" s="1270"/>
      <c r="I58" s="1270"/>
      <c r="J58" s="1271"/>
      <c r="K58" s="85" t="s">
        <v>515</v>
      </c>
      <c r="L58" s="86" t="s">
        <v>515</v>
      </c>
      <c r="M58" s="86" t="s">
        <v>515</v>
      </c>
      <c r="N58" s="86" t="s">
        <v>515</v>
      </c>
      <c r="O58" s="87" t="s">
        <v>515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Qi22PUqSJKV4NKFRDp9f5ZR5WvsKJ6oYvUqkKPlsPfeLdy+uRwftp1IollVTRv7H/w7yWRVzef5BlNXvHgeQg==" saltValue="WyW84yGLaLYH7Ok8aOLp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72" t="s">
        <v>30</v>
      </c>
      <c r="C41" s="1273"/>
      <c r="D41" s="101"/>
      <c r="E41" s="1278" t="s">
        <v>31</v>
      </c>
      <c r="F41" s="1278"/>
      <c r="G41" s="1278"/>
      <c r="H41" s="1279"/>
      <c r="I41" s="102">
        <v>12216</v>
      </c>
      <c r="J41" s="103">
        <v>12884</v>
      </c>
      <c r="K41" s="103">
        <v>12536</v>
      </c>
      <c r="L41" s="103">
        <v>12202</v>
      </c>
      <c r="M41" s="104">
        <v>12088</v>
      </c>
    </row>
    <row r="42" spans="2:13" ht="27.75" customHeight="1" x14ac:dyDescent="0.15">
      <c r="B42" s="1274"/>
      <c r="C42" s="1275"/>
      <c r="D42" s="105"/>
      <c r="E42" s="1280" t="s">
        <v>32</v>
      </c>
      <c r="F42" s="1280"/>
      <c r="G42" s="1280"/>
      <c r="H42" s="1281"/>
      <c r="I42" s="106">
        <v>851</v>
      </c>
      <c r="J42" s="107">
        <v>24</v>
      </c>
      <c r="K42" s="107">
        <v>24</v>
      </c>
      <c r="L42" s="107">
        <v>24</v>
      </c>
      <c r="M42" s="108">
        <v>24</v>
      </c>
    </row>
    <row r="43" spans="2:13" ht="27.75" customHeight="1" x14ac:dyDescent="0.15">
      <c r="B43" s="1274"/>
      <c r="C43" s="1275"/>
      <c r="D43" s="105"/>
      <c r="E43" s="1280" t="s">
        <v>33</v>
      </c>
      <c r="F43" s="1280"/>
      <c r="G43" s="1280"/>
      <c r="H43" s="1281"/>
      <c r="I43" s="106">
        <v>1225</v>
      </c>
      <c r="J43" s="107">
        <v>1045</v>
      </c>
      <c r="K43" s="107">
        <v>941</v>
      </c>
      <c r="L43" s="107">
        <v>798</v>
      </c>
      <c r="M43" s="108">
        <v>626</v>
      </c>
    </row>
    <row r="44" spans="2:13" ht="27.75" customHeight="1" x14ac:dyDescent="0.15">
      <c r="B44" s="1274"/>
      <c r="C44" s="1275"/>
      <c r="D44" s="105"/>
      <c r="E44" s="1280" t="s">
        <v>34</v>
      </c>
      <c r="F44" s="1280"/>
      <c r="G44" s="1280"/>
      <c r="H44" s="1281"/>
      <c r="I44" s="106">
        <v>231</v>
      </c>
      <c r="J44" s="107">
        <v>177</v>
      </c>
      <c r="K44" s="107">
        <v>131</v>
      </c>
      <c r="L44" s="107">
        <v>149</v>
      </c>
      <c r="M44" s="108">
        <v>145</v>
      </c>
    </row>
    <row r="45" spans="2:13" ht="27.75" customHeight="1" x14ac:dyDescent="0.15">
      <c r="B45" s="1274"/>
      <c r="C45" s="1275"/>
      <c r="D45" s="105"/>
      <c r="E45" s="1280" t="s">
        <v>35</v>
      </c>
      <c r="F45" s="1280"/>
      <c r="G45" s="1280"/>
      <c r="H45" s="1281"/>
      <c r="I45" s="106">
        <v>2198</v>
      </c>
      <c r="J45" s="107">
        <v>2022</v>
      </c>
      <c r="K45" s="107">
        <v>1950</v>
      </c>
      <c r="L45" s="107">
        <v>1870</v>
      </c>
      <c r="M45" s="108">
        <v>1743</v>
      </c>
    </row>
    <row r="46" spans="2:13" ht="27.75" customHeight="1" x14ac:dyDescent="0.15">
      <c r="B46" s="1274"/>
      <c r="C46" s="1275"/>
      <c r="D46" s="109"/>
      <c r="E46" s="1280" t="s">
        <v>36</v>
      </c>
      <c r="F46" s="1280"/>
      <c r="G46" s="1280"/>
      <c r="H46" s="1281"/>
      <c r="I46" s="106" t="s">
        <v>515</v>
      </c>
      <c r="J46" s="107" t="s">
        <v>515</v>
      </c>
      <c r="K46" s="107" t="s">
        <v>515</v>
      </c>
      <c r="L46" s="107" t="s">
        <v>515</v>
      </c>
      <c r="M46" s="108" t="s">
        <v>515</v>
      </c>
    </row>
    <row r="47" spans="2:13" ht="27.75" customHeight="1" x14ac:dyDescent="0.15">
      <c r="B47" s="1274"/>
      <c r="C47" s="1275"/>
      <c r="D47" s="110"/>
      <c r="E47" s="1282" t="s">
        <v>37</v>
      </c>
      <c r="F47" s="1283"/>
      <c r="G47" s="1283"/>
      <c r="H47" s="1284"/>
      <c r="I47" s="106" t="s">
        <v>515</v>
      </c>
      <c r="J47" s="107" t="s">
        <v>515</v>
      </c>
      <c r="K47" s="107" t="s">
        <v>515</v>
      </c>
      <c r="L47" s="107" t="s">
        <v>515</v>
      </c>
      <c r="M47" s="108" t="s">
        <v>515</v>
      </c>
    </row>
    <row r="48" spans="2:13" ht="27.75" customHeight="1" x14ac:dyDescent="0.15">
      <c r="B48" s="1274"/>
      <c r="C48" s="1275"/>
      <c r="D48" s="105"/>
      <c r="E48" s="1280" t="s">
        <v>38</v>
      </c>
      <c r="F48" s="1280"/>
      <c r="G48" s="1280"/>
      <c r="H48" s="1281"/>
      <c r="I48" s="106" t="s">
        <v>515</v>
      </c>
      <c r="J48" s="107" t="s">
        <v>515</v>
      </c>
      <c r="K48" s="107" t="s">
        <v>515</v>
      </c>
      <c r="L48" s="107" t="s">
        <v>515</v>
      </c>
      <c r="M48" s="108" t="s">
        <v>515</v>
      </c>
    </row>
    <row r="49" spans="2:13" ht="27.75" customHeight="1" x14ac:dyDescent="0.15">
      <c r="B49" s="1276"/>
      <c r="C49" s="1277"/>
      <c r="D49" s="105"/>
      <c r="E49" s="1280" t="s">
        <v>39</v>
      </c>
      <c r="F49" s="1280"/>
      <c r="G49" s="1280"/>
      <c r="H49" s="1281"/>
      <c r="I49" s="106" t="s">
        <v>515</v>
      </c>
      <c r="J49" s="107" t="s">
        <v>515</v>
      </c>
      <c r="K49" s="107" t="s">
        <v>515</v>
      </c>
      <c r="L49" s="107" t="s">
        <v>515</v>
      </c>
      <c r="M49" s="108" t="s">
        <v>515</v>
      </c>
    </row>
    <row r="50" spans="2:13" ht="27.75" customHeight="1" x14ac:dyDescent="0.15">
      <c r="B50" s="1285" t="s">
        <v>40</v>
      </c>
      <c r="C50" s="1286"/>
      <c r="D50" s="111"/>
      <c r="E50" s="1280" t="s">
        <v>41</v>
      </c>
      <c r="F50" s="1280"/>
      <c r="G50" s="1280"/>
      <c r="H50" s="1281"/>
      <c r="I50" s="106">
        <v>3477</v>
      </c>
      <c r="J50" s="107">
        <v>3354</v>
      </c>
      <c r="K50" s="107">
        <v>3551</v>
      </c>
      <c r="L50" s="107">
        <v>3879</v>
      </c>
      <c r="M50" s="108">
        <v>4198</v>
      </c>
    </row>
    <row r="51" spans="2:13" ht="27.75" customHeight="1" x14ac:dyDescent="0.15">
      <c r="B51" s="1274"/>
      <c r="C51" s="1275"/>
      <c r="D51" s="105"/>
      <c r="E51" s="1280" t="s">
        <v>42</v>
      </c>
      <c r="F51" s="1280"/>
      <c r="G51" s="1280"/>
      <c r="H51" s="1281"/>
      <c r="I51" s="106">
        <v>60</v>
      </c>
      <c r="J51" s="107">
        <v>90</v>
      </c>
      <c r="K51" s="107">
        <v>110</v>
      </c>
      <c r="L51" s="107">
        <v>110</v>
      </c>
      <c r="M51" s="108">
        <v>125</v>
      </c>
    </row>
    <row r="52" spans="2:13" ht="27.75" customHeight="1" x14ac:dyDescent="0.15">
      <c r="B52" s="1276"/>
      <c r="C52" s="1277"/>
      <c r="D52" s="105"/>
      <c r="E52" s="1280" t="s">
        <v>43</v>
      </c>
      <c r="F52" s="1280"/>
      <c r="G52" s="1280"/>
      <c r="H52" s="1281"/>
      <c r="I52" s="106">
        <v>10740</v>
      </c>
      <c r="J52" s="107">
        <v>10733</v>
      </c>
      <c r="K52" s="107">
        <v>10475</v>
      </c>
      <c r="L52" s="107">
        <v>10123</v>
      </c>
      <c r="M52" s="108">
        <v>9636</v>
      </c>
    </row>
    <row r="53" spans="2:13" ht="27.75" customHeight="1" thickBot="1" x14ac:dyDescent="0.2">
      <c r="B53" s="1287" t="s">
        <v>44</v>
      </c>
      <c r="C53" s="1288"/>
      <c r="D53" s="112"/>
      <c r="E53" s="1289" t="s">
        <v>45</v>
      </c>
      <c r="F53" s="1289"/>
      <c r="G53" s="1289"/>
      <c r="H53" s="1290"/>
      <c r="I53" s="113">
        <v>2446</v>
      </c>
      <c r="J53" s="114">
        <v>1974</v>
      </c>
      <c r="K53" s="114">
        <v>1445</v>
      </c>
      <c r="L53" s="114">
        <v>931</v>
      </c>
      <c r="M53" s="115">
        <v>667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1AXxWfzqQpC7lNMQQw8H5DFBoPGIyRay/+mTYNdG+tDsq95SSf93It9Zq9Krn/dXXwSrxPuQQTl0Kgrhw7txA==" saltValue="x8VBYUC0DK7ZSg9Xa161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2327</v>
      </c>
      <c r="G55" s="127">
        <v>2330</v>
      </c>
      <c r="H55" s="128">
        <v>2164</v>
      </c>
    </row>
    <row r="56" spans="2:8" ht="52.5" customHeight="1" x14ac:dyDescent="0.15">
      <c r="B56" s="129"/>
      <c r="C56" s="1301" t="s">
        <v>49</v>
      </c>
      <c r="D56" s="1301"/>
      <c r="E56" s="1302"/>
      <c r="F56" s="130">
        <v>194</v>
      </c>
      <c r="G56" s="130">
        <v>244</v>
      </c>
      <c r="H56" s="131">
        <v>267</v>
      </c>
    </row>
    <row r="57" spans="2:8" ht="53.25" customHeight="1" x14ac:dyDescent="0.15">
      <c r="B57" s="129"/>
      <c r="C57" s="1303" t="s">
        <v>50</v>
      </c>
      <c r="D57" s="1303"/>
      <c r="E57" s="1304"/>
      <c r="F57" s="132">
        <v>1145</v>
      </c>
      <c r="G57" s="132">
        <v>1309</v>
      </c>
      <c r="H57" s="133">
        <v>1636</v>
      </c>
    </row>
    <row r="58" spans="2:8" ht="45.75" customHeight="1" x14ac:dyDescent="0.15">
      <c r="B58" s="134"/>
      <c r="C58" s="1291" t="s">
        <v>593</v>
      </c>
      <c r="D58" s="1292"/>
      <c r="E58" s="1293"/>
      <c r="F58" s="135">
        <v>433</v>
      </c>
      <c r="G58" s="135">
        <v>629</v>
      </c>
      <c r="H58" s="136">
        <v>749</v>
      </c>
    </row>
    <row r="59" spans="2:8" ht="45.75" customHeight="1" x14ac:dyDescent="0.15">
      <c r="B59" s="134"/>
      <c r="C59" s="1291" t="s">
        <v>594</v>
      </c>
      <c r="D59" s="1292"/>
      <c r="E59" s="1293"/>
      <c r="F59" s="135">
        <v>257</v>
      </c>
      <c r="G59" s="135">
        <v>226</v>
      </c>
      <c r="H59" s="136">
        <v>395</v>
      </c>
    </row>
    <row r="60" spans="2:8" ht="45.75" customHeight="1" x14ac:dyDescent="0.15">
      <c r="B60" s="134"/>
      <c r="C60" s="1291" t="s">
        <v>595</v>
      </c>
      <c r="D60" s="1292"/>
      <c r="E60" s="1293"/>
      <c r="F60" s="135">
        <v>97</v>
      </c>
      <c r="G60" s="135">
        <v>143</v>
      </c>
      <c r="H60" s="136">
        <v>187</v>
      </c>
    </row>
    <row r="61" spans="2:8" ht="45.75" customHeight="1" x14ac:dyDescent="0.15">
      <c r="B61" s="134"/>
      <c r="C61" s="1291" t="s">
        <v>597</v>
      </c>
      <c r="D61" s="1292"/>
      <c r="E61" s="1293"/>
      <c r="F61" s="135">
        <v>115</v>
      </c>
      <c r="G61" s="135">
        <v>115</v>
      </c>
      <c r="H61" s="136">
        <v>114</v>
      </c>
    </row>
    <row r="62" spans="2:8" ht="45.75" customHeight="1" thickBot="1" x14ac:dyDescent="0.2">
      <c r="B62" s="137"/>
      <c r="C62" s="1294" t="s">
        <v>596</v>
      </c>
      <c r="D62" s="1295"/>
      <c r="E62" s="1296"/>
      <c r="F62" s="138">
        <v>157</v>
      </c>
      <c r="G62" s="138">
        <v>115</v>
      </c>
      <c r="H62" s="139">
        <v>113</v>
      </c>
    </row>
    <row r="63" spans="2:8" ht="52.5" customHeight="1" thickBot="1" x14ac:dyDescent="0.2">
      <c r="B63" s="140"/>
      <c r="C63" s="1297" t="s">
        <v>51</v>
      </c>
      <c r="D63" s="1297"/>
      <c r="E63" s="1298"/>
      <c r="F63" s="141">
        <v>3666</v>
      </c>
      <c r="G63" s="141">
        <v>3883</v>
      </c>
      <c r="H63" s="142">
        <v>4067</v>
      </c>
    </row>
    <row r="64" spans="2:8" ht="15" customHeight="1" x14ac:dyDescent="0.15"/>
    <row r="65" ht="0" hidden="1" customHeight="1" x14ac:dyDescent="0.15"/>
    <row r="66" ht="0" hidden="1" customHeight="1" x14ac:dyDescent="0.15"/>
  </sheetData>
  <sheetProtection algorithmName="SHA-512" hashValue="FrRXkfepA41+R40zmWTmVx4dYf/9V8iTCignw52AiMa5N5ydTOsZJWcbp4ANcDc1Y+y7WXL/VxzNxIzOA/+ptg==" saltValue="UKM2GHymk17/hvjchO39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BD15" zoomScale="115" zoomScaleNormal="115"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603</v>
      </c>
      <c r="AO51" s="1310"/>
      <c r="AP51" s="1310"/>
      <c r="AQ51" s="1310"/>
      <c r="AR51" s="1310"/>
      <c r="AS51" s="1310"/>
      <c r="AT51" s="1310"/>
      <c r="AU51" s="1310"/>
      <c r="AV51" s="1310"/>
      <c r="AW51" s="1310"/>
      <c r="AX51" s="1310"/>
      <c r="AY51" s="1310"/>
      <c r="AZ51" s="1310"/>
      <c r="BA51" s="1310"/>
      <c r="BB51" s="1310" t="s">
        <v>604</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34.9</v>
      </c>
      <c r="BY51" s="1307"/>
      <c r="BZ51" s="1307"/>
      <c r="CA51" s="1307"/>
      <c r="CB51" s="1307"/>
      <c r="CC51" s="1307"/>
      <c r="CD51" s="1307"/>
      <c r="CE51" s="1307"/>
      <c r="CF51" s="1307">
        <v>26</v>
      </c>
      <c r="CG51" s="1307"/>
      <c r="CH51" s="1307"/>
      <c r="CI51" s="1307"/>
      <c r="CJ51" s="1307"/>
      <c r="CK51" s="1307"/>
      <c r="CL51" s="1307"/>
      <c r="CM51" s="1307"/>
      <c r="CN51" s="1307">
        <v>16.8</v>
      </c>
      <c r="CO51" s="1307"/>
      <c r="CP51" s="1307"/>
      <c r="CQ51" s="1307"/>
      <c r="CR51" s="1307"/>
      <c r="CS51" s="1307"/>
      <c r="CT51" s="1307"/>
      <c r="CU51" s="1307"/>
      <c r="CV51" s="1307">
        <v>11.9</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605</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58.1</v>
      </c>
      <c r="BY53" s="1307"/>
      <c r="BZ53" s="1307"/>
      <c r="CA53" s="1307"/>
      <c r="CB53" s="1307"/>
      <c r="CC53" s="1307"/>
      <c r="CD53" s="1307"/>
      <c r="CE53" s="1307"/>
      <c r="CF53" s="1307">
        <v>60</v>
      </c>
      <c r="CG53" s="1307"/>
      <c r="CH53" s="1307"/>
      <c r="CI53" s="1307"/>
      <c r="CJ53" s="1307"/>
      <c r="CK53" s="1307"/>
      <c r="CL53" s="1307"/>
      <c r="CM53" s="1307"/>
      <c r="CN53" s="1307">
        <v>61.4</v>
      </c>
      <c r="CO53" s="1307"/>
      <c r="CP53" s="1307"/>
      <c r="CQ53" s="1307"/>
      <c r="CR53" s="1307"/>
      <c r="CS53" s="1307"/>
      <c r="CT53" s="1307"/>
      <c r="CU53" s="1307"/>
      <c r="CV53" s="1307">
        <v>62.9</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606</v>
      </c>
      <c r="AO55" s="1311"/>
      <c r="AP55" s="1311"/>
      <c r="AQ55" s="1311"/>
      <c r="AR55" s="1311"/>
      <c r="AS55" s="1311"/>
      <c r="AT55" s="1311"/>
      <c r="AU55" s="1311"/>
      <c r="AV55" s="1311"/>
      <c r="AW55" s="1311"/>
      <c r="AX55" s="1311"/>
      <c r="AY55" s="1311"/>
      <c r="AZ55" s="1311"/>
      <c r="BA55" s="1311"/>
      <c r="BB55" s="1310" t="s">
        <v>604</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20.2</v>
      </c>
      <c r="BY55" s="1307"/>
      <c r="BZ55" s="1307"/>
      <c r="CA55" s="1307"/>
      <c r="CB55" s="1307"/>
      <c r="CC55" s="1307"/>
      <c r="CD55" s="1307"/>
      <c r="CE55" s="1307"/>
      <c r="CF55" s="1307">
        <v>15.5</v>
      </c>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605</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54.5</v>
      </c>
      <c r="BY57" s="1307"/>
      <c r="BZ57" s="1307"/>
      <c r="CA57" s="1307"/>
      <c r="CB57" s="1307"/>
      <c r="CC57" s="1307"/>
      <c r="CD57" s="1307"/>
      <c r="CE57" s="1307"/>
      <c r="CF57" s="1307">
        <v>57.7</v>
      </c>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603</v>
      </c>
      <c r="AO73" s="1310"/>
      <c r="AP73" s="1310"/>
      <c r="AQ73" s="1310"/>
      <c r="AR73" s="1310"/>
      <c r="AS73" s="1310"/>
      <c r="AT73" s="1310"/>
      <c r="AU73" s="1310"/>
      <c r="AV73" s="1310"/>
      <c r="AW73" s="1310"/>
      <c r="AX73" s="1310"/>
      <c r="AY73" s="1310"/>
      <c r="AZ73" s="1310"/>
      <c r="BA73" s="1310"/>
      <c r="BB73" s="1310" t="s">
        <v>604</v>
      </c>
      <c r="BC73" s="1310"/>
      <c r="BD73" s="1310"/>
      <c r="BE73" s="1310"/>
      <c r="BF73" s="1310"/>
      <c r="BG73" s="1310"/>
      <c r="BH73" s="1310"/>
      <c r="BI73" s="1310"/>
      <c r="BJ73" s="1310"/>
      <c r="BK73" s="1310"/>
      <c r="BL73" s="1310"/>
      <c r="BM73" s="1310"/>
      <c r="BN73" s="1310"/>
      <c r="BO73" s="1310"/>
      <c r="BP73" s="1307">
        <v>43.6</v>
      </c>
      <c r="BQ73" s="1307"/>
      <c r="BR73" s="1307"/>
      <c r="BS73" s="1307"/>
      <c r="BT73" s="1307"/>
      <c r="BU73" s="1307"/>
      <c r="BV73" s="1307"/>
      <c r="BW73" s="1307"/>
      <c r="BX73" s="1307">
        <v>34.9</v>
      </c>
      <c r="BY73" s="1307"/>
      <c r="BZ73" s="1307"/>
      <c r="CA73" s="1307"/>
      <c r="CB73" s="1307"/>
      <c r="CC73" s="1307"/>
      <c r="CD73" s="1307"/>
      <c r="CE73" s="1307"/>
      <c r="CF73" s="1307">
        <v>26</v>
      </c>
      <c r="CG73" s="1307"/>
      <c r="CH73" s="1307"/>
      <c r="CI73" s="1307"/>
      <c r="CJ73" s="1307"/>
      <c r="CK73" s="1307"/>
      <c r="CL73" s="1307"/>
      <c r="CM73" s="1307"/>
      <c r="CN73" s="1307">
        <v>16.8</v>
      </c>
      <c r="CO73" s="1307"/>
      <c r="CP73" s="1307"/>
      <c r="CQ73" s="1307"/>
      <c r="CR73" s="1307"/>
      <c r="CS73" s="1307"/>
      <c r="CT73" s="1307"/>
      <c r="CU73" s="1307"/>
      <c r="CV73" s="1307">
        <v>11.9</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609</v>
      </c>
      <c r="BC75" s="1310"/>
      <c r="BD75" s="1310"/>
      <c r="BE75" s="1310"/>
      <c r="BF75" s="1310"/>
      <c r="BG75" s="1310"/>
      <c r="BH75" s="1310"/>
      <c r="BI75" s="1310"/>
      <c r="BJ75" s="1310"/>
      <c r="BK75" s="1310"/>
      <c r="BL75" s="1310"/>
      <c r="BM75" s="1310"/>
      <c r="BN75" s="1310"/>
      <c r="BO75" s="1310"/>
      <c r="BP75" s="1307">
        <v>7.9</v>
      </c>
      <c r="BQ75" s="1307"/>
      <c r="BR75" s="1307"/>
      <c r="BS75" s="1307"/>
      <c r="BT75" s="1307"/>
      <c r="BU75" s="1307"/>
      <c r="BV75" s="1307"/>
      <c r="BW75" s="1307"/>
      <c r="BX75" s="1307">
        <v>7.4</v>
      </c>
      <c r="BY75" s="1307"/>
      <c r="BZ75" s="1307"/>
      <c r="CA75" s="1307"/>
      <c r="CB75" s="1307"/>
      <c r="CC75" s="1307"/>
      <c r="CD75" s="1307"/>
      <c r="CE75" s="1307"/>
      <c r="CF75" s="1307">
        <v>6.9</v>
      </c>
      <c r="CG75" s="1307"/>
      <c r="CH75" s="1307"/>
      <c r="CI75" s="1307"/>
      <c r="CJ75" s="1307"/>
      <c r="CK75" s="1307"/>
      <c r="CL75" s="1307"/>
      <c r="CM75" s="1307"/>
      <c r="CN75" s="1307">
        <v>6.5</v>
      </c>
      <c r="CO75" s="1307"/>
      <c r="CP75" s="1307"/>
      <c r="CQ75" s="1307"/>
      <c r="CR75" s="1307"/>
      <c r="CS75" s="1307"/>
      <c r="CT75" s="1307"/>
      <c r="CU75" s="1307"/>
      <c r="CV75" s="1307">
        <v>6.1</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606</v>
      </c>
      <c r="AO77" s="1311"/>
      <c r="AP77" s="1311"/>
      <c r="AQ77" s="1311"/>
      <c r="AR77" s="1311"/>
      <c r="AS77" s="1311"/>
      <c r="AT77" s="1311"/>
      <c r="AU77" s="1311"/>
      <c r="AV77" s="1311"/>
      <c r="AW77" s="1311"/>
      <c r="AX77" s="1311"/>
      <c r="AY77" s="1311"/>
      <c r="AZ77" s="1311"/>
      <c r="BA77" s="1311"/>
      <c r="BB77" s="1310" t="s">
        <v>604</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610</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Agywhtwko/MIjsmSqdHLoyxHOfnoTNVJiJbix2teOGJg6u3n/O40tj8uDFP+loPqSpG9zaVwbJd5rSrEOuUeA==" saltValue="7ub9cqu+9oM5e3dPK0t0o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7" zoomScale="115" zoomScaleNormal="115" zoomScaleSheetLayoutView="70" workbookViewId="0">
      <selection activeCell="CB41" sqref="CB4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OJAyL6Qdmd+CfRTSvSD6URefiTaqDlznUZTnMd3QAVganJVQtrPmfzSfwK15GJh5v8OFv91kRm0ZqMBPmrsDA==" saltValue="LxRQmycv36vnc0cHcjv1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A100" zoomScaleNormal="100" zoomScaleSheetLayoutView="55" workbookViewId="0">
      <selection activeCell="CB41" sqref="CB4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Bi/jO/Y9nVIMr9ENxJDAXX6OS8HAfI19vUfhw5dJThtORtQtsPPXAonXeUk4hbVN8Fb4Yk2MD5DyD9jb7/NWA==" saltValue="xXZnwjrnNsDAldBhxOk4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66510</v>
      </c>
      <c r="E3" s="161"/>
      <c r="F3" s="162">
        <v>53292</v>
      </c>
      <c r="G3" s="163"/>
      <c r="H3" s="164"/>
    </row>
    <row r="4" spans="1:8" x14ac:dyDescent="0.15">
      <c r="A4" s="165"/>
      <c r="B4" s="166"/>
      <c r="C4" s="167"/>
      <c r="D4" s="168">
        <v>36490</v>
      </c>
      <c r="E4" s="169"/>
      <c r="F4" s="170">
        <v>28900</v>
      </c>
      <c r="G4" s="171"/>
      <c r="H4" s="172"/>
    </row>
    <row r="5" spans="1:8" x14ac:dyDescent="0.15">
      <c r="A5" s="153" t="s">
        <v>549</v>
      </c>
      <c r="B5" s="158"/>
      <c r="C5" s="159"/>
      <c r="D5" s="160">
        <v>69272</v>
      </c>
      <c r="E5" s="161"/>
      <c r="F5" s="162">
        <v>56894</v>
      </c>
      <c r="G5" s="163"/>
      <c r="H5" s="164"/>
    </row>
    <row r="6" spans="1:8" x14ac:dyDescent="0.15">
      <c r="A6" s="165"/>
      <c r="B6" s="166"/>
      <c r="C6" s="167"/>
      <c r="D6" s="168">
        <v>22006</v>
      </c>
      <c r="E6" s="169"/>
      <c r="F6" s="170">
        <v>32548</v>
      </c>
      <c r="G6" s="171"/>
      <c r="H6" s="172"/>
    </row>
    <row r="7" spans="1:8" x14ac:dyDescent="0.15">
      <c r="A7" s="153" t="s">
        <v>550</v>
      </c>
      <c r="B7" s="158"/>
      <c r="C7" s="159"/>
      <c r="D7" s="160">
        <v>36526</v>
      </c>
      <c r="E7" s="161"/>
      <c r="F7" s="162">
        <v>57122</v>
      </c>
      <c r="G7" s="163"/>
      <c r="H7" s="164"/>
    </row>
    <row r="8" spans="1:8" x14ac:dyDescent="0.15">
      <c r="A8" s="165"/>
      <c r="B8" s="166"/>
      <c r="C8" s="167"/>
      <c r="D8" s="168">
        <v>19393</v>
      </c>
      <c r="E8" s="169"/>
      <c r="F8" s="170">
        <v>36191</v>
      </c>
      <c r="G8" s="171"/>
      <c r="H8" s="172"/>
    </row>
    <row r="9" spans="1:8" x14ac:dyDescent="0.15">
      <c r="A9" s="153" t="s">
        <v>551</v>
      </c>
      <c r="B9" s="158"/>
      <c r="C9" s="159"/>
      <c r="D9" s="160">
        <v>37680</v>
      </c>
      <c r="E9" s="161"/>
      <c r="F9" s="162">
        <v>53655</v>
      </c>
      <c r="G9" s="163"/>
      <c r="H9" s="164"/>
    </row>
    <row r="10" spans="1:8" x14ac:dyDescent="0.15">
      <c r="A10" s="165"/>
      <c r="B10" s="166"/>
      <c r="C10" s="167"/>
      <c r="D10" s="168">
        <v>18719</v>
      </c>
      <c r="E10" s="169"/>
      <c r="F10" s="170">
        <v>32719</v>
      </c>
      <c r="G10" s="171"/>
      <c r="H10" s="172"/>
    </row>
    <row r="11" spans="1:8" x14ac:dyDescent="0.15">
      <c r="A11" s="153" t="s">
        <v>552</v>
      </c>
      <c r="B11" s="158"/>
      <c r="C11" s="159"/>
      <c r="D11" s="160">
        <v>44233</v>
      </c>
      <c r="E11" s="161"/>
      <c r="F11" s="162">
        <v>53869</v>
      </c>
      <c r="G11" s="163"/>
      <c r="H11" s="164"/>
    </row>
    <row r="12" spans="1:8" x14ac:dyDescent="0.15">
      <c r="A12" s="165"/>
      <c r="B12" s="166"/>
      <c r="C12" s="173"/>
      <c r="D12" s="168">
        <v>31412</v>
      </c>
      <c r="E12" s="169"/>
      <c r="F12" s="170">
        <v>35046</v>
      </c>
      <c r="G12" s="171"/>
      <c r="H12" s="172"/>
    </row>
    <row r="13" spans="1:8" x14ac:dyDescent="0.15">
      <c r="A13" s="153"/>
      <c r="B13" s="158"/>
      <c r="C13" s="174"/>
      <c r="D13" s="175">
        <v>50844</v>
      </c>
      <c r="E13" s="176"/>
      <c r="F13" s="177">
        <v>54966</v>
      </c>
      <c r="G13" s="178"/>
      <c r="H13" s="164"/>
    </row>
    <row r="14" spans="1:8" x14ac:dyDescent="0.15">
      <c r="A14" s="165"/>
      <c r="B14" s="166"/>
      <c r="C14" s="167"/>
      <c r="D14" s="168">
        <v>25604</v>
      </c>
      <c r="E14" s="169"/>
      <c r="F14" s="170">
        <v>33081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5.88</v>
      </c>
      <c r="C19" s="179">
        <f>ROUND(VALUE(SUBSTITUTE(実質収支比率等に係る経年分析!G$48,"▲","-")),2)</f>
        <v>6.49</v>
      </c>
      <c r="D19" s="179">
        <f>ROUND(VALUE(SUBSTITUTE(実質収支比率等に係る経年分析!H$48,"▲","-")),2)</f>
        <v>6.23</v>
      </c>
      <c r="E19" s="179">
        <f>ROUND(VALUE(SUBSTITUTE(実質収支比率等に係る経年分析!I$48,"▲","-")),2)</f>
        <v>6.27</v>
      </c>
      <c r="F19" s="179">
        <f>ROUND(VALUE(SUBSTITUTE(実質収支比率等に係る経年分析!J$48,"▲","-")),2)</f>
        <v>5.72</v>
      </c>
    </row>
    <row r="20" spans="1:11" x14ac:dyDescent="0.15">
      <c r="A20" s="179" t="s">
        <v>55</v>
      </c>
      <c r="B20" s="179">
        <f>ROUND(VALUE(SUBSTITUTE(実質収支比率等に係る経年分析!F$47,"▲","-")),2)</f>
        <v>38.380000000000003</v>
      </c>
      <c r="C20" s="179">
        <f>ROUND(VALUE(SUBSTITUTE(実質収支比率等に係る経年分析!G$47,"▲","-")),2)</f>
        <v>34.65</v>
      </c>
      <c r="D20" s="179">
        <f>ROUND(VALUE(SUBSTITUTE(実質収支比率等に係る経年分析!H$47,"▲","-")),2)</f>
        <v>36.11</v>
      </c>
      <c r="E20" s="179">
        <f>ROUND(VALUE(SUBSTITUTE(実質収支比率等に係る経年分析!I$47,"▲","-")),2)</f>
        <v>36.21</v>
      </c>
      <c r="F20" s="179">
        <f>ROUND(VALUE(SUBSTITUTE(実質収支比率等に係る経年分析!J$47,"▲","-")),2)</f>
        <v>33.090000000000003</v>
      </c>
    </row>
    <row r="21" spans="1:11" x14ac:dyDescent="0.15">
      <c r="A21" s="179" t="s">
        <v>56</v>
      </c>
      <c r="B21" s="179">
        <f>IF(ISNUMBER(VALUE(SUBSTITUTE(実質収支比率等に係る経年分析!F$49,"▲","-"))),ROUND(VALUE(SUBSTITUTE(実質収支比率等に係る経年分析!F$49,"▲","-")),2),NA())</f>
        <v>2.52</v>
      </c>
      <c r="C21" s="179">
        <f>IF(ISNUMBER(VALUE(SUBSTITUTE(実質収支比率等に係る経年分析!G$49,"▲","-"))),ROUND(VALUE(SUBSTITUTE(実質収支比率等に係る経年分析!G$49,"▲","-")),2),NA())</f>
        <v>-2.44</v>
      </c>
      <c r="D21" s="179">
        <f>IF(ISNUMBER(VALUE(SUBSTITUTE(実質収支比率等に係る経年分析!H$49,"▲","-"))),ROUND(VALUE(SUBSTITUTE(実質収支比率等に係る経年分析!H$49,"▲","-")),2),NA())</f>
        <v>0.8</v>
      </c>
      <c r="E21" s="179">
        <f>IF(ISNUMBER(VALUE(SUBSTITUTE(実質収支比率等に係る経年分析!I$49,"▲","-"))),ROUND(VALUE(SUBSTITUTE(実質収支比率等に係る経年分析!I$49,"▲","-")),2),NA())</f>
        <v>0.08</v>
      </c>
      <c r="F21" s="179">
        <f>IF(ISNUMBER(VALUE(SUBSTITUTE(実質収支比率等に係る経年分析!J$49,"▲","-"))),ROUND(VALUE(SUBSTITUTE(実質収支比率等に係る経年分析!J$49,"▲","-")),2),NA())</f>
        <v>-3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東陽食肉センター特別会計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0.61</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1.1299999999999999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3.43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0.87</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3.57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3.29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2.21</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3.15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6.49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6.27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5.71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833</v>
      </c>
      <c r="E42" s="181"/>
      <c r="F42" s="181"/>
      <c r="G42" s="181">
        <f>'実質公債費比率（分子）の構造'!L$52</f>
        <v>864</v>
      </c>
      <c r="H42" s="181"/>
      <c r="I42" s="181"/>
      <c r="J42" s="181">
        <f>'実質公債費比率（分子）の構造'!M$52</f>
        <v>913</v>
      </c>
      <c r="K42" s="181"/>
      <c r="L42" s="181"/>
      <c r="M42" s="181">
        <f>'実質公債費比率（分子）の構造'!N$52</f>
        <v>929</v>
      </c>
      <c r="N42" s="181"/>
      <c r="O42" s="181"/>
      <c r="P42" s="181">
        <f>'実質公債費比率（分子）の構造'!O$52</f>
        <v>953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59</v>
      </c>
      <c r="C45" s="181"/>
      <c r="D45" s="181"/>
      <c r="E45" s="181">
        <f>'実質公債費比率（分子）の構造'!L$49</f>
        <v>56</v>
      </c>
      <c r="F45" s="181"/>
      <c r="G45" s="181"/>
      <c r="H45" s="181">
        <f>'実質公債費比率（分子）の構造'!M$49</f>
        <v>59</v>
      </c>
      <c r="I45" s="181"/>
      <c r="J45" s="181"/>
      <c r="K45" s="181">
        <f>'実質公債費比率（分子）の構造'!N$49</f>
        <v>31</v>
      </c>
      <c r="L45" s="181"/>
      <c r="M45" s="181"/>
      <c r="N45" s="181">
        <f>'実質公債費比率（分子）の構造'!O$49</f>
        <v>22</v>
      </c>
      <c r="O45" s="181"/>
      <c r="P45" s="181"/>
    </row>
    <row r="46" spans="1:16" x14ac:dyDescent="0.15">
      <c r="A46" s="181" t="s">
        <v>67</v>
      </c>
      <c r="B46" s="181">
        <f>'実質公債費比率（分子）の構造'!K$48</f>
        <v>163</v>
      </c>
      <c r="C46" s="181"/>
      <c r="D46" s="181"/>
      <c r="E46" s="181">
        <f>'実質公債費比率（分子）の構造'!L$48</f>
        <v>166</v>
      </c>
      <c r="F46" s="181"/>
      <c r="G46" s="181"/>
      <c r="H46" s="181">
        <f>'実質公債費比率（分子）の構造'!M$48</f>
        <v>164</v>
      </c>
      <c r="I46" s="181"/>
      <c r="J46" s="181"/>
      <c r="K46" s="181">
        <f>'実質公債費比率（分子）の構造'!N$48</f>
        <v>163</v>
      </c>
      <c r="L46" s="181"/>
      <c r="M46" s="181"/>
      <c r="N46" s="181">
        <f>'実質公債費比率（分子）の構造'!O$48</f>
        <v>180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1013</v>
      </c>
      <c r="C49" s="181"/>
      <c r="D49" s="181"/>
      <c r="E49" s="181">
        <f>'実質公債費比率（分子）の構造'!L$45</f>
        <v>1054</v>
      </c>
      <c r="F49" s="181"/>
      <c r="G49" s="181"/>
      <c r="H49" s="181">
        <f>'実質公債費比率（分子）の構造'!M$45</f>
        <v>1050</v>
      </c>
      <c r="I49" s="181"/>
      <c r="J49" s="181"/>
      <c r="K49" s="181">
        <f>'実質公債費比率（分子）の構造'!N$45</f>
        <v>1060</v>
      </c>
      <c r="L49" s="181"/>
      <c r="M49" s="181"/>
      <c r="N49" s="181">
        <f>'実質公債費比率（分子）の構造'!O$45</f>
        <v>1092</v>
      </c>
      <c r="O49" s="181"/>
      <c r="P49" s="181"/>
    </row>
    <row r="50" spans="1:16" x14ac:dyDescent="0.15">
      <c r="A50" s="181" t="s">
        <v>71</v>
      </c>
      <c r="B50" s="181" t="e">
        <f>NA()</f>
        <v>#N/A</v>
      </c>
      <c r="C50" s="181">
        <f>IF(ISNUMBER('実質公債費比率（分子）の構造'!K$53),'実質公債費比率（分子）の構造'!K$53,NA())</f>
        <v>402</v>
      </c>
      <c r="D50" s="181" t="e">
        <f>NA()</f>
        <v>#N/A</v>
      </c>
      <c r="E50" s="181" t="e">
        <f>NA()</f>
        <v>#N/A</v>
      </c>
      <c r="F50" s="181">
        <f>IF(ISNUMBER('実質公債費比率（分子）の構造'!L$53),'実質公債費比率（分子）の構造'!L$53,NA())</f>
        <v>412</v>
      </c>
      <c r="G50" s="181" t="e">
        <f>NA()</f>
        <v>#N/A</v>
      </c>
      <c r="H50" s="181" t="e">
        <f>NA()</f>
        <v>#N/A</v>
      </c>
      <c r="I50" s="181">
        <f>IF(ISNUMBER('実質公債費比率（分子）の構造'!M$53),'実質公債費比率（分子）の構造'!M$53,NA())</f>
        <v>360</v>
      </c>
      <c r="J50" s="181" t="e">
        <f>NA()</f>
        <v>#N/A</v>
      </c>
      <c r="K50" s="181" t="e">
        <f>NA()</f>
        <v>#N/A</v>
      </c>
      <c r="L50" s="181">
        <f>IF(ISNUMBER('実質公債費比率（分子）の構造'!N$53),'実質公債費比率（分子）の構造'!N$53,NA())</f>
        <v>325</v>
      </c>
      <c r="M50" s="181" t="e">
        <f>NA()</f>
        <v>#N/A</v>
      </c>
      <c r="N50" s="181" t="e">
        <f>NA()</f>
        <v>#N/A</v>
      </c>
      <c r="O50" s="181">
        <f>IF(ISNUMBER('実質公債費比率（分子）の構造'!O$53),'実質公債費比率（分子）の構造'!O$53,NA())</f>
        <v>341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10740</v>
      </c>
      <c r="E56" s="180"/>
      <c r="F56" s="180"/>
      <c r="G56" s="180">
        <f>'将来負担比率（分子）の構造'!J$52</f>
        <v>10733</v>
      </c>
      <c r="H56" s="180"/>
      <c r="I56" s="180"/>
      <c r="J56" s="180">
        <f>'将来負担比率（分子）の構造'!K$52</f>
        <v>10475</v>
      </c>
      <c r="K56" s="180"/>
      <c r="L56" s="180"/>
      <c r="M56" s="180">
        <f>'将来負担比率（分子）の構造'!L$52</f>
        <v>10123</v>
      </c>
      <c r="N56" s="180"/>
      <c r="O56" s="180"/>
      <c r="P56" s="180">
        <f>'将来負担比率（分子）の構造'!M$52</f>
        <v>9636</v>
      </c>
    </row>
    <row r="57" spans="1:16" x14ac:dyDescent="0.15">
      <c r="A57" s="180" t="s">
        <v>42</v>
      </c>
      <c r="B57" s="180"/>
      <c r="C57" s="180"/>
      <c r="D57" s="180">
        <f>'将来負担比率（分子）の構造'!I$51</f>
        <v>60</v>
      </c>
      <c r="E57" s="180"/>
      <c r="F57" s="180"/>
      <c r="G57" s="180">
        <f>'将来負担比率（分子）の構造'!J$51</f>
        <v>90</v>
      </c>
      <c r="H57" s="180"/>
      <c r="I57" s="180"/>
      <c r="J57" s="180">
        <f>'将来負担比率（分子）の構造'!K$51</f>
        <v>110</v>
      </c>
      <c r="K57" s="180"/>
      <c r="L57" s="180"/>
      <c r="M57" s="180">
        <f>'将来負担比率（分子）の構造'!L$51</f>
        <v>110</v>
      </c>
      <c r="N57" s="180"/>
      <c r="O57" s="180"/>
      <c r="P57" s="180">
        <f>'将来負担比率（分子）の構造'!M$51</f>
        <v>125</v>
      </c>
    </row>
    <row r="58" spans="1:16" x14ac:dyDescent="0.15">
      <c r="A58" s="180" t="s">
        <v>41</v>
      </c>
      <c r="B58" s="180"/>
      <c r="C58" s="180"/>
      <c r="D58" s="180">
        <f>'将来負担比率（分子）の構造'!I$50</f>
        <v>3477</v>
      </c>
      <c r="E58" s="180"/>
      <c r="F58" s="180"/>
      <c r="G58" s="180">
        <f>'将来負担比率（分子）の構造'!J$50</f>
        <v>3354</v>
      </c>
      <c r="H58" s="180"/>
      <c r="I58" s="180"/>
      <c r="J58" s="180">
        <f>'将来負担比率（分子）の構造'!K$50</f>
        <v>3551</v>
      </c>
      <c r="K58" s="180"/>
      <c r="L58" s="180"/>
      <c r="M58" s="180">
        <f>'将来負担比率（分子）の構造'!L$50</f>
        <v>3879</v>
      </c>
      <c r="N58" s="180"/>
      <c r="O58" s="180"/>
      <c r="P58" s="180">
        <f>'将来負担比率（分子）の構造'!M$50</f>
        <v>4198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2198</v>
      </c>
      <c r="C62" s="180"/>
      <c r="D62" s="180"/>
      <c r="E62" s="180">
        <f>'将来負担比率（分子）の構造'!J$45</f>
        <v>2022</v>
      </c>
      <c r="F62" s="180"/>
      <c r="G62" s="180"/>
      <c r="H62" s="180">
        <f>'将来負担比率（分子）の構造'!K$45</f>
        <v>1950</v>
      </c>
      <c r="I62" s="180"/>
      <c r="J62" s="180"/>
      <c r="K62" s="180">
        <f>'将来負担比率（分子）の構造'!L$45</f>
        <v>1870</v>
      </c>
      <c r="L62" s="180"/>
      <c r="M62" s="180"/>
      <c r="N62" s="180">
        <f>'将来負担比率（分子）の構造'!M$45</f>
        <v>1743</v>
      </c>
      <c r="O62" s="180"/>
      <c r="P62" s="180"/>
    </row>
    <row r="63" spans="1:16" x14ac:dyDescent="0.15">
      <c r="A63" s="180" t="s">
        <v>34</v>
      </c>
      <c r="B63" s="180">
        <f>'将来負担比率（分子）の構造'!I$44</f>
        <v>231</v>
      </c>
      <c r="C63" s="180"/>
      <c r="D63" s="180"/>
      <c r="E63" s="180">
        <f>'将来負担比率（分子）の構造'!J$44</f>
        <v>177</v>
      </c>
      <c r="F63" s="180"/>
      <c r="G63" s="180"/>
      <c r="H63" s="180">
        <f>'将来負担比率（分子）の構造'!K$44</f>
        <v>131</v>
      </c>
      <c r="I63" s="180"/>
      <c r="J63" s="180"/>
      <c r="K63" s="180">
        <f>'将来負担比率（分子）の構造'!L$44</f>
        <v>149</v>
      </c>
      <c r="L63" s="180"/>
      <c r="M63" s="180"/>
      <c r="N63" s="180">
        <f>'将来負担比率（分子）の構造'!M$44</f>
        <v>145</v>
      </c>
      <c r="O63" s="180"/>
      <c r="P63" s="180"/>
    </row>
    <row r="64" spans="1:16" x14ac:dyDescent="0.15">
      <c r="A64" s="180" t="s">
        <v>33</v>
      </c>
      <c r="B64" s="180">
        <f>'将来負担比率（分子）の構造'!I$43</f>
        <v>1225</v>
      </c>
      <c r="C64" s="180"/>
      <c r="D64" s="180"/>
      <c r="E64" s="180">
        <f>'将来負担比率（分子）の構造'!J$43</f>
        <v>1045</v>
      </c>
      <c r="F64" s="180"/>
      <c r="G64" s="180"/>
      <c r="H64" s="180">
        <f>'将来負担比率（分子）の構造'!K$43</f>
        <v>941</v>
      </c>
      <c r="I64" s="180"/>
      <c r="J64" s="180"/>
      <c r="K64" s="180">
        <f>'将来負担比率（分子）の構造'!L$43</f>
        <v>798</v>
      </c>
      <c r="L64" s="180"/>
      <c r="M64" s="180"/>
      <c r="N64" s="180">
        <f>'将来負担比率（分子）の構造'!M$43</f>
        <v>626</v>
      </c>
      <c r="O64" s="180"/>
      <c r="P64" s="180"/>
    </row>
    <row r="65" spans="1:16" x14ac:dyDescent="0.15">
      <c r="A65" s="180" t="s">
        <v>32</v>
      </c>
      <c r="B65" s="180">
        <f>'将来負担比率（分子）の構造'!I$42</f>
        <v>851</v>
      </c>
      <c r="C65" s="180"/>
      <c r="D65" s="180"/>
      <c r="E65" s="180">
        <f>'将来負担比率（分子）の構造'!J$42</f>
        <v>24</v>
      </c>
      <c r="F65" s="180"/>
      <c r="G65" s="180"/>
      <c r="H65" s="180">
        <f>'将来負担比率（分子）の構造'!K$42</f>
        <v>24</v>
      </c>
      <c r="I65" s="180"/>
      <c r="J65" s="180"/>
      <c r="K65" s="180">
        <f>'将来負担比率（分子）の構造'!L$42</f>
        <v>24</v>
      </c>
      <c r="L65" s="180"/>
      <c r="M65" s="180"/>
      <c r="N65" s="180">
        <f>'将来負担比率（分子）の構造'!M$42</f>
        <v>24</v>
      </c>
      <c r="O65" s="180"/>
      <c r="P65" s="180"/>
    </row>
    <row r="66" spans="1:16" x14ac:dyDescent="0.15">
      <c r="A66" s="180" t="s">
        <v>31</v>
      </c>
      <c r="B66" s="180">
        <f>'将来負担比率（分子）の構造'!I$41</f>
        <v>12216</v>
      </c>
      <c r="C66" s="180"/>
      <c r="D66" s="180"/>
      <c r="E66" s="180">
        <f>'将来負担比率（分子）の構造'!J$41</f>
        <v>12884</v>
      </c>
      <c r="F66" s="180"/>
      <c r="G66" s="180"/>
      <c r="H66" s="180">
        <f>'将来負担比率（分子）の構造'!K$41</f>
        <v>12536</v>
      </c>
      <c r="I66" s="180"/>
      <c r="J66" s="180"/>
      <c r="K66" s="180">
        <f>'将来負担比率（分子）の構造'!L$41</f>
        <v>12202</v>
      </c>
      <c r="L66" s="180"/>
      <c r="M66" s="180"/>
      <c r="N66" s="180">
        <f>'将来負担比率（分子）の構造'!M$41</f>
        <v>12088</v>
      </c>
      <c r="O66" s="180"/>
      <c r="P66" s="180"/>
    </row>
    <row r="67" spans="1:16" x14ac:dyDescent="0.15">
      <c r="A67" s="180" t="s">
        <v>75</v>
      </c>
      <c r="B67" s="180" t="e">
        <f>NA()</f>
        <v>#N/A</v>
      </c>
      <c r="C67" s="180">
        <f>IF(ISNUMBER('将来負担比率（分子）の構造'!I$53), IF('将来負担比率（分子）の構造'!I$53 &lt; 0, 0, '将来負担比率（分子）の構造'!I$53), NA())</f>
        <v>2446</v>
      </c>
      <c r="D67" s="180" t="e">
        <f>NA()</f>
        <v>#N/A</v>
      </c>
      <c r="E67" s="180" t="e">
        <f>NA()</f>
        <v>#N/A</v>
      </c>
      <c r="F67" s="180">
        <f>IF(ISNUMBER('将来負担比率（分子）の構造'!J$53), IF('将来負担比率（分子）の構造'!J$53 &lt; 0, 0, '将来負担比率（分子）の構造'!J$53), NA())</f>
        <v>1974</v>
      </c>
      <c r="G67" s="180" t="e">
        <f>NA()</f>
        <v>#N/A</v>
      </c>
      <c r="H67" s="180" t="e">
        <f>NA()</f>
        <v>#N/A</v>
      </c>
      <c r="I67" s="180">
        <f>IF(ISNUMBER('将来負担比率（分子）の構造'!K$53), IF('将来負担比率（分子）の構造'!K$53 &lt; 0, 0, '将来負担比率（分子）の構造'!K$53), NA())</f>
        <v>1445</v>
      </c>
      <c r="J67" s="180" t="e">
        <f>NA()</f>
        <v>#N/A</v>
      </c>
      <c r="K67" s="180" t="e">
        <f>NA()</f>
        <v>#N/A</v>
      </c>
      <c r="L67" s="180">
        <f>IF(ISNUMBER('将来負担比率（分子）の構造'!L$53), IF('将来負担比率（分子）の構造'!L$53 &lt; 0, 0, '将来負担比率（分子）の構造'!L$53), NA())</f>
        <v>931</v>
      </c>
      <c r="M67" s="180" t="e">
        <f>NA()</f>
        <v>#N/A</v>
      </c>
      <c r="N67" s="180" t="e">
        <f>NA()</f>
        <v>#N/A</v>
      </c>
      <c r="O67" s="180">
        <f>IF(ISNUMBER('将来負担比率（分子）の構造'!M$53), IF('将来負担比率（分子）の構造'!M$53 &lt; 0, 0, '将来負担比率（分子）の構造'!M$53), NA())</f>
        <v>667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2327</v>
      </c>
      <c r="C72" s="184">
        <f>基金残高に係る経年分析!G55</f>
        <v>2330</v>
      </c>
      <c r="D72" s="184">
        <f>基金残高に係る経年分析!H55</f>
        <v>2164</v>
      </c>
    </row>
    <row r="73" spans="1:16" x14ac:dyDescent="0.15">
      <c r="A73" s="183" t="s">
        <v>78</v>
      </c>
      <c r="B73" s="184">
        <f>基金残高に係る経年分析!F56</f>
        <v>194</v>
      </c>
      <c r="C73" s="184">
        <f>基金残高に係る経年分析!G56</f>
        <v>244</v>
      </c>
      <c r="D73" s="184">
        <f>基金残高に係る経年分析!H56</f>
        <v>267</v>
      </c>
    </row>
    <row r="74" spans="1:16" x14ac:dyDescent="0.15">
      <c r="A74" s="183" t="s">
        <v>79</v>
      </c>
      <c r="B74" s="184">
        <f>基金残高に係る経年分析!F57</f>
        <v>1145</v>
      </c>
      <c r="C74" s="184">
        <f>基金残高に係る経年分析!G57</f>
        <v>1309</v>
      </c>
      <c r="D74" s="184">
        <f>基金残高に係る経年分析!H57</f>
        <v>1636</v>
      </c>
    </row>
  </sheetData>
  <sheetProtection algorithmName="SHA-512" hashValue="28Cw7DxlpNSzaoeWCLvIeZIYhb6GnulwZZgSZ1pmTky3N/QIYXW81QuCxz7H4nbg+RGaFtqe+tBzoIbdnzSqLQ==" saltValue="Vu74b8AYP/816echjja0+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2547369</v>
      </c>
      <c r="S5" s="669"/>
      <c r="T5" s="669"/>
      <c r="U5" s="669"/>
      <c r="V5" s="669"/>
      <c r="W5" s="669"/>
      <c r="X5" s="669"/>
      <c r="Y5" s="670"/>
      <c r="Z5" s="671">
        <v>23.9</v>
      </c>
      <c r="AA5" s="671"/>
      <c r="AB5" s="671"/>
      <c r="AC5" s="671"/>
      <c r="AD5" s="672">
        <v>2547369</v>
      </c>
      <c r="AE5" s="672"/>
      <c r="AF5" s="672"/>
      <c r="AG5" s="672"/>
      <c r="AH5" s="672"/>
      <c r="AI5" s="672"/>
      <c r="AJ5" s="672"/>
      <c r="AK5" s="672"/>
      <c r="AL5" s="673">
        <v>39.1</v>
      </c>
      <c r="AM5" s="674"/>
      <c r="AN5" s="674"/>
      <c r="AO5" s="675"/>
      <c r="AP5" s="665" t="s">
        <v>226</v>
      </c>
      <c r="AQ5" s="666"/>
      <c r="AR5" s="666"/>
      <c r="AS5" s="666"/>
      <c r="AT5" s="666"/>
      <c r="AU5" s="666"/>
      <c r="AV5" s="666"/>
      <c r="AW5" s="666"/>
      <c r="AX5" s="666"/>
      <c r="AY5" s="666"/>
      <c r="AZ5" s="666"/>
      <c r="BA5" s="666"/>
      <c r="BB5" s="666"/>
      <c r="BC5" s="666"/>
      <c r="BD5" s="666"/>
      <c r="BE5" s="666"/>
      <c r="BF5" s="667"/>
      <c r="BG5" s="679">
        <v>2547369</v>
      </c>
      <c r="BH5" s="680"/>
      <c r="BI5" s="680"/>
      <c r="BJ5" s="680"/>
      <c r="BK5" s="680"/>
      <c r="BL5" s="680"/>
      <c r="BM5" s="680"/>
      <c r="BN5" s="681"/>
      <c r="BO5" s="682">
        <v>100</v>
      </c>
      <c r="BP5" s="682"/>
      <c r="BQ5" s="682"/>
      <c r="BR5" s="682"/>
      <c r="BS5" s="683" t="s">
        <v>174</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156614</v>
      </c>
      <c r="S6" s="680"/>
      <c r="T6" s="680"/>
      <c r="U6" s="680"/>
      <c r="V6" s="680"/>
      <c r="W6" s="680"/>
      <c r="X6" s="680"/>
      <c r="Y6" s="681"/>
      <c r="Z6" s="682">
        <v>1.5</v>
      </c>
      <c r="AA6" s="682"/>
      <c r="AB6" s="682"/>
      <c r="AC6" s="682"/>
      <c r="AD6" s="683">
        <v>156614</v>
      </c>
      <c r="AE6" s="683"/>
      <c r="AF6" s="683"/>
      <c r="AG6" s="683"/>
      <c r="AH6" s="683"/>
      <c r="AI6" s="683"/>
      <c r="AJ6" s="683"/>
      <c r="AK6" s="683"/>
      <c r="AL6" s="684">
        <v>2.4</v>
      </c>
      <c r="AM6" s="685"/>
      <c r="AN6" s="685"/>
      <c r="AO6" s="686"/>
      <c r="AP6" s="676" t="s">
        <v>231</v>
      </c>
      <c r="AQ6" s="677"/>
      <c r="AR6" s="677"/>
      <c r="AS6" s="677"/>
      <c r="AT6" s="677"/>
      <c r="AU6" s="677"/>
      <c r="AV6" s="677"/>
      <c r="AW6" s="677"/>
      <c r="AX6" s="677"/>
      <c r="AY6" s="677"/>
      <c r="AZ6" s="677"/>
      <c r="BA6" s="677"/>
      <c r="BB6" s="677"/>
      <c r="BC6" s="677"/>
      <c r="BD6" s="677"/>
      <c r="BE6" s="677"/>
      <c r="BF6" s="678"/>
      <c r="BG6" s="679">
        <v>2547369</v>
      </c>
      <c r="BH6" s="680"/>
      <c r="BI6" s="680"/>
      <c r="BJ6" s="680"/>
      <c r="BK6" s="680"/>
      <c r="BL6" s="680"/>
      <c r="BM6" s="680"/>
      <c r="BN6" s="681"/>
      <c r="BO6" s="682">
        <v>100</v>
      </c>
      <c r="BP6" s="682"/>
      <c r="BQ6" s="682"/>
      <c r="BR6" s="682"/>
      <c r="BS6" s="683" t="s">
        <v>174</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93370</v>
      </c>
      <c r="CS6" s="680"/>
      <c r="CT6" s="680"/>
      <c r="CU6" s="680"/>
      <c r="CV6" s="680"/>
      <c r="CW6" s="680"/>
      <c r="CX6" s="680"/>
      <c r="CY6" s="681"/>
      <c r="CZ6" s="673">
        <v>0.9</v>
      </c>
      <c r="DA6" s="674"/>
      <c r="DB6" s="674"/>
      <c r="DC6" s="693"/>
      <c r="DD6" s="688" t="s">
        <v>174</v>
      </c>
      <c r="DE6" s="680"/>
      <c r="DF6" s="680"/>
      <c r="DG6" s="680"/>
      <c r="DH6" s="680"/>
      <c r="DI6" s="680"/>
      <c r="DJ6" s="680"/>
      <c r="DK6" s="680"/>
      <c r="DL6" s="680"/>
      <c r="DM6" s="680"/>
      <c r="DN6" s="680"/>
      <c r="DO6" s="680"/>
      <c r="DP6" s="681"/>
      <c r="DQ6" s="688">
        <v>93370</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3286</v>
      </c>
      <c r="S7" s="680"/>
      <c r="T7" s="680"/>
      <c r="U7" s="680"/>
      <c r="V7" s="680"/>
      <c r="W7" s="680"/>
      <c r="X7" s="680"/>
      <c r="Y7" s="681"/>
      <c r="Z7" s="682">
        <v>0</v>
      </c>
      <c r="AA7" s="682"/>
      <c r="AB7" s="682"/>
      <c r="AC7" s="682"/>
      <c r="AD7" s="683">
        <v>3286</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1111447</v>
      </c>
      <c r="BH7" s="680"/>
      <c r="BI7" s="680"/>
      <c r="BJ7" s="680"/>
      <c r="BK7" s="680"/>
      <c r="BL7" s="680"/>
      <c r="BM7" s="680"/>
      <c r="BN7" s="681"/>
      <c r="BO7" s="682">
        <v>43.6</v>
      </c>
      <c r="BP7" s="682"/>
      <c r="BQ7" s="682"/>
      <c r="BR7" s="682"/>
      <c r="BS7" s="683" t="s">
        <v>174</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2328689</v>
      </c>
      <c r="CS7" s="680"/>
      <c r="CT7" s="680"/>
      <c r="CU7" s="680"/>
      <c r="CV7" s="680"/>
      <c r="CW7" s="680"/>
      <c r="CX7" s="680"/>
      <c r="CY7" s="681"/>
      <c r="CZ7" s="682">
        <v>22.6</v>
      </c>
      <c r="DA7" s="682"/>
      <c r="DB7" s="682"/>
      <c r="DC7" s="682"/>
      <c r="DD7" s="688">
        <v>263928</v>
      </c>
      <c r="DE7" s="680"/>
      <c r="DF7" s="680"/>
      <c r="DG7" s="680"/>
      <c r="DH7" s="680"/>
      <c r="DI7" s="680"/>
      <c r="DJ7" s="680"/>
      <c r="DK7" s="680"/>
      <c r="DL7" s="680"/>
      <c r="DM7" s="680"/>
      <c r="DN7" s="680"/>
      <c r="DO7" s="680"/>
      <c r="DP7" s="681"/>
      <c r="DQ7" s="688">
        <v>1807356</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10791</v>
      </c>
      <c r="S8" s="680"/>
      <c r="T8" s="680"/>
      <c r="U8" s="680"/>
      <c r="V8" s="680"/>
      <c r="W8" s="680"/>
      <c r="X8" s="680"/>
      <c r="Y8" s="681"/>
      <c r="Z8" s="682">
        <v>0.1</v>
      </c>
      <c r="AA8" s="682"/>
      <c r="AB8" s="682"/>
      <c r="AC8" s="682"/>
      <c r="AD8" s="683">
        <v>10791</v>
      </c>
      <c r="AE8" s="683"/>
      <c r="AF8" s="683"/>
      <c r="AG8" s="683"/>
      <c r="AH8" s="683"/>
      <c r="AI8" s="683"/>
      <c r="AJ8" s="683"/>
      <c r="AK8" s="683"/>
      <c r="AL8" s="684">
        <v>0.2</v>
      </c>
      <c r="AM8" s="685"/>
      <c r="AN8" s="685"/>
      <c r="AO8" s="686"/>
      <c r="AP8" s="676" t="s">
        <v>237</v>
      </c>
      <c r="AQ8" s="677"/>
      <c r="AR8" s="677"/>
      <c r="AS8" s="677"/>
      <c r="AT8" s="677"/>
      <c r="AU8" s="677"/>
      <c r="AV8" s="677"/>
      <c r="AW8" s="677"/>
      <c r="AX8" s="677"/>
      <c r="AY8" s="677"/>
      <c r="AZ8" s="677"/>
      <c r="BA8" s="677"/>
      <c r="BB8" s="677"/>
      <c r="BC8" s="677"/>
      <c r="BD8" s="677"/>
      <c r="BE8" s="677"/>
      <c r="BF8" s="678"/>
      <c r="BG8" s="679">
        <v>41385</v>
      </c>
      <c r="BH8" s="680"/>
      <c r="BI8" s="680"/>
      <c r="BJ8" s="680"/>
      <c r="BK8" s="680"/>
      <c r="BL8" s="680"/>
      <c r="BM8" s="680"/>
      <c r="BN8" s="681"/>
      <c r="BO8" s="682">
        <v>1.6</v>
      </c>
      <c r="BP8" s="682"/>
      <c r="BQ8" s="682"/>
      <c r="BR8" s="682"/>
      <c r="BS8" s="688" t="s">
        <v>174</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2980131</v>
      </c>
      <c r="CS8" s="680"/>
      <c r="CT8" s="680"/>
      <c r="CU8" s="680"/>
      <c r="CV8" s="680"/>
      <c r="CW8" s="680"/>
      <c r="CX8" s="680"/>
      <c r="CY8" s="681"/>
      <c r="CZ8" s="682">
        <v>28.9</v>
      </c>
      <c r="DA8" s="682"/>
      <c r="DB8" s="682"/>
      <c r="DC8" s="682"/>
      <c r="DD8" s="688">
        <v>68034</v>
      </c>
      <c r="DE8" s="680"/>
      <c r="DF8" s="680"/>
      <c r="DG8" s="680"/>
      <c r="DH8" s="680"/>
      <c r="DI8" s="680"/>
      <c r="DJ8" s="680"/>
      <c r="DK8" s="680"/>
      <c r="DL8" s="680"/>
      <c r="DM8" s="680"/>
      <c r="DN8" s="680"/>
      <c r="DO8" s="680"/>
      <c r="DP8" s="681"/>
      <c r="DQ8" s="688">
        <v>1631239</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9948</v>
      </c>
      <c r="S9" s="680"/>
      <c r="T9" s="680"/>
      <c r="U9" s="680"/>
      <c r="V9" s="680"/>
      <c r="W9" s="680"/>
      <c r="X9" s="680"/>
      <c r="Y9" s="681"/>
      <c r="Z9" s="682">
        <v>0.1</v>
      </c>
      <c r="AA9" s="682"/>
      <c r="AB9" s="682"/>
      <c r="AC9" s="682"/>
      <c r="AD9" s="683">
        <v>9948</v>
      </c>
      <c r="AE9" s="683"/>
      <c r="AF9" s="683"/>
      <c r="AG9" s="683"/>
      <c r="AH9" s="683"/>
      <c r="AI9" s="683"/>
      <c r="AJ9" s="683"/>
      <c r="AK9" s="683"/>
      <c r="AL9" s="684">
        <v>0.2</v>
      </c>
      <c r="AM9" s="685"/>
      <c r="AN9" s="685"/>
      <c r="AO9" s="686"/>
      <c r="AP9" s="676" t="s">
        <v>240</v>
      </c>
      <c r="AQ9" s="677"/>
      <c r="AR9" s="677"/>
      <c r="AS9" s="677"/>
      <c r="AT9" s="677"/>
      <c r="AU9" s="677"/>
      <c r="AV9" s="677"/>
      <c r="AW9" s="677"/>
      <c r="AX9" s="677"/>
      <c r="AY9" s="677"/>
      <c r="AZ9" s="677"/>
      <c r="BA9" s="677"/>
      <c r="BB9" s="677"/>
      <c r="BC9" s="677"/>
      <c r="BD9" s="677"/>
      <c r="BE9" s="677"/>
      <c r="BF9" s="678"/>
      <c r="BG9" s="679">
        <v>941634</v>
      </c>
      <c r="BH9" s="680"/>
      <c r="BI9" s="680"/>
      <c r="BJ9" s="680"/>
      <c r="BK9" s="680"/>
      <c r="BL9" s="680"/>
      <c r="BM9" s="680"/>
      <c r="BN9" s="681"/>
      <c r="BO9" s="682">
        <v>37</v>
      </c>
      <c r="BP9" s="682"/>
      <c r="BQ9" s="682"/>
      <c r="BR9" s="682"/>
      <c r="BS9" s="688" t="s">
        <v>174</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1218391</v>
      </c>
      <c r="CS9" s="680"/>
      <c r="CT9" s="680"/>
      <c r="CU9" s="680"/>
      <c r="CV9" s="680"/>
      <c r="CW9" s="680"/>
      <c r="CX9" s="680"/>
      <c r="CY9" s="681"/>
      <c r="CZ9" s="682">
        <v>11.8</v>
      </c>
      <c r="DA9" s="682"/>
      <c r="DB9" s="682"/>
      <c r="DC9" s="682"/>
      <c r="DD9" s="688">
        <v>12450</v>
      </c>
      <c r="DE9" s="680"/>
      <c r="DF9" s="680"/>
      <c r="DG9" s="680"/>
      <c r="DH9" s="680"/>
      <c r="DI9" s="680"/>
      <c r="DJ9" s="680"/>
      <c r="DK9" s="680"/>
      <c r="DL9" s="680"/>
      <c r="DM9" s="680"/>
      <c r="DN9" s="680"/>
      <c r="DO9" s="680"/>
      <c r="DP9" s="681"/>
      <c r="DQ9" s="688">
        <v>1171808</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137</v>
      </c>
      <c r="S10" s="680"/>
      <c r="T10" s="680"/>
      <c r="U10" s="680"/>
      <c r="V10" s="680"/>
      <c r="W10" s="680"/>
      <c r="X10" s="680"/>
      <c r="Y10" s="681"/>
      <c r="Z10" s="682" t="s">
        <v>174</v>
      </c>
      <c r="AA10" s="682"/>
      <c r="AB10" s="682"/>
      <c r="AC10" s="682"/>
      <c r="AD10" s="683" t="s">
        <v>174</v>
      </c>
      <c r="AE10" s="683"/>
      <c r="AF10" s="683"/>
      <c r="AG10" s="683"/>
      <c r="AH10" s="683"/>
      <c r="AI10" s="683"/>
      <c r="AJ10" s="683"/>
      <c r="AK10" s="683"/>
      <c r="AL10" s="684" t="s">
        <v>243</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56585</v>
      </c>
      <c r="BH10" s="680"/>
      <c r="BI10" s="680"/>
      <c r="BJ10" s="680"/>
      <c r="BK10" s="680"/>
      <c r="BL10" s="680"/>
      <c r="BM10" s="680"/>
      <c r="BN10" s="681"/>
      <c r="BO10" s="682">
        <v>2.2000000000000002</v>
      </c>
      <c r="BP10" s="682"/>
      <c r="BQ10" s="682"/>
      <c r="BR10" s="682"/>
      <c r="BS10" s="688" t="s">
        <v>174</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243</v>
      </c>
      <c r="CS10" s="680"/>
      <c r="CT10" s="680"/>
      <c r="CU10" s="680"/>
      <c r="CV10" s="680"/>
      <c r="CW10" s="680"/>
      <c r="CX10" s="680"/>
      <c r="CY10" s="681"/>
      <c r="CZ10" s="682" t="s">
        <v>174</v>
      </c>
      <c r="DA10" s="682"/>
      <c r="DB10" s="682"/>
      <c r="DC10" s="682"/>
      <c r="DD10" s="688" t="s">
        <v>174</v>
      </c>
      <c r="DE10" s="680"/>
      <c r="DF10" s="680"/>
      <c r="DG10" s="680"/>
      <c r="DH10" s="680"/>
      <c r="DI10" s="680"/>
      <c r="DJ10" s="680"/>
      <c r="DK10" s="680"/>
      <c r="DL10" s="680"/>
      <c r="DM10" s="680"/>
      <c r="DN10" s="680"/>
      <c r="DO10" s="680"/>
      <c r="DP10" s="681"/>
      <c r="DQ10" s="688" t="s">
        <v>174</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174</v>
      </c>
      <c r="S11" s="680"/>
      <c r="T11" s="680"/>
      <c r="U11" s="680"/>
      <c r="V11" s="680"/>
      <c r="W11" s="680"/>
      <c r="X11" s="680"/>
      <c r="Y11" s="681"/>
      <c r="Z11" s="682" t="s">
        <v>243</v>
      </c>
      <c r="AA11" s="682"/>
      <c r="AB11" s="682"/>
      <c r="AC11" s="682"/>
      <c r="AD11" s="683" t="s">
        <v>174</v>
      </c>
      <c r="AE11" s="683"/>
      <c r="AF11" s="683"/>
      <c r="AG11" s="683"/>
      <c r="AH11" s="683"/>
      <c r="AI11" s="683"/>
      <c r="AJ11" s="683"/>
      <c r="AK11" s="683"/>
      <c r="AL11" s="684" t="s">
        <v>174</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71843</v>
      </c>
      <c r="BH11" s="680"/>
      <c r="BI11" s="680"/>
      <c r="BJ11" s="680"/>
      <c r="BK11" s="680"/>
      <c r="BL11" s="680"/>
      <c r="BM11" s="680"/>
      <c r="BN11" s="681"/>
      <c r="BO11" s="682">
        <v>2.8</v>
      </c>
      <c r="BP11" s="682"/>
      <c r="BQ11" s="682"/>
      <c r="BR11" s="682"/>
      <c r="BS11" s="688" t="s">
        <v>174</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426519</v>
      </c>
      <c r="CS11" s="680"/>
      <c r="CT11" s="680"/>
      <c r="CU11" s="680"/>
      <c r="CV11" s="680"/>
      <c r="CW11" s="680"/>
      <c r="CX11" s="680"/>
      <c r="CY11" s="681"/>
      <c r="CZ11" s="682">
        <v>4.0999999999999996</v>
      </c>
      <c r="DA11" s="682"/>
      <c r="DB11" s="682"/>
      <c r="DC11" s="682"/>
      <c r="DD11" s="688">
        <v>104690</v>
      </c>
      <c r="DE11" s="680"/>
      <c r="DF11" s="680"/>
      <c r="DG11" s="680"/>
      <c r="DH11" s="680"/>
      <c r="DI11" s="680"/>
      <c r="DJ11" s="680"/>
      <c r="DK11" s="680"/>
      <c r="DL11" s="680"/>
      <c r="DM11" s="680"/>
      <c r="DN11" s="680"/>
      <c r="DO11" s="680"/>
      <c r="DP11" s="681"/>
      <c r="DQ11" s="688">
        <v>278570</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412855</v>
      </c>
      <c r="S12" s="680"/>
      <c r="T12" s="680"/>
      <c r="U12" s="680"/>
      <c r="V12" s="680"/>
      <c r="W12" s="680"/>
      <c r="X12" s="680"/>
      <c r="Y12" s="681"/>
      <c r="Z12" s="682">
        <v>3.9</v>
      </c>
      <c r="AA12" s="682"/>
      <c r="AB12" s="682"/>
      <c r="AC12" s="682"/>
      <c r="AD12" s="683">
        <v>412855</v>
      </c>
      <c r="AE12" s="683"/>
      <c r="AF12" s="683"/>
      <c r="AG12" s="683"/>
      <c r="AH12" s="683"/>
      <c r="AI12" s="683"/>
      <c r="AJ12" s="683"/>
      <c r="AK12" s="683"/>
      <c r="AL12" s="684">
        <v>6.3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1181745</v>
      </c>
      <c r="BH12" s="680"/>
      <c r="BI12" s="680"/>
      <c r="BJ12" s="680"/>
      <c r="BK12" s="680"/>
      <c r="BL12" s="680"/>
      <c r="BM12" s="680"/>
      <c r="BN12" s="681"/>
      <c r="BO12" s="682">
        <v>46.4</v>
      </c>
      <c r="BP12" s="682"/>
      <c r="BQ12" s="682"/>
      <c r="BR12" s="682"/>
      <c r="BS12" s="688" t="s">
        <v>243</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58829</v>
      </c>
      <c r="CS12" s="680"/>
      <c r="CT12" s="680"/>
      <c r="CU12" s="680"/>
      <c r="CV12" s="680"/>
      <c r="CW12" s="680"/>
      <c r="CX12" s="680"/>
      <c r="CY12" s="681"/>
      <c r="CZ12" s="682">
        <v>0.6</v>
      </c>
      <c r="DA12" s="682"/>
      <c r="DB12" s="682"/>
      <c r="DC12" s="682"/>
      <c r="DD12" s="688" t="s">
        <v>174</v>
      </c>
      <c r="DE12" s="680"/>
      <c r="DF12" s="680"/>
      <c r="DG12" s="680"/>
      <c r="DH12" s="680"/>
      <c r="DI12" s="680"/>
      <c r="DJ12" s="680"/>
      <c r="DK12" s="680"/>
      <c r="DL12" s="680"/>
      <c r="DM12" s="680"/>
      <c r="DN12" s="680"/>
      <c r="DO12" s="680"/>
      <c r="DP12" s="681"/>
      <c r="DQ12" s="688">
        <v>49155</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27835</v>
      </c>
      <c r="S13" s="680"/>
      <c r="T13" s="680"/>
      <c r="U13" s="680"/>
      <c r="V13" s="680"/>
      <c r="W13" s="680"/>
      <c r="X13" s="680"/>
      <c r="Y13" s="681"/>
      <c r="Z13" s="682">
        <v>0.3</v>
      </c>
      <c r="AA13" s="682"/>
      <c r="AB13" s="682"/>
      <c r="AC13" s="682"/>
      <c r="AD13" s="683">
        <v>27835</v>
      </c>
      <c r="AE13" s="683"/>
      <c r="AF13" s="683"/>
      <c r="AG13" s="683"/>
      <c r="AH13" s="683"/>
      <c r="AI13" s="683"/>
      <c r="AJ13" s="683"/>
      <c r="AK13" s="683"/>
      <c r="AL13" s="684">
        <v>0.4</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1181254</v>
      </c>
      <c r="BH13" s="680"/>
      <c r="BI13" s="680"/>
      <c r="BJ13" s="680"/>
      <c r="BK13" s="680"/>
      <c r="BL13" s="680"/>
      <c r="BM13" s="680"/>
      <c r="BN13" s="681"/>
      <c r="BO13" s="682">
        <v>46.4</v>
      </c>
      <c r="BP13" s="682"/>
      <c r="BQ13" s="682"/>
      <c r="BR13" s="682"/>
      <c r="BS13" s="688" t="s">
        <v>174</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474895</v>
      </c>
      <c r="CS13" s="680"/>
      <c r="CT13" s="680"/>
      <c r="CU13" s="680"/>
      <c r="CV13" s="680"/>
      <c r="CW13" s="680"/>
      <c r="CX13" s="680"/>
      <c r="CY13" s="681"/>
      <c r="CZ13" s="682">
        <v>4.5999999999999996</v>
      </c>
      <c r="DA13" s="682"/>
      <c r="DB13" s="682"/>
      <c r="DC13" s="682"/>
      <c r="DD13" s="688">
        <v>375990</v>
      </c>
      <c r="DE13" s="680"/>
      <c r="DF13" s="680"/>
      <c r="DG13" s="680"/>
      <c r="DH13" s="680"/>
      <c r="DI13" s="680"/>
      <c r="DJ13" s="680"/>
      <c r="DK13" s="680"/>
      <c r="DL13" s="680"/>
      <c r="DM13" s="680"/>
      <c r="DN13" s="680"/>
      <c r="DO13" s="680"/>
      <c r="DP13" s="681"/>
      <c r="DQ13" s="688">
        <v>183667</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174</v>
      </c>
      <c r="S14" s="680"/>
      <c r="T14" s="680"/>
      <c r="U14" s="680"/>
      <c r="V14" s="680"/>
      <c r="W14" s="680"/>
      <c r="X14" s="680"/>
      <c r="Y14" s="681"/>
      <c r="Z14" s="682" t="s">
        <v>174</v>
      </c>
      <c r="AA14" s="682"/>
      <c r="AB14" s="682"/>
      <c r="AC14" s="682"/>
      <c r="AD14" s="683" t="s">
        <v>243</v>
      </c>
      <c r="AE14" s="683"/>
      <c r="AF14" s="683"/>
      <c r="AG14" s="683"/>
      <c r="AH14" s="683"/>
      <c r="AI14" s="683"/>
      <c r="AJ14" s="683"/>
      <c r="AK14" s="683"/>
      <c r="AL14" s="684" t="s">
        <v>174</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75840</v>
      </c>
      <c r="BH14" s="680"/>
      <c r="BI14" s="680"/>
      <c r="BJ14" s="680"/>
      <c r="BK14" s="680"/>
      <c r="BL14" s="680"/>
      <c r="BM14" s="680"/>
      <c r="BN14" s="681"/>
      <c r="BO14" s="682">
        <v>3</v>
      </c>
      <c r="BP14" s="682"/>
      <c r="BQ14" s="682"/>
      <c r="BR14" s="682"/>
      <c r="BS14" s="688" t="s">
        <v>243</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464220</v>
      </c>
      <c r="CS14" s="680"/>
      <c r="CT14" s="680"/>
      <c r="CU14" s="680"/>
      <c r="CV14" s="680"/>
      <c r="CW14" s="680"/>
      <c r="CX14" s="680"/>
      <c r="CY14" s="681"/>
      <c r="CZ14" s="682">
        <v>4.5</v>
      </c>
      <c r="DA14" s="682"/>
      <c r="DB14" s="682"/>
      <c r="DC14" s="682"/>
      <c r="DD14" s="688">
        <v>51682</v>
      </c>
      <c r="DE14" s="680"/>
      <c r="DF14" s="680"/>
      <c r="DG14" s="680"/>
      <c r="DH14" s="680"/>
      <c r="DI14" s="680"/>
      <c r="DJ14" s="680"/>
      <c r="DK14" s="680"/>
      <c r="DL14" s="680"/>
      <c r="DM14" s="680"/>
      <c r="DN14" s="680"/>
      <c r="DO14" s="680"/>
      <c r="DP14" s="681"/>
      <c r="DQ14" s="688">
        <v>416982</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56426</v>
      </c>
      <c r="S15" s="680"/>
      <c r="T15" s="680"/>
      <c r="U15" s="680"/>
      <c r="V15" s="680"/>
      <c r="W15" s="680"/>
      <c r="X15" s="680"/>
      <c r="Y15" s="681"/>
      <c r="Z15" s="682">
        <v>0.5</v>
      </c>
      <c r="AA15" s="682"/>
      <c r="AB15" s="682"/>
      <c r="AC15" s="682"/>
      <c r="AD15" s="683">
        <v>56426</v>
      </c>
      <c r="AE15" s="683"/>
      <c r="AF15" s="683"/>
      <c r="AG15" s="683"/>
      <c r="AH15" s="683"/>
      <c r="AI15" s="683"/>
      <c r="AJ15" s="683"/>
      <c r="AK15" s="683"/>
      <c r="AL15" s="684">
        <v>0.9</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176968</v>
      </c>
      <c r="BH15" s="680"/>
      <c r="BI15" s="680"/>
      <c r="BJ15" s="680"/>
      <c r="BK15" s="680"/>
      <c r="BL15" s="680"/>
      <c r="BM15" s="680"/>
      <c r="BN15" s="681"/>
      <c r="BO15" s="682">
        <v>6.9</v>
      </c>
      <c r="BP15" s="682"/>
      <c r="BQ15" s="682"/>
      <c r="BR15" s="682"/>
      <c r="BS15" s="688" t="s">
        <v>243</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1157527</v>
      </c>
      <c r="CS15" s="680"/>
      <c r="CT15" s="680"/>
      <c r="CU15" s="680"/>
      <c r="CV15" s="680"/>
      <c r="CW15" s="680"/>
      <c r="CX15" s="680"/>
      <c r="CY15" s="681"/>
      <c r="CZ15" s="682">
        <v>11.2</v>
      </c>
      <c r="DA15" s="682"/>
      <c r="DB15" s="682"/>
      <c r="DC15" s="682"/>
      <c r="DD15" s="688">
        <v>178678</v>
      </c>
      <c r="DE15" s="680"/>
      <c r="DF15" s="680"/>
      <c r="DG15" s="680"/>
      <c r="DH15" s="680"/>
      <c r="DI15" s="680"/>
      <c r="DJ15" s="680"/>
      <c r="DK15" s="680"/>
      <c r="DL15" s="680"/>
      <c r="DM15" s="680"/>
      <c r="DN15" s="680"/>
      <c r="DO15" s="680"/>
      <c r="DP15" s="681"/>
      <c r="DQ15" s="688">
        <v>934925</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174</v>
      </c>
      <c r="S16" s="680"/>
      <c r="T16" s="680"/>
      <c r="U16" s="680"/>
      <c r="V16" s="680"/>
      <c r="W16" s="680"/>
      <c r="X16" s="680"/>
      <c r="Y16" s="681"/>
      <c r="Z16" s="682" t="s">
        <v>243</v>
      </c>
      <c r="AA16" s="682"/>
      <c r="AB16" s="682"/>
      <c r="AC16" s="682"/>
      <c r="AD16" s="683" t="s">
        <v>174</v>
      </c>
      <c r="AE16" s="683"/>
      <c r="AF16" s="683"/>
      <c r="AG16" s="683"/>
      <c r="AH16" s="683"/>
      <c r="AI16" s="683"/>
      <c r="AJ16" s="683"/>
      <c r="AK16" s="683"/>
      <c r="AL16" s="684" t="s">
        <v>174</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v>1369</v>
      </c>
      <c r="BH16" s="680"/>
      <c r="BI16" s="680"/>
      <c r="BJ16" s="680"/>
      <c r="BK16" s="680"/>
      <c r="BL16" s="680"/>
      <c r="BM16" s="680"/>
      <c r="BN16" s="681"/>
      <c r="BO16" s="682">
        <v>0.1</v>
      </c>
      <c r="BP16" s="682"/>
      <c r="BQ16" s="682"/>
      <c r="BR16" s="682"/>
      <c r="BS16" s="688" t="s">
        <v>174</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2877</v>
      </c>
      <c r="CS16" s="680"/>
      <c r="CT16" s="680"/>
      <c r="CU16" s="680"/>
      <c r="CV16" s="680"/>
      <c r="CW16" s="680"/>
      <c r="CX16" s="680"/>
      <c r="CY16" s="681"/>
      <c r="CZ16" s="682">
        <v>0</v>
      </c>
      <c r="DA16" s="682"/>
      <c r="DB16" s="682"/>
      <c r="DC16" s="682"/>
      <c r="DD16" s="688" t="s">
        <v>174</v>
      </c>
      <c r="DE16" s="680"/>
      <c r="DF16" s="680"/>
      <c r="DG16" s="680"/>
      <c r="DH16" s="680"/>
      <c r="DI16" s="680"/>
      <c r="DJ16" s="680"/>
      <c r="DK16" s="680"/>
      <c r="DL16" s="680"/>
      <c r="DM16" s="680"/>
      <c r="DN16" s="680"/>
      <c r="DO16" s="680"/>
      <c r="DP16" s="681"/>
      <c r="DQ16" s="688">
        <v>2877</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11118</v>
      </c>
      <c r="S17" s="680"/>
      <c r="T17" s="680"/>
      <c r="U17" s="680"/>
      <c r="V17" s="680"/>
      <c r="W17" s="680"/>
      <c r="X17" s="680"/>
      <c r="Y17" s="681"/>
      <c r="Z17" s="682">
        <v>0.1</v>
      </c>
      <c r="AA17" s="682"/>
      <c r="AB17" s="682"/>
      <c r="AC17" s="682"/>
      <c r="AD17" s="683">
        <v>11118</v>
      </c>
      <c r="AE17" s="683"/>
      <c r="AF17" s="683"/>
      <c r="AG17" s="683"/>
      <c r="AH17" s="683"/>
      <c r="AI17" s="683"/>
      <c r="AJ17" s="683"/>
      <c r="AK17" s="683"/>
      <c r="AL17" s="684">
        <v>0.2</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174</v>
      </c>
      <c r="BH17" s="680"/>
      <c r="BI17" s="680"/>
      <c r="BJ17" s="680"/>
      <c r="BK17" s="680"/>
      <c r="BL17" s="680"/>
      <c r="BM17" s="680"/>
      <c r="BN17" s="681"/>
      <c r="BO17" s="682" t="s">
        <v>174</v>
      </c>
      <c r="BP17" s="682"/>
      <c r="BQ17" s="682"/>
      <c r="BR17" s="682"/>
      <c r="BS17" s="688" t="s">
        <v>243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1092225</v>
      </c>
      <c r="CS17" s="680"/>
      <c r="CT17" s="680"/>
      <c r="CU17" s="680"/>
      <c r="CV17" s="680"/>
      <c r="CW17" s="680"/>
      <c r="CX17" s="680"/>
      <c r="CY17" s="681"/>
      <c r="CZ17" s="682">
        <v>10.6</v>
      </c>
      <c r="DA17" s="682"/>
      <c r="DB17" s="682"/>
      <c r="DC17" s="682"/>
      <c r="DD17" s="688" t="s">
        <v>174</v>
      </c>
      <c r="DE17" s="680"/>
      <c r="DF17" s="680"/>
      <c r="DG17" s="680"/>
      <c r="DH17" s="680"/>
      <c r="DI17" s="680"/>
      <c r="DJ17" s="680"/>
      <c r="DK17" s="680"/>
      <c r="DL17" s="680"/>
      <c r="DM17" s="680"/>
      <c r="DN17" s="680"/>
      <c r="DO17" s="680"/>
      <c r="DP17" s="681"/>
      <c r="DQ17" s="688">
        <v>1072237</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3209161</v>
      </c>
      <c r="S18" s="680"/>
      <c r="T18" s="680"/>
      <c r="U18" s="680"/>
      <c r="V18" s="680"/>
      <c r="W18" s="680"/>
      <c r="X18" s="680"/>
      <c r="Y18" s="681"/>
      <c r="Z18" s="682">
        <v>30.1</v>
      </c>
      <c r="AA18" s="682"/>
      <c r="AB18" s="682"/>
      <c r="AC18" s="682"/>
      <c r="AD18" s="683">
        <v>2969209</v>
      </c>
      <c r="AE18" s="683"/>
      <c r="AF18" s="683"/>
      <c r="AG18" s="683"/>
      <c r="AH18" s="683"/>
      <c r="AI18" s="683"/>
      <c r="AJ18" s="683"/>
      <c r="AK18" s="683"/>
      <c r="AL18" s="684">
        <v>45.6</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174</v>
      </c>
      <c r="BH18" s="680"/>
      <c r="BI18" s="680"/>
      <c r="BJ18" s="680"/>
      <c r="BK18" s="680"/>
      <c r="BL18" s="680"/>
      <c r="BM18" s="680"/>
      <c r="BN18" s="681"/>
      <c r="BO18" s="682" t="s">
        <v>174</v>
      </c>
      <c r="BP18" s="682"/>
      <c r="BQ18" s="682"/>
      <c r="BR18" s="682"/>
      <c r="BS18" s="688" t="s">
        <v>174</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174</v>
      </c>
      <c r="CS18" s="680"/>
      <c r="CT18" s="680"/>
      <c r="CU18" s="680"/>
      <c r="CV18" s="680"/>
      <c r="CW18" s="680"/>
      <c r="CX18" s="680"/>
      <c r="CY18" s="681"/>
      <c r="CZ18" s="682" t="s">
        <v>174</v>
      </c>
      <c r="DA18" s="682"/>
      <c r="DB18" s="682"/>
      <c r="DC18" s="682"/>
      <c r="DD18" s="688" t="s">
        <v>174</v>
      </c>
      <c r="DE18" s="680"/>
      <c r="DF18" s="680"/>
      <c r="DG18" s="680"/>
      <c r="DH18" s="680"/>
      <c r="DI18" s="680"/>
      <c r="DJ18" s="680"/>
      <c r="DK18" s="680"/>
      <c r="DL18" s="680"/>
      <c r="DM18" s="680"/>
      <c r="DN18" s="680"/>
      <c r="DO18" s="680"/>
      <c r="DP18" s="681"/>
      <c r="DQ18" s="688" t="s">
        <v>174</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2969209</v>
      </c>
      <c r="S19" s="680"/>
      <c r="T19" s="680"/>
      <c r="U19" s="680"/>
      <c r="V19" s="680"/>
      <c r="W19" s="680"/>
      <c r="X19" s="680"/>
      <c r="Y19" s="681"/>
      <c r="Z19" s="682">
        <v>27.8</v>
      </c>
      <c r="AA19" s="682"/>
      <c r="AB19" s="682"/>
      <c r="AC19" s="682"/>
      <c r="AD19" s="683">
        <v>2969209</v>
      </c>
      <c r="AE19" s="683"/>
      <c r="AF19" s="683"/>
      <c r="AG19" s="683"/>
      <c r="AH19" s="683"/>
      <c r="AI19" s="683"/>
      <c r="AJ19" s="683"/>
      <c r="AK19" s="683"/>
      <c r="AL19" s="684">
        <v>45.6</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243</v>
      </c>
      <c r="BH19" s="680"/>
      <c r="BI19" s="680"/>
      <c r="BJ19" s="680"/>
      <c r="BK19" s="680"/>
      <c r="BL19" s="680"/>
      <c r="BM19" s="680"/>
      <c r="BN19" s="681"/>
      <c r="BO19" s="682" t="s">
        <v>174</v>
      </c>
      <c r="BP19" s="682"/>
      <c r="BQ19" s="682"/>
      <c r="BR19" s="682"/>
      <c r="BS19" s="688" t="s">
        <v>174</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174</v>
      </c>
      <c r="CS19" s="680"/>
      <c r="CT19" s="680"/>
      <c r="CU19" s="680"/>
      <c r="CV19" s="680"/>
      <c r="CW19" s="680"/>
      <c r="CX19" s="680"/>
      <c r="CY19" s="681"/>
      <c r="CZ19" s="682" t="s">
        <v>174</v>
      </c>
      <c r="DA19" s="682"/>
      <c r="DB19" s="682"/>
      <c r="DC19" s="682"/>
      <c r="DD19" s="688" t="s">
        <v>174</v>
      </c>
      <c r="DE19" s="680"/>
      <c r="DF19" s="680"/>
      <c r="DG19" s="680"/>
      <c r="DH19" s="680"/>
      <c r="DI19" s="680"/>
      <c r="DJ19" s="680"/>
      <c r="DK19" s="680"/>
      <c r="DL19" s="680"/>
      <c r="DM19" s="680"/>
      <c r="DN19" s="680"/>
      <c r="DO19" s="680"/>
      <c r="DP19" s="681"/>
      <c r="DQ19" s="688" t="s">
        <v>243</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239361</v>
      </c>
      <c r="S20" s="680"/>
      <c r="T20" s="680"/>
      <c r="U20" s="680"/>
      <c r="V20" s="680"/>
      <c r="W20" s="680"/>
      <c r="X20" s="680"/>
      <c r="Y20" s="681"/>
      <c r="Z20" s="682">
        <v>2.2000000000000002</v>
      </c>
      <c r="AA20" s="682"/>
      <c r="AB20" s="682"/>
      <c r="AC20" s="682"/>
      <c r="AD20" s="683" t="s">
        <v>174</v>
      </c>
      <c r="AE20" s="683"/>
      <c r="AF20" s="683"/>
      <c r="AG20" s="683"/>
      <c r="AH20" s="683"/>
      <c r="AI20" s="683"/>
      <c r="AJ20" s="683"/>
      <c r="AK20" s="683"/>
      <c r="AL20" s="684" t="s">
        <v>243</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174</v>
      </c>
      <c r="BH20" s="680"/>
      <c r="BI20" s="680"/>
      <c r="BJ20" s="680"/>
      <c r="BK20" s="680"/>
      <c r="BL20" s="680"/>
      <c r="BM20" s="680"/>
      <c r="BN20" s="681"/>
      <c r="BO20" s="682" t="s">
        <v>243</v>
      </c>
      <c r="BP20" s="682"/>
      <c r="BQ20" s="682"/>
      <c r="BR20" s="682"/>
      <c r="BS20" s="688" t="s">
        <v>174</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10297673</v>
      </c>
      <c r="CS20" s="680"/>
      <c r="CT20" s="680"/>
      <c r="CU20" s="680"/>
      <c r="CV20" s="680"/>
      <c r="CW20" s="680"/>
      <c r="CX20" s="680"/>
      <c r="CY20" s="681"/>
      <c r="CZ20" s="682">
        <v>100</v>
      </c>
      <c r="DA20" s="682"/>
      <c r="DB20" s="682"/>
      <c r="DC20" s="682"/>
      <c r="DD20" s="688">
        <v>1055452</v>
      </c>
      <c r="DE20" s="680"/>
      <c r="DF20" s="680"/>
      <c r="DG20" s="680"/>
      <c r="DH20" s="680"/>
      <c r="DI20" s="680"/>
      <c r="DJ20" s="680"/>
      <c r="DK20" s="680"/>
      <c r="DL20" s="680"/>
      <c r="DM20" s="680"/>
      <c r="DN20" s="680"/>
      <c r="DO20" s="680"/>
      <c r="DP20" s="681"/>
      <c r="DQ20" s="688">
        <v>7642186</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v>591</v>
      </c>
      <c r="S21" s="680"/>
      <c r="T21" s="680"/>
      <c r="U21" s="680"/>
      <c r="V21" s="680"/>
      <c r="W21" s="680"/>
      <c r="X21" s="680"/>
      <c r="Y21" s="681"/>
      <c r="Z21" s="682">
        <v>0</v>
      </c>
      <c r="AA21" s="682"/>
      <c r="AB21" s="682"/>
      <c r="AC21" s="682"/>
      <c r="AD21" s="683" t="s">
        <v>174</v>
      </c>
      <c r="AE21" s="683"/>
      <c r="AF21" s="683"/>
      <c r="AG21" s="683"/>
      <c r="AH21" s="683"/>
      <c r="AI21" s="683"/>
      <c r="AJ21" s="683"/>
      <c r="AK21" s="683"/>
      <c r="AL21" s="684" t="s">
        <v>174</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174</v>
      </c>
      <c r="BH21" s="680"/>
      <c r="BI21" s="680"/>
      <c r="BJ21" s="680"/>
      <c r="BK21" s="680"/>
      <c r="BL21" s="680"/>
      <c r="BM21" s="680"/>
      <c r="BN21" s="681"/>
      <c r="BO21" s="682" t="s">
        <v>243</v>
      </c>
      <c r="BP21" s="682"/>
      <c r="BQ21" s="682"/>
      <c r="BR21" s="682"/>
      <c r="BS21" s="688" t="s">
        <v>243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6445403</v>
      </c>
      <c r="S22" s="680"/>
      <c r="T22" s="680"/>
      <c r="U22" s="680"/>
      <c r="V22" s="680"/>
      <c r="W22" s="680"/>
      <c r="X22" s="680"/>
      <c r="Y22" s="681"/>
      <c r="Z22" s="682">
        <v>60.4</v>
      </c>
      <c r="AA22" s="682"/>
      <c r="AB22" s="682"/>
      <c r="AC22" s="682"/>
      <c r="AD22" s="683">
        <v>6205451</v>
      </c>
      <c r="AE22" s="683"/>
      <c r="AF22" s="683"/>
      <c r="AG22" s="683"/>
      <c r="AH22" s="683"/>
      <c r="AI22" s="683"/>
      <c r="AJ22" s="683"/>
      <c r="AK22" s="683"/>
      <c r="AL22" s="684">
        <v>95.3</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174</v>
      </c>
      <c r="BH22" s="680"/>
      <c r="BI22" s="680"/>
      <c r="BJ22" s="680"/>
      <c r="BK22" s="680"/>
      <c r="BL22" s="680"/>
      <c r="BM22" s="680"/>
      <c r="BN22" s="681"/>
      <c r="BO22" s="682" t="s">
        <v>174</v>
      </c>
      <c r="BP22" s="682"/>
      <c r="BQ22" s="682"/>
      <c r="BR22" s="682"/>
      <c r="BS22" s="688" t="s">
        <v>174</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3807</v>
      </c>
      <c r="S23" s="680"/>
      <c r="T23" s="680"/>
      <c r="U23" s="680"/>
      <c r="V23" s="680"/>
      <c r="W23" s="680"/>
      <c r="X23" s="680"/>
      <c r="Y23" s="681"/>
      <c r="Z23" s="682">
        <v>0</v>
      </c>
      <c r="AA23" s="682"/>
      <c r="AB23" s="682"/>
      <c r="AC23" s="682"/>
      <c r="AD23" s="683">
        <v>3807</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243</v>
      </c>
      <c r="BH23" s="680"/>
      <c r="BI23" s="680"/>
      <c r="BJ23" s="680"/>
      <c r="BK23" s="680"/>
      <c r="BL23" s="680"/>
      <c r="BM23" s="680"/>
      <c r="BN23" s="681"/>
      <c r="BO23" s="682" t="s">
        <v>137</v>
      </c>
      <c r="BP23" s="682"/>
      <c r="BQ23" s="682"/>
      <c r="BR23" s="682"/>
      <c r="BS23" s="688" t="s">
        <v>243</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151144</v>
      </c>
      <c r="S24" s="680"/>
      <c r="T24" s="680"/>
      <c r="U24" s="680"/>
      <c r="V24" s="680"/>
      <c r="W24" s="680"/>
      <c r="X24" s="680"/>
      <c r="Y24" s="681"/>
      <c r="Z24" s="682">
        <v>1.4</v>
      </c>
      <c r="AA24" s="682"/>
      <c r="AB24" s="682"/>
      <c r="AC24" s="682"/>
      <c r="AD24" s="683" t="s">
        <v>243</v>
      </c>
      <c r="AE24" s="683"/>
      <c r="AF24" s="683"/>
      <c r="AG24" s="683"/>
      <c r="AH24" s="683"/>
      <c r="AI24" s="683"/>
      <c r="AJ24" s="683"/>
      <c r="AK24" s="683"/>
      <c r="AL24" s="684" t="s">
        <v>137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243</v>
      </c>
      <c r="BH24" s="680"/>
      <c r="BI24" s="680"/>
      <c r="BJ24" s="680"/>
      <c r="BK24" s="680"/>
      <c r="BL24" s="680"/>
      <c r="BM24" s="680"/>
      <c r="BN24" s="681"/>
      <c r="BO24" s="682" t="s">
        <v>243</v>
      </c>
      <c r="BP24" s="682"/>
      <c r="BQ24" s="682"/>
      <c r="BR24" s="682"/>
      <c r="BS24" s="688" t="s">
        <v>174</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4280809</v>
      </c>
      <c r="CS24" s="669"/>
      <c r="CT24" s="669"/>
      <c r="CU24" s="669"/>
      <c r="CV24" s="669"/>
      <c r="CW24" s="669"/>
      <c r="CX24" s="669"/>
      <c r="CY24" s="670"/>
      <c r="CZ24" s="673">
        <v>41.6</v>
      </c>
      <c r="DA24" s="674"/>
      <c r="DB24" s="674"/>
      <c r="DC24" s="693"/>
      <c r="DD24" s="712">
        <v>3128440</v>
      </c>
      <c r="DE24" s="669"/>
      <c r="DF24" s="669"/>
      <c r="DG24" s="669"/>
      <c r="DH24" s="669"/>
      <c r="DI24" s="669"/>
      <c r="DJ24" s="669"/>
      <c r="DK24" s="670"/>
      <c r="DL24" s="712">
        <v>3003802</v>
      </c>
      <c r="DM24" s="669"/>
      <c r="DN24" s="669"/>
      <c r="DO24" s="669"/>
      <c r="DP24" s="669"/>
      <c r="DQ24" s="669"/>
      <c r="DR24" s="669"/>
      <c r="DS24" s="669"/>
      <c r="DT24" s="669"/>
      <c r="DU24" s="669"/>
      <c r="DV24" s="670"/>
      <c r="DW24" s="673">
        <v>43.7</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33533</v>
      </c>
      <c r="S25" s="680"/>
      <c r="T25" s="680"/>
      <c r="U25" s="680"/>
      <c r="V25" s="680"/>
      <c r="W25" s="680"/>
      <c r="X25" s="680"/>
      <c r="Y25" s="681"/>
      <c r="Z25" s="682">
        <v>0.3</v>
      </c>
      <c r="AA25" s="682"/>
      <c r="AB25" s="682"/>
      <c r="AC25" s="682"/>
      <c r="AD25" s="683">
        <v>18946</v>
      </c>
      <c r="AE25" s="683"/>
      <c r="AF25" s="683"/>
      <c r="AG25" s="683"/>
      <c r="AH25" s="683"/>
      <c r="AI25" s="683"/>
      <c r="AJ25" s="683"/>
      <c r="AK25" s="683"/>
      <c r="AL25" s="684">
        <v>0.3</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243</v>
      </c>
      <c r="BH25" s="680"/>
      <c r="BI25" s="680"/>
      <c r="BJ25" s="680"/>
      <c r="BK25" s="680"/>
      <c r="BL25" s="680"/>
      <c r="BM25" s="680"/>
      <c r="BN25" s="681"/>
      <c r="BO25" s="682" t="s">
        <v>174</v>
      </c>
      <c r="BP25" s="682"/>
      <c r="BQ25" s="682"/>
      <c r="BR25" s="682"/>
      <c r="BS25" s="688" t="s">
        <v>243</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1616049</v>
      </c>
      <c r="CS25" s="715"/>
      <c r="CT25" s="715"/>
      <c r="CU25" s="715"/>
      <c r="CV25" s="715"/>
      <c r="CW25" s="715"/>
      <c r="CX25" s="715"/>
      <c r="CY25" s="716"/>
      <c r="CZ25" s="684">
        <v>15.7</v>
      </c>
      <c r="DA25" s="713"/>
      <c r="DB25" s="713"/>
      <c r="DC25" s="717"/>
      <c r="DD25" s="688">
        <v>1539784</v>
      </c>
      <c r="DE25" s="715"/>
      <c r="DF25" s="715"/>
      <c r="DG25" s="715"/>
      <c r="DH25" s="715"/>
      <c r="DI25" s="715"/>
      <c r="DJ25" s="715"/>
      <c r="DK25" s="716"/>
      <c r="DL25" s="688">
        <v>1501651</v>
      </c>
      <c r="DM25" s="715"/>
      <c r="DN25" s="715"/>
      <c r="DO25" s="715"/>
      <c r="DP25" s="715"/>
      <c r="DQ25" s="715"/>
      <c r="DR25" s="715"/>
      <c r="DS25" s="715"/>
      <c r="DT25" s="715"/>
      <c r="DU25" s="715"/>
      <c r="DV25" s="716"/>
      <c r="DW25" s="684">
        <v>21.9</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15541</v>
      </c>
      <c r="S26" s="680"/>
      <c r="T26" s="680"/>
      <c r="U26" s="680"/>
      <c r="V26" s="680"/>
      <c r="W26" s="680"/>
      <c r="X26" s="680"/>
      <c r="Y26" s="681"/>
      <c r="Z26" s="682">
        <v>0.1</v>
      </c>
      <c r="AA26" s="682"/>
      <c r="AB26" s="682"/>
      <c r="AC26" s="682"/>
      <c r="AD26" s="683" t="s">
        <v>174</v>
      </c>
      <c r="AE26" s="683"/>
      <c r="AF26" s="683"/>
      <c r="AG26" s="683"/>
      <c r="AH26" s="683"/>
      <c r="AI26" s="683"/>
      <c r="AJ26" s="683"/>
      <c r="AK26" s="683"/>
      <c r="AL26" s="684" t="s">
        <v>174</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174</v>
      </c>
      <c r="BH26" s="680"/>
      <c r="BI26" s="680"/>
      <c r="BJ26" s="680"/>
      <c r="BK26" s="680"/>
      <c r="BL26" s="680"/>
      <c r="BM26" s="680"/>
      <c r="BN26" s="681"/>
      <c r="BO26" s="682" t="s">
        <v>174</v>
      </c>
      <c r="BP26" s="682"/>
      <c r="BQ26" s="682"/>
      <c r="BR26" s="682"/>
      <c r="BS26" s="688" t="s">
        <v>174</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1050037</v>
      </c>
      <c r="CS26" s="680"/>
      <c r="CT26" s="680"/>
      <c r="CU26" s="680"/>
      <c r="CV26" s="680"/>
      <c r="CW26" s="680"/>
      <c r="CX26" s="680"/>
      <c r="CY26" s="681"/>
      <c r="CZ26" s="684">
        <v>10.199999999999999</v>
      </c>
      <c r="DA26" s="713"/>
      <c r="DB26" s="713"/>
      <c r="DC26" s="717"/>
      <c r="DD26" s="688">
        <v>976543</v>
      </c>
      <c r="DE26" s="680"/>
      <c r="DF26" s="680"/>
      <c r="DG26" s="680"/>
      <c r="DH26" s="680"/>
      <c r="DI26" s="680"/>
      <c r="DJ26" s="680"/>
      <c r="DK26" s="681"/>
      <c r="DL26" s="688" t="s">
        <v>174</v>
      </c>
      <c r="DM26" s="680"/>
      <c r="DN26" s="680"/>
      <c r="DO26" s="680"/>
      <c r="DP26" s="680"/>
      <c r="DQ26" s="680"/>
      <c r="DR26" s="680"/>
      <c r="DS26" s="680"/>
      <c r="DT26" s="680"/>
      <c r="DU26" s="680"/>
      <c r="DV26" s="681"/>
      <c r="DW26" s="684" t="s">
        <v>174</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808054</v>
      </c>
      <c r="S27" s="680"/>
      <c r="T27" s="680"/>
      <c r="U27" s="680"/>
      <c r="V27" s="680"/>
      <c r="W27" s="680"/>
      <c r="X27" s="680"/>
      <c r="Y27" s="681"/>
      <c r="Z27" s="682">
        <v>7.6</v>
      </c>
      <c r="AA27" s="682"/>
      <c r="AB27" s="682"/>
      <c r="AC27" s="682"/>
      <c r="AD27" s="683" t="s">
        <v>174</v>
      </c>
      <c r="AE27" s="683"/>
      <c r="AF27" s="683"/>
      <c r="AG27" s="683"/>
      <c r="AH27" s="683"/>
      <c r="AI27" s="683"/>
      <c r="AJ27" s="683"/>
      <c r="AK27" s="683"/>
      <c r="AL27" s="684" t="s">
        <v>174</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2547369</v>
      </c>
      <c r="BH27" s="680"/>
      <c r="BI27" s="680"/>
      <c r="BJ27" s="680"/>
      <c r="BK27" s="680"/>
      <c r="BL27" s="680"/>
      <c r="BM27" s="680"/>
      <c r="BN27" s="681"/>
      <c r="BO27" s="682">
        <v>100</v>
      </c>
      <c r="BP27" s="682"/>
      <c r="BQ27" s="682"/>
      <c r="BR27" s="682"/>
      <c r="BS27" s="688" t="s">
        <v>174</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1572535</v>
      </c>
      <c r="CS27" s="715"/>
      <c r="CT27" s="715"/>
      <c r="CU27" s="715"/>
      <c r="CV27" s="715"/>
      <c r="CW27" s="715"/>
      <c r="CX27" s="715"/>
      <c r="CY27" s="716"/>
      <c r="CZ27" s="684">
        <v>15.3</v>
      </c>
      <c r="DA27" s="713"/>
      <c r="DB27" s="713"/>
      <c r="DC27" s="717"/>
      <c r="DD27" s="688">
        <v>516419</v>
      </c>
      <c r="DE27" s="715"/>
      <c r="DF27" s="715"/>
      <c r="DG27" s="715"/>
      <c r="DH27" s="715"/>
      <c r="DI27" s="715"/>
      <c r="DJ27" s="715"/>
      <c r="DK27" s="716"/>
      <c r="DL27" s="688">
        <v>429914</v>
      </c>
      <c r="DM27" s="715"/>
      <c r="DN27" s="715"/>
      <c r="DO27" s="715"/>
      <c r="DP27" s="715"/>
      <c r="DQ27" s="715"/>
      <c r="DR27" s="715"/>
      <c r="DS27" s="715"/>
      <c r="DT27" s="715"/>
      <c r="DU27" s="715"/>
      <c r="DV27" s="716"/>
      <c r="DW27" s="684">
        <v>6.3</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243</v>
      </c>
      <c r="S28" s="680"/>
      <c r="T28" s="680"/>
      <c r="U28" s="680"/>
      <c r="V28" s="680"/>
      <c r="W28" s="680"/>
      <c r="X28" s="680"/>
      <c r="Y28" s="681"/>
      <c r="Z28" s="682" t="s">
        <v>174</v>
      </c>
      <c r="AA28" s="682"/>
      <c r="AB28" s="682"/>
      <c r="AC28" s="682"/>
      <c r="AD28" s="683" t="s">
        <v>243</v>
      </c>
      <c r="AE28" s="683"/>
      <c r="AF28" s="683"/>
      <c r="AG28" s="683"/>
      <c r="AH28" s="683"/>
      <c r="AI28" s="683"/>
      <c r="AJ28" s="683"/>
      <c r="AK28" s="683"/>
      <c r="AL28" s="684" t="s">
        <v>243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1092225</v>
      </c>
      <c r="CS28" s="680"/>
      <c r="CT28" s="680"/>
      <c r="CU28" s="680"/>
      <c r="CV28" s="680"/>
      <c r="CW28" s="680"/>
      <c r="CX28" s="680"/>
      <c r="CY28" s="681"/>
      <c r="CZ28" s="684">
        <v>10.6</v>
      </c>
      <c r="DA28" s="713"/>
      <c r="DB28" s="713"/>
      <c r="DC28" s="717"/>
      <c r="DD28" s="688">
        <v>1072237</v>
      </c>
      <c r="DE28" s="680"/>
      <c r="DF28" s="680"/>
      <c r="DG28" s="680"/>
      <c r="DH28" s="680"/>
      <c r="DI28" s="680"/>
      <c r="DJ28" s="680"/>
      <c r="DK28" s="681"/>
      <c r="DL28" s="688">
        <v>1072237</v>
      </c>
      <c r="DM28" s="680"/>
      <c r="DN28" s="680"/>
      <c r="DO28" s="680"/>
      <c r="DP28" s="680"/>
      <c r="DQ28" s="680"/>
      <c r="DR28" s="680"/>
      <c r="DS28" s="680"/>
      <c r="DT28" s="680"/>
      <c r="DU28" s="680"/>
      <c r="DV28" s="681"/>
      <c r="DW28" s="684">
        <v>15.6</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623305</v>
      </c>
      <c r="S29" s="680"/>
      <c r="T29" s="680"/>
      <c r="U29" s="680"/>
      <c r="V29" s="680"/>
      <c r="W29" s="680"/>
      <c r="X29" s="680"/>
      <c r="Y29" s="681"/>
      <c r="Z29" s="682">
        <v>5.8</v>
      </c>
      <c r="AA29" s="682"/>
      <c r="AB29" s="682"/>
      <c r="AC29" s="682"/>
      <c r="AD29" s="683" t="s">
        <v>174</v>
      </c>
      <c r="AE29" s="683"/>
      <c r="AF29" s="683"/>
      <c r="AG29" s="683"/>
      <c r="AH29" s="683"/>
      <c r="AI29" s="683"/>
      <c r="AJ29" s="683"/>
      <c r="AK29" s="683"/>
      <c r="AL29" s="684" t="s">
        <v>174</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1092225</v>
      </c>
      <c r="CS29" s="715"/>
      <c r="CT29" s="715"/>
      <c r="CU29" s="715"/>
      <c r="CV29" s="715"/>
      <c r="CW29" s="715"/>
      <c r="CX29" s="715"/>
      <c r="CY29" s="716"/>
      <c r="CZ29" s="684">
        <v>10.6</v>
      </c>
      <c r="DA29" s="713"/>
      <c r="DB29" s="713"/>
      <c r="DC29" s="717"/>
      <c r="DD29" s="688">
        <v>1072237</v>
      </c>
      <c r="DE29" s="715"/>
      <c r="DF29" s="715"/>
      <c r="DG29" s="715"/>
      <c r="DH29" s="715"/>
      <c r="DI29" s="715"/>
      <c r="DJ29" s="715"/>
      <c r="DK29" s="716"/>
      <c r="DL29" s="688">
        <v>1072237</v>
      </c>
      <c r="DM29" s="715"/>
      <c r="DN29" s="715"/>
      <c r="DO29" s="715"/>
      <c r="DP29" s="715"/>
      <c r="DQ29" s="715"/>
      <c r="DR29" s="715"/>
      <c r="DS29" s="715"/>
      <c r="DT29" s="715"/>
      <c r="DU29" s="715"/>
      <c r="DV29" s="716"/>
      <c r="DW29" s="684">
        <v>15.6</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13409</v>
      </c>
      <c r="S30" s="680"/>
      <c r="T30" s="680"/>
      <c r="U30" s="680"/>
      <c r="V30" s="680"/>
      <c r="W30" s="680"/>
      <c r="X30" s="680"/>
      <c r="Y30" s="681"/>
      <c r="Z30" s="682">
        <v>0.1</v>
      </c>
      <c r="AA30" s="682"/>
      <c r="AB30" s="682"/>
      <c r="AC30" s="682"/>
      <c r="AD30" s="683">
        <v>9121</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98.2</v>
      </c>
      <c r="BH30" s="740"/>
      <c r="BI30" s="740"/>
      <c r="BJ30" s="740"/>
      <c r="BK30" s="740"/>
      <c r="BL30" s="740"/>
      <c r="BM30" s="674">
        <v>90.9</v>
      </c>
      <c r="BN30" s="740"/>
      <c r="BO30" s="740"/>
      <c r="BP30" s="740"/>
      <c r="BQ30" s="741"/>
      <c r="BR30" s="739">
        <v>98.2</v>
      </c>
      <c r="BS30" s="740"/>
      <c r="BT30" s="740"/>
      <c r="BU30" s="740"/>
      <c r="BV30" s="740"/>
      <c r="BW30" s="740"/>
      <c r="BX30" s="674">
        <v>90.2</v>
      </c>
      <c r="BY30" s="740"/>
      <c r="BZ30" s="740"/>
      <c r="CA30" s="740"/>
      <c r="CB30" s="741"/>
      <c r="CD30" s="744"/>
      <c r="CE30" s="745"/>
      <c r="CF30" s="694" t="s">
        <v>309</v>
      </c>
      <c r="CG30" s="695"/>
      <c r="CH30" s="695"/>
      <c r="CI30" s="695"/>
      <c r="CJ30" s="695"/>
      <c r="CK30" s="695"/>
      <c r="CL30" s="695"/>
      <c r="CM30" s="695"/>
      <c r="CN30" s="695"/>
      <c r="CO30" s="695"/>
      <c r="CP30" s="695"/>
      <c r="CQ30" s="696"/>
      <c r="CR30" s="679">
        <v>1025013</v>
      </c>
      <c r="CS30" s="680"/>
      <c r="CT30" s="680"/>
      <c r="CU30" s="680"/>
      <c r="CV30" s="680"/>
      <c r="CW30" s="680"/>
      <c r="CX30" s="680"/>
      <c r="CY30" s="681"/>
      <c r="CZ30" s="684">
        <v>10</v>
      </c>
      <c r="DA30" s="713"/>
      <c r="DB30" s="713"/>
      <c r="DC30" s="717"/>
      <c r="DD30" s="688">
        <v>1007238</v>
      </c>
      <c r="DE30" s="680"/>
      <c r="DF30" s="680"/>
      <c r="DG30" s="680"/>
      <c r="DH30" s="680"/>
      <c r="DI30" s="680"/>
      <c r="DJ30" s="680"/>
      <c r="DK30" s="681"/>
      <c r="DL30" s="688">
        <v>1007238</v>
      </c>
      <c r="DM30" s="680"/>
      <c r="DN30" s="680"/>
      <c r="DO30" s="680"/>
      <c r="DP30" s="680"/>
      <c r="DQ30" s="680"/>
      <c r="DR30" s="680"/>
      <c r="DS30" s="680"/>
      <c r="DT30" s="680"/>
      <c r="DU30" s="680"/>
      <c r="DV30" s="681"/>
      <c r="DW30" s="684">
        <v>14.7</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54980</v>
      </c>
      <c r="S31" s="680"/>
      <c r="T31" s="680"/>
      <c r="U31" s="680"/>
      <c r="V31" s="680"/>
      <c r="W31" s="680"/>
      <c r="X31" s="680"/>
      <c r="Y31" s="681"/>
      <c r="Z31" s="682">
        <v>0.5</v>
      </c>
      <c r="AA31" s="682"/>
      <c r="AB31" s="682"/>
      <c r="AC31" s="682"/>
      <c r="AD31" s="683" t="s">
        <v>137</v>
      </c>
      <c r="AE31" s="683"/>
      <c r="AF31" s="683"/>
      <c r="AG31" s="683"/>
      <c r="AH31" s="683"/>
      <c r="AI31" s="683"/>
      <c r="AJ31" s="683"/>
      <c r="AK31" s="683"/>
      <c r="AL31" s="684" t="s">
        <v>174</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98.5</v>
      </c>
      <c r="BH31" s="715"/>
      <c r="BI31" s="715"/>
      <c r="BJ31" s="715"/>
      <c r="BK31" s="715"/>
      <c r="BL31" s="715"/>
      <c r="BM31" s="685">
        <v>93.7</v>
      </c>
      <c r="BN31" s="737"/>
      <c r="BO31" s="737"/>
      <c r="BP31" s="737"/>
      <c r="BQ31" s="738"/>
      <c r="BR31" s="736">
        <v>98.6</v>
      </c>
      <c r="BS31" s="715"/>
      <c r="BT31" s="715"/>
      <c r="BU31" s="715"/>
      <c r="BV31" s="715"/>
      <c r="BW31" s="715"/>
      <c r="BX31" s="685">
        <v>92.5</v>
      </c>
      <c r="BY31" s="737"/>
      <c r="BZ31" s="737"/>
      <c r="CA31" s="737"/>
      <c r="CB31" s="738"/>
      <c r="CD31" s="744"/>
      <c r="CE31" s="745"/>
      <c r="CF31" s="694" t="s">
        <v>313</v>
      </c>
      <c r="CG31" s="695"/>
      <c r="CH31" s="695"/>
      <c r="CI31" s="695"/>
      <c r="CJ31" s="695"/>
      <c r="CK31" s="695"/>
      <c r="CL31" s="695"/>
      <c r="CM31" s="695"/>
      <c r="CN31" s="695"/>
      <c r="CO31" s="695"/>
      <c r="CP31" s="695"/>
      <c r="CQ31" s="696"/>
      <c r="CR31" s="679">
        <v>67212</v>
      </c>
      <c r="CS31" s="715"/>
      <c r="CT31" s="715"/>
      <c r="CU31" s="715"/>
      <c r="CV31" s="715"/>
      <c r="CW31" s="715"/>
      <c r="CX31" s="715"/>
      <c r="CY31" s="716"/>
      <c r="CZ31" s="684">
        <v>0.7</v>
      </c>
      <c r="DA31" s="713"/>
      <c r="DB31" s="713"/>
      <c r="DC31" s="717"/>
      <c r="DD31" s="688">
        <v>64999</v>
      </c>
      <c r="DE31" s="715"/>
      <c r="DF31" s="715"/>
      <c r="DG31" s="715"/>
      <c r="DH31" s="715"/>
      <c r="DI31" s="715"/>
      <c r="DJ31" s="715"/>
      <c r="DK31" s="716"/>
      <c r="DL31" s="688">
        <v>64999</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522485</v>
      </c>
      <c r="S32" s="680"/>
      <c r="T32" s="680"/>
      <c r="U32" s="680"/>
      <c r="V32" s="680"/>
      <c r="W32" s="680"/>
      <c r="X32" s="680"/>
      <c r="Y32" s="681"/>
      <c r="Z32" s="682">
        <v>4.9000000000000004</v>
      </c>
      <c r="AA32" s="682"/>
      <c r="AB32" s="682"/>
      <c r="AC32" s="682"/>
      <c r="AD32" s="683" t="s">
        <v>174</v>
      </c>
      <c r="AE32" s="683"/>
      <c r="AF32" s="683"/>
      <c r="AG32" s="683"/>
      <c r="AH32" s="683"/>
      <c r="AI32" s="683"/>
      <c r="AJ32" s="683"/>
      <c r="AK32" s="683"/>
      <c r="AL32" s="684" t="s">
        <v>174</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97.7</v>
      </c>
      <c r="BH32" s="749"/>
      <c r="BI32" s="749"/>
      <c r="BJ32" s="749"/>
      <c r="BK32" s="749"/>
      <c r="BL32" s="749"/>
      <c r="BM32" s="750">
        <v>87.3</v>
      </c>
      <c r="BN32" s="749"/>
      <c r="BO32" s="749"/>
      <c r="BP32" s="749"/>
      <c r="BQ32" s="751"/>
      <c r="BR32" s="748">
        <v>97.6</v>
      </c>
      <c r="BS32" s="749"/>
      <c r="BT32" s="749"/>
      <c r="BU32" s="749"/>
      <c r="BV32" s="749"/>
      <c r="BW32" s="749"/>
      <c r="BX32" s="750">
        <v>86.9</v>
      </c>
      <c r="BY32" s="749"/>
      <c r="BZ32" s="749"/>
      <c r="CA32" s="749"/>
      <c r="CB32" s="751"/>
      <c r="CD32" s="746"/>
      <c r="CE32" s="747"/>
      <c r="CF32" s="694" t="s">
        <v>316</v>
      </c>
      <c r="CG32" s="695"/>
      <c r="CH32" s="695"/>
      <c r="CI32" s="695"/>
      <c r="CJ32" s="695"/>
      <c r="CK32" s="695"/>
      <c r="CL32" s="695"/>
      <c r="CM32" s="695"/>
      <c r="CN32" s="695"/>
      <c r="CO32" s="695"/>
      <c r="CP32" s="695"/>
      <c r="CQ32" s="696"/>
      <c r="CR32" s="679" t="s">
        <v>174</v>
      </c>
      <c r="CS32" s="680"/>
      <c r="CT32" s="680"/>
      <c r="CU32" s="680"/>
      <c r="CV32" s="680"/>
      <c r="CW32" s="680"/>
      <c r="CX32" s="680"/>
      <c r="CY32" s="681"/>
      <c r="CZ32" s="684" t="s">
        <v>174</v>
      </c>
      <c r="DA32" s="713"/>
      <c r="DB32" s="713"/>
      <c r="DC32" s="717"/>
      <c r="DD32" s="688" t="s">
        <v>243</v>
      </c>
      <c r="DE32" s="680"/>
      <c r="DF32" s="680"/>
      <c r="DG32" s="680"/>
      <c r="DH32" s="680"/>
      <c r="DI32" s="680"/>
      <c r="DJ32" s="680"/>
      <c r="DK32" s="681"/>
      <c r="DL32" s="688" t="s">
        <v>174</v>
      </c>
      <c r="DM32" s="680"/>
      <c r="DN32" s="680"/>
      <c r="DO32" s="680"/>
      <c r="DP32" s="680"/>
      <c r="DQ32" s="680"/>
      <c r="DR32" s="680"/>
      <c r="DS32" s="680"/>
      <c r="DT32" s="680"/>
      <c r="DU32" s="680"/>
      <c r="DV32" s="681"/>
      <c r="DW32" s="684" t="s">
        <v>174</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408022</v>
      </c>
      <c r="S33" s="680"/>
      <c r="T33" s="680"/>
      <c r="U33" s="680"/>
      <c r="V33" s="680"/>
      <c r="W33" s="680"/>
      <c r="X33" s="680"/>
      <c r="Y33" s="681"/>
      <c r="Z33" s="682">
        <v>3.8</v>
      </c>
      <c r="AA33" s="682"/>
      <c r="AB33" s="682"/>
      <c r="AC33" s="682"/>
      <c r="AD33" s="683" t="s">
        <v>174</v>
      </c>
      <c r="AE33" s="683"/>
      <c r="AF33" s="683"/>
      <c r="AG33" s="683"/>
      <c r="AH33" s="683"/>
      <c r="AI33" s="683"/>
      <c r="AJ33" s="683"/>
      <c r="AK33" s="683"/>
      <c r="AL33" s="684" t="s">
        <v>174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4958535</v>
      </c>
      <c r="CS33" s="715"/>
      <c r="CT33" s="715"/>
      <c r="CU33" s="715"/>
      <c r="CV33" s="715"/>
      <c r="CW33" s="715"/>
      <c r="CX33" s="715"/>
      <c r="CY33" s="716"/>
      <c r="CZ33" s="684">
        <v>48.2</v>
      </c>
      <c r="DA33" s="713"/>
      <c r="DB33" s="713"/>
      <c r="DC33" s="717"/>
      <c r="DD33" s="688">
        <v>4204207</v>
      </c>
      <c r="DE33" s="715"/>
      <c r="DF33" s="715"/>
      <c r="DG33" s="715"/>
      <c r="DH33" s="715"/>
      <c r="DI33" s="715"/>
      <c r="DJ33" s="715"/>
      <c r="DK33" s="716"/>
      <c r="DL33" s="688">
        <v>3234743</v>
      </c>
      <c r="DM33" s="715"/>
      <c r="DN33" s="715"/>
      <c r="DO33" s="715"/>
      <c r="DP33" s="715"/>
      <c r="DQ33" s="715"/>
      <c r="DR33" s="715"/>
      <c r="DS33" s="715"/>
      <c r="DT33" s="715"/>
      <c r="DU33" s="715"/>
      <c r="DV33" s="716"/>
      <c r="DW33" s="684">
        <v>47.1</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681120</v>
      </c>
      <c r="S34" s="680"/>
      <c r="T34" s="680"/>
      <c r="U34" s="680"/>
      <c r="V34" s="680"/>
      <c r="W34" s="680"/>
      <c r="X34" s="680"/>
      <c r="Y34" s="681"/>
      <c r="Z34" s="682">
        <v>6.4</v>
      </c>
      <c r="AA34" s="682"/>
      <c r="AB34" s="682"/>
      <c r="AC34" s="682"/>
      <c r="AD34" s="683">
        <v>271416</v>
      </c>
      <c r="AE34" s="683"/>
      <c r="AF34" s="683"/>
      <c r="AG34" s="683"/>
      <c r="AH34" s="683"/>
      <c r="AI34" s="683"/>
      <c r="AJ34" s="683"/>
      <c r="AK34" s="683"/>
      <c r="AL34" s="684">
        <v>4.2</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1384596</v>
      </c>
      <c r="CS34" s="680"/>
      <c r="CT34" s="680"/>
      <c r="CU34" s="680"/>
      <c r="CV34" s="680"/>
      <c r="CW34" s="680"/>
      <c r="CX34" s="680"/>
      <c r="CY34" s="681"/>
      <c r="CZ34" s="684">
        <v>13.4</v>
      </c>
      <c r="DA34" s="713"/>
      <c r="DB34" s="713"/>
      <c r="DC34" s="717"/>
      <c r="DD34" s="688">
        <v>1167322</v>
      </c>
      <c r="DE34" s="680"/>
      <c r="DF34" s="680"/>
      <c r="DG34" s="680"/>
      <c r="DH34" s="680"/>
      <c r="DI34" s="680"/>
      <c r="DJ34" s="680"/>
      <c r="DK34" s="681"/>
      <c r="DL34" s="688">
        <v>980361</v>
      </c>
      <c r="DM34" s="680"/>
      <c r="DN34" s="680"/>
      <c r="DO34" s="680"/>
      <c r="DP34" s="680"/>
      <c r="DQ34" s="680"/>
      <c r="DR34" s="680"/>
      <c r="DS34" s="680"/>
      <c r="DT34" s="680"/>
      <c r="DU34" s="680"/>
      <c r="DV34" s="681"/>
      <c r="DW34" s="684">
        <v>14.3</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911100</v>
      </c>
      <c r="S35" s="680"/>
      <c r="T35" s="680"/>
      <c r="U35" s="680"/>
      <c r="V35" s="680"/>
      <c r="W35" s="680"/>
      <c r="X35" s="680"/>
      <c r="Y35" s="681"/>
      <c r="Z35" s="682">
        <v>8.5</v>
      </c>
      <c r="AA35" s="682"/>
      <c r="AB35" s="682"/>
      <c r="AC35" s="682"/>
      <c r="AD35" s="683" t="s">
        <v>243</v>
      </c>
      <c r="AE35" s="683"/>
      <c r="AF35" s="683"/>
      <c r="AG35" s="683"/>
      <c r="AH35" s="683"/>
      <c r="AI35" s="683"/>
      <c r="AJ35" s="683"/>
      <c r="AK35" s="683"/>
      <c r="AL35" s="684" t="s">
        <v>243</v>
      </c>
      <c r="AM35" s="685"/>
      <c r="AN35" s="685"/>
      <c r="AO35" s="686"/>
      <c r="AP35" s="234"/>
      <c r="AQ35" s="752" t="s">
        <v>324</v>
      </c>
      <c r="AR35" s="753"/>
      <c r="AS35" s="753"/>
      <c r="AT35" s="753"/>
      <c r="AU35" s="753"/>
      <c r="AV35" s="753"/>
      <c r="AW35" s="753"/>
      <c r="AX35" s="753"/>
      <c r="AY35" s="754"/>
      <c r="AZ35" s="668">
        <v>1559285</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56948</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35257</v>
      </c>
      <c r="CS35" s="715"/>
      <c r="CT35" s="715"/>
      <c r="CU35" s="715"/>
      <c r="CV35" s="715"/>
      <c r="CW35" s="715"/>
      <c r="CX35" s="715"/>
      <c r="CY35" s="716"/>
      <c r="CZ35" s="684">
        <v>0.3</v>
      </c>
      <c r="DA35" s="713"/>
      <c r="DB35" s="713"/>
      <c r="DC35" s="717"/>
      <c r="DD35" s="688">
        <v>27412</v>
      </c>
      <c r="DE35" s="715"/>
      <c r="DF35" s="715"/>
      <c r="DG35" s="715"/>
      <c r="DH35" s="715"/>
      <c r="DI35" s="715"/>
      <c r="DJ35" s="715"/>
      <c r="DK35" s="716"/>
      <c r="DL35" s="688">
        <v>27412</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174</v>
      </c>
      <c r="S36" s="680"/>
      <c r="T36" s="680"/>
      <c r="U36" s="680"/>
      <c r="V36" s="680"/>
      <c r="W36" s="680"/>
      <c r="X36" s="680"/>
      <c r="Y36" s="681"/>
      <c r="Z36" s="682" t="s">
        <v>174</v>
      </c>
      <c r="AA36" s="682"/>
      <c r="AB36" s="682"/>
      <c r="AC36" s="682"/>
      <c r="AD36" s="683" t="s">
        <v>174</v>
      </c>
      <c r="AE36" s="683"/>
      <c r="AF36" s="683"/>
      <c r="AG36" s="683"/>
      <c r="AH36" s="683"/>
      <c r="AI36" s="683"/>
      <c r="AJ36" s="683"/>
      <c r="AK36" s="683"/>
      <c r="AL36" s="684" t="s">
        <v>174</v>
      </c>
      <c r="AM36" s="685"/>
      <c r="AN36" s="685"/>
      <c r="AO36" s="686"/>
      <c r="AQ36" s="756" t="s">
        <v>328</v>
      </c>
      <c r="AR36" s="757"/>
      <c r="AS36" s="757"/>
      <c r="AT36" s="757"/>
      <c r="AU36" s="757"/>
      <c r="AV36" s="757"/>
      <c r="AW36" s="757"/>
      <c r="AX36" s="757"/>
      <c r="AY36" s="758"/>
      <c r="AZ36" s="679">
        <v>530000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54640</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1859695</v>
      </c>
      <c r="CS36" s="680"/>
      <c r="CT36" s="680"/>
      <c r="CU36" s="680"/>
      <c r="CV36" s="680"/>
      <c r="CW36" s="680"/>
      <c r="CX36" s="680"/>
      <c r="CY36" s="681"/>
      <c r="CZ36" s="684">
        <v>18.100000000000001</v>
      </c>
      <c r="DA36" s="713"/>
      <c r="DB36" s="713"/>
      <c r="DC36" s="717"/>
      <c r="DD36" s="688">
        <v>1714550</v>
      </c>
      <c r="DE36" s="680"/>
      <c r="DF36" s="680"/>
      <c r="DG36" s="680"/>
      <c r="DH36" s="680"/>
      <c r="DI36" s="680"/>
      <c r="DJ36" s="680"/>
      <c r="DK36" s="681"/>
      <c r="DL36" s="688">
        <v>1457172</v>
      </c>
      <c r="DM36" s="680"/>
      <c r="DN36" s="680"/>
      <c r="DO36" s="680"/>
      <c r="DP36" s="680"/>
      <c r="DQ36" s="680"/>
      <c r="DR36" s="680"/>
      <c r="DS36" s="680"/>
      <c r="DT36" s="680"/>
      <c r="DU36" s="680"/>
      <c r="DV36" s="681"/>
      <c r="DW36" s="684">
        <v>21.2</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358800</v>
      </c>
      <c r="S37" s="680"/>
      <c r="T37" s="680"/>
      <c r="U37" s="680"/>
      <c r="V37" s="680"/>
      <c r="W37" s="680"/>
      <c r="X37" s="680"/>
      <c r="Y37" s="681"/>
      <c r="Z37" s="682">
        <v>3.4</v>
      </c>
      <c r="AA37" s="682"/>
      <c r="AB37" s="682"/>
      <c r="AC37" s="682"/>
      <c r="AD37" s="683" t="s">
        <v>174</v>
      </c>
      <c r="AE37" s="683"/>
      <c r="AF37" s="683"/>
      <c r="AG37" s="683"/>
      <c r="AH37" s="683"/>
      <c r="AI37" s="683"/>
      <c r="AJ37" s="683"/>
      <c r="AK37" s="683"/>
      <c r="AL37" s="684" t="s">
        <v>174</v>
      </c>
      <c r="AM37" s="685"/>
      <c r="AN37" s="685"/>
      <c r="AO37" s="686"/>
      <c r="AQ37" s="756" t="s">
        <v>332</v>
      </c>
      <c r="AR37" s="757"/>
      <c r="AS37" s="757"/>
      <c r="AT37" s="757"/>
      <c r="AU37" s="757"/>
      <c r="AV37" s="757"/>
      <c r="AW37" s="757"/>
      <c r="AX37" s="757"/>
      <c r="AY37" s="758"/>
      <c r="AZ37" s="679">
        <v>59547</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4101</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676344</v>
      </c>
      <c r="CS37" s="715"/>
      <c r="CT37" s="715"/>
      <c r="CU37" s="715"/>
      <c r="CV37" s="715"/>
      <c r="CW37" s="715"/>
      <c r="CX37" s="715"/>
      <c r="CY37" s="716"/>
      <c r="CZ37" s="684">
        <v>6.6</v>
      </c>
      <c r="DA37" s="713"/>
      <c r="DB37" s="713"/>
      <c r="DC37" s="717"/>
      <c r="DD37" s="688">
        <v>674879</v>
      </c>
      <c r="DE37" s="715"/>
      <c r="DF37" s="715"/>
      <c r="DG37" s="715"/>
      <c r="DH37" s="715"/>
      <c r="DI37" s="715"/>
      <c r="DJ37" s="715"/>
      <c r="DK37" s="716"/>
      <c r="DL37" s="688">
        <v>664506</v>
      </c>
      <c r="DM37" s="715"/>
      <c r="DN37" s="715"/>
      <c r="DO37" s="715"/>
      <c r="DP37" s="715"/>
      <c r="DQ37" s="715"/>
      <c r="DR37" s="715"/>
      <c r="DS37" s="715"/>
      <c r="DT37" s="715"/>
      <c r="DU37" s="715"/>
      <c r="DV37" s="716"/>
      <c r="DW37" s="684">
        <v>9.6999999999999993</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10671903</v>
      </c>
      <c r="S38" s="760"/>
      <c r="T38" s="760"/>
      <c r="U38" s="760"/>
      <c r="V38" s="760"/>
      <c r="W38" s="760"/>
      <c r="X38" s="760"/>
      <c r="Y38" s="761"/>
      <c r="Z38" s="762">
        <v>100</v>
      </c>
      <c r="AA38" s="762"/>
      <c r="AB38" s="762"/>
      <c r="AC38" s="762"/>
      <c r="AD38" s="763">
        <v>6508741</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42169</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6937</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969738</v>
      </c>
      <c r="CS38" s="680"/>
      <c r="CT38" s="680"/>
      <c r="CU38" s="680"/>
      <c r="CV38" s="680"/>
      <c r="CW38" s="680"/>
      <c r="CX38" s="680"/>
      <c r="CY38" s="681"/>
      <c r="CZ38" s="684">
        <v>9.4</v>
      </c>
      <c r="DA38" s="713"/>
      <c r="DB38" s="713"/>
      <c r="DC38" s="717"/>
      <c r="DD38" s="688">
        <v>788707</v>
      </c>
      <c r="DE38" s="680"/>
      <c r="DF38" s="680"/>
      <c r="DG38" s="680"/>
      <c r="DH38" s="680"/>
      <c r="DI38" s="680"/>
      <c r="DJ38" s="680"/>
      <c r="DK38" s="681"/>
      <c r="DL38" s="688">
        <v>769798</v>
      </c>
      <c r="DM38" s="680"/>
      <c r="DN38" s="680"/>
      <c r="DO38" s="680"/>
      <c r="DP38" s="680"/>
      <c r="DQ38" s="680"/>
      <c r="DR38" s="680"/>
      <c r="DS38" s="680"/>
      <c r="DT38" s="680"/>
      <c r="DU38" s="680"/>
      <c r="DV38" s="681"/>
      <c r="DW38" s="684">
        <v>11.2</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v>140</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103</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694184</v>
      </c>
      <c r="CS39" s="715"/>
      <c r="CT39" s="715"/>
      <c r="CU39" s="715"/>
      <c r="CV39" s="715"/>
      <c r="CW39" s="715"/>
      <c r="CX39" s="715"/>
      <c r="CY39" s="716"/>
      <c r="CZ39" s="684">
        <v>6.7</v>
      </c>
      <c r="DA39" s="713"/>
      <c r="DB39" s="713"/>
      <c r="DC39" s="717"/>
      <c r="DD39" s="688">
        <v>495531</v>
      </c>
      <c r="DE39" s="715"/>
      <c r="DF39" s="715"/>
      <c r="DG39" s="715"/>
      <c r="DH39" s="715"/>
      <c r="DI39" s="715"/>
      <c r="DJ39" s="715"/>
      <c r="DK39" s="716"/>
      <c r="DL39" s="688" t="s">
        <v>243</v>
      </c>
      <c r="DM39" s="715"/>
      <c r="DN39" s="715"/>
      <c r="DO39" s="715"/>
      <c r="DP39" s="715"/>
      <c r="DQ39" s="715"/>
      <c r="DR39" s="715"/>
      <c r="DS39" s="715"/>
      <c r="DT39" s="715"/>
      <c r="DU39" s="715"/>
      <c r="DV39" s="716"/>
      <c r="DW39" s="684" t="s">
        <v>243</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231883</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174</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15065</v>
      </c>
      <c r="CS40" s="680"/>
      <c r="CT40" s="680"/>
      <c r="CU40" s="680"/>
      <c r="CV40" s="680"/>
      <c r="CW40" s="680"/>
      <c r="CX40" s="680"/>
      <c r="CY40" s="681"/>
      <c r="CZ40" s="684">
        <v>0.1</v>
      </c>
      <c r="DA40" s="713"/>
      <c r="DB40" s="713"/>
      <c r="DC40" s="717"/>
      <c r="DD40" s="688">
        <v>10685</v>
      </c>
      <c r="DE40" s="680"/>
      <c r="DF40" s="680"/>
      <c r="DG40" s="680"/>
      <c r="DH40" s="680"/>
      <c r="DI40" s="680"/>
      <c r="DJ40" s="680"/>
      <c r="DK40" s="681"/>
      <c r="DL40" s="688" t="s">
        <v>174</v>
      </c>
      <c r="DM40" s="680"/>
      <c r="DN40" s="680"/>
      <c r="DO40" s="680"/>
      <c r="DP40" s="680"/>
      <c r="DQ40" s="680"/>
      <c r="DR40" s="680"/>
      <c r="DS40" s="680"/>
      <c r="DT40" s="680"/>
      <c r="DU40" s="680"/>
      <c r="DV40" s="681"/>
      <c r="DW40" s="684" t="s">
        <v>174</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695546</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284</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243</v>
      </c>
      <c r="CS41" s="715"/>
      <c r="CT41" s="715"/>
      <c r="CU41" s="715"/>
      <c r="CV41" s="715"/>
      <c r="CW41" s="715"/>
      <c r="CX41" s="715"/>
      <c r="CY41" s="716"/>
      <c r="CZ41" s="684" t="s">
        <v>174</v>
      </c>
      <c r="DA41" s="713"/>
      <c r="DB41" s="713"/>
      <c r="DC41" s="717"/>
      <c r="DD41" s="688" t="s">
        <v>174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1058329</v>
      </c>
      <c r="CS42" s="680"/>
      <c r="CT42" s="680"/>
      <c r="CU42" s="680"/>
      <c r="CV42" s="680"/>
      <c r="CW42" s="680"/>
      <c r="CX42" s="680"/>
      <c r="CY42" s="681"/>
      <c r="CZ42" s="684">
        <v>10.3</v>
      </c>
      <c r="DA42" s="685"/>
      <c r="DB42" s="685"/>
      <c r="DC42" s="780"/>
      <c r="DD42" s="688">
        <v>309539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45351</v>
      </c>
      <c r="CS43" s="715"/>
      <c r="CT43" s="715"/>
      <c r="CU43" s="715"/>
      <c r="CV43" s="715"/>
      <c r="CW43" s="715"/>
      <c r="CX43" s="715"/>
      <c r="CY43" s="716"/>
      <c r="CZ43" s="684">
        <v>0.4</v>
      </c>
      <c r="DA43" s="713"/>
      <c r="DB43" s="713"/>
      <c r="DC43" s="717"/>
      <c r="DD43" s="688">
        <v>45351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1055452</v>
      </c>
      <c r="CS44" s="680"/>
      <c r="CT44" s="680"/>
      <c r="CU44" s="680"/>
      <c r="CV44" s="680"/>
      <c r="CW44" s="680"/>
      <c r="CX44" s="680"/>
      <c r="CY44" s="681"/>
      <c r="CZ44" s="684">
        <v>10.199999999999999</v>
      </c>
      <c r="DA44" s="685"/>
      <c r="DB44" s="685"/>
      <c r="DC44" s="780"/>
      <c r="DD44" s="688">
        <v>306662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245737</v>
      </c>
      <c r="CS45" s="715"/>
      <c r="CT45" s="715"/>
      <c r="CU45" s="715"/>
      <c r="CV45" s="715"/>
      <c r="CW45" s="715"/>
      <c r="CX45" s="715"/>
      <c r="CY45" s="716"/>
      <c r="CZ45" s="684">
        <v>2.4</v>
      </c>
      <c r="DA45" s="713"/>
      <c r="DB45" s="713"/>
      <c r="DC45" s="717"/>
      <c r="DD45" s="688">
        <v>18439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749520</v>
      </c>
      <c r="CS46" s="680"/>
      <c r="CT46" s="680"/>
      <c r="CU46" s="680"/>
      <c r="CV46" s="680"/>
      <c r="CW46" s="680"/>
      <c r="CX46" s="680"/>
      <c r="CY46" s="681"/>
      <c r="CZ46" s="684">
        <v>7.3</v>
      </c>
      <c r="DA46" s="685"/>
      <c r="DB46" s="685"/>
      <c r="DC46" s="780"/>
      <c r="DD46" s="688">
        <v>272712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2877</v>
      </c>
      <c r="CS47" s="715"/>
      <c r="CT47" s="715"/>
      <c r="CU47" s="715"/>
      <c r="CV47" s="715"/>
      <c r="CW47" s="715"/>
      <c r="CX47" s="715"/>
      <c r="CY47" s="716"/>
      <c r="CZ47" s="684">
        <v>0</v>
      </c>
      <c r="DA47" s="713"/>
      <c r="DB47" s="713"/>
      <c r="DC47" s="717"/>
      <c r="DD47" s="688">
        <v>2877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174</v>
      </c>
      <c r="CS48" s="680"/>
      <c r="CT48" s="680"/>
      <c r="CU48" s="680"/>
      <c r="CV48" s="680"/>
      <c r="CW48" s="680"/>
      <c r="CX48" s="680"/>
      <c r="CY48" s="681"/>
      <c r="CZ48" s="684" t="s">
        <v>174</v>
      </c>
      <c r="DA48" s="685"/>
      <c r="DB48" s="685"/>
      <c r="DC48" s="780"/>
      <c r="DD48" s="688" t="s">
        <v>174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10297673</v>
      </c>
      <c r="CS49" s="749"/>
      <c r="CT49" s="749"/>
      <c r="CU49" s="749"/>
      <c r="CV49" s="749"/>
      <c r="CW49" s="749"/>
      <c r="CX49" s="749"/>
      <c r="CY49" s="781"/>
      <c r="CZ49" s="764">
        <v>100</v>
      </c>
      <c r="DA49" s="782"/>
      <c r="DB49" s="782"/>
      <c r="DC49" s="783"/>
      <c r="DD49" s="784">
        <v>7642186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ZyvSJOTPODK4B+VCxAilSddgRAswskhcse+ybBZEFqWEVfiQq8Gt4xN7+YuXGx7zeiXCd8kBY6tHNUSoLsqhHQ==" saltValue="av0fBwYb0Z9FSiAj7K1N7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10672</v>
      </c>
      <c r="R7" s="815"/>
      <c r="S7" s="815"/>
      <c r="T7" s="815"/>
      <c r="U7" s="815"/>
      <c r="V7" s="815">
        <v>10298</v>
      </c>
      <c r="W7" s="815"/>
      <c r="X7" s="815"/>
      <c r="Y7" s="815"/>
      <c r="Z7" s="815"/>
      <c r="AA7" s="815">
        <f>+Q7-V7</f>
        <v>374</v>
      </c>
      <c r="AB7" s="815"/>
      <c r="AC7" s="815"/>
      <c r="AD7" s="815"/>
      <c r="AE7" s="816"/>
      <c r="AF7" s="817">
        <v>374</v>
      </c>
      <c r="AG7" s="818"/>
      <c r="AH7" s="818"/>
      <c r="AI7" s="818"/>
      <c r="AJ7" s="819"/>
      <c r="AK7" s="854">
        <v>522</v>
      </c>
      <c r="AL7" s="855"/>
      <c r="AM7" s="855"/>
      <c r="AN7" s="855"/>
      <c r="AO7" s="855"/>
      <c r="AP7" s="855">
        <v>12088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10672</v>
      </c>
      <c r="R23" s="874"/>
      <c r="S23" s="874"/>
      <c r="T23" s="874"/>
      <c r="U23" s="874"/>
      <c r="V23" s="874">
        <v>10298</v>
      </c>
      <c r="W23" s="874"/>
      <c r="X23" s="874"/>
      <c r="Y23" s="874"/>
      <c r="Z23" s="874"/>
      <c r="AA23" s="874">
        <v>374</v>
      </c>
      <c r="AB23" s="874"/>
      <c r="AC23" s="874"/>
      <c r="AD23" s="874"/>
      <c r="AE23" s="875"/>
      <c r="AF23" s="876">
        <v>374</v>
      </c>
      <c r="AG23" s="874"/>
      <c r="AH23" s="874"/>
      <c r="AI23" s="874"/>
      <c r="AJ23" s="877"/>
      <c r="AK23" s="878"/>
      <c r="AL23" s="879"/>
      <c r="AM23" s="879"/>
      <c r="AN23" s="879"/>
      <c r="AO23" s="879"/>
      <c r="AP23" s="874">
        <v>12088</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3217</v>
      </c>
      <c r="R28" s="903"/>
      <c r="S28" s="903"/>
      <c r="T28" s="903"/>
      <c r="U28" s="903"/>
      <c r="V28" s="903">
        <v>3160</v>
      </c>
      <c r="W28" s="903"/>
      <c r="X28" s="903"/>
      <c r="Y28" s="903"/>
      <c r="Z28" s="903"/>
      <c r="AA28" s="903">
        <f t="shared" ref="AA28:AA33" si="0">+Q28-V28</f>
        <v>57</v>
      </c>
      <c r="AB28" s="903"/>
      <c r="AC28" s="903"/>
      <c r="AD28" s="903"/>
      <c r="AE28" s="904"/>
      <c r="AF28" s="905">
        <v>57</v>
      </c>
      <c r="AG28" s="903"/>
      <c r="AH28" s="903"/>
      <c r="AI28" s="903"/>
      <c r="AJ28" s="906"/>
      <c r="AK28" s="907">
        <v>232</v>
      </c>
      <c r="AL28" s="898"/>
      <c r="AM28" s="898"/>
      <c r="AN28" s="898"/>
      <c r="AO28" s="898"/>
      <c r="AP28" s="898" t="s">
        <v>515</v>
      </c>
      <c r="AQ28" s="898"/>
      <c r="AR28" s="898"/>
      <c r="AS28" s="898"/>
      <c r="AT28" s="898"/>
      <c r="AU28" s="898" t="s">
        <v>515</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2399</v>
      </c>
      <c r="R29" s="839"/>
      <c r="S29" s="839"/>
      <c r="T29" s="839"/>
      <c r="U29" s="839"/>
      <c r="V29" s="839">
        <v>2235</v>
      </c>
      <c r="W29" s="839"/>
      <c r="X29" s="839"/>
      <c r="Y29" s="839"/>
      <c r="Z29" s="839"/>
      <c r="AA29" s="839">
        <f t="shared" si="0"/>
        <v>164</v>
      </c>
      <c r="AB29" s="839"/>
      <c r="AC29" s="839"/>
      <c r="AD29" s="839"/>
      <c r="AE29" s="840"/>
      <c r="AF29" s="841">
        <v>164</v>
      </c>
      <c r="AG29" s="842"/>
      <c r="AH29" s="842"/>
      <c r="AI29" s="842"/>
      <c r="AJ29" s="843"/>
      <c r="AK29" s="910">
        <v>362</v>
      </c>
      <c r="AL29" s="911"/>
      <c r="AM29" s="911"/>
      <c r="AN29" s="911"/>
      <c r="AO29" s="911"/>
      <c r="AP29" s="911" t="s">
        <v>515</v>
      </c>
      <c r="AQ29" s="911"/>
      <c r="AR29" s="911"/>
      <c r="AS29" s="911"/>
      <c r="AT29" s="911"/>
      <c r="AU29" s="911" t="s">
        <v>515</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276</v>
      </c>
      <c r="R30" s="839"/>
      <c r="S30" s="839"/>
      <c r="T30" s="839"/>
      <c r="U30" s="839"/>
      <c r="V30" s="839">
        <v>272</v>
      </c>
      <c r="W30" s="839"/>
      <c r="X30" s="839"/>
      <c r="Y30" s="839"/>
      <c r="Z30" s="839"/>
      <c r="AA30" s="839">
        <f t="shared" si="0"/>
        <v>4</v>
      </c>
      <c r="AB30" s="839"/>
      <c r="AC30" s="839"/>
      <c r="AD30" s="839"/>
      <c r="AE30" s="840"/>
      <c r="AF30" s="841">
        <v>4</v>
      </c>
      <c r="AG30" s="842"/>
      <c r="AH30" s="842"/>
      <c r="AI30" s="842"/>
      <c r="AJ30" s="843"/>
      <c r="AK30" s="910">
        <v>79</v>
      </c>
      <c r="AL30" s="911"/>
      <c r="AM30" s="911"/>
      <c r="AN30" s="911"/>
      <c r="AO30" s="911"/>
      <c r="AP30" s="911" t="s">
        <v>515</v>
      </c>
      <c r="AQ30" s="911"/>
      <c r="AR30" s="911"/>
      <c r="AS30" s="911"/>
      <c r="AT30" s="911"/>
      <c r="AU30" s="911" t="s">
        <v>515</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1507</v>
      </c>
      <c r="R31" s="839"/>
      <c r="S31" s="839"/>
      <c r="T31" s="839"/>
      <c r="U31" s="839"/>
      <c r="V31" s="839">
        <v>1517</v>
      </c>
      <c r="W31" s="839"/>
      <c r="X31" s="839"/>
      <c r="Y31" s="839"/>
      <c r="Z31" s="839"/>
      <c r="AA31" s="839">
        <f t="shared" si="0"/>
        <v>-10</v>
      </c>
      <c r="AB31" s="839"/>
      <c r="AC31" s="839"/>
      <c r="AD31" s="839"/>
      <c r="AE31" s="840"/>
      <c r="AF31" s="841">
        <v>145</v>
      </c>
      <c r="AG31" s="842"/>
      <c r="AH31" s="842"/>
      <c r="AI31" s="842"/>
      <c r="AJ31" s="843"/>
      <c r="AK31" s="910">
        <v>555</v>
      </c>
      <c r="AL31" s="911"/>
      <c r="AM31" s="911"/>
      <c r="AN31" s="911"/>
      <c r="AO31" s="911"/>
      <c r="AP31" s="911">
        <v>386</v>
      </c>
      <c r="AQ31" s="911"/>
      <c r="AR31" s="911"/>
      <c r="AS31" s="911"/>
      <c r="AT31" s="911"/>
      <c r="AU31" s="911">
        <v>284</v>
      </c>
      <c r="AV31" s="911"/>
      <c r="AW31" s="911"/>
      <c r="AX31" s="911"/>
      <c r="AY31" s="911"/>
      <c r="AZ31" s="912" t="s">
        <v>515</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53</v>
      </c>
      <c r="R32" s="839"/>
      <c r="S32" s="839"/>
      <c r="T32" s="839"/>
      <c r="U32" s="839"/>
      <c r="V32" s="839">
        <v>51</v>
      </c>
      <c r="W32" s="839"/>
      <c r="X32" s="839"/>
      <c r="Y32" s="839"/>
      <c r="Z32" s="839"/>
      <c r="AA32" s="839">
        <f t="shared" si="0"/>
        <v>2</v>
      </c>
      <c r="AB32" s="839"/>
      <c r="AC32" s="839"/>
      <c r="AD32" s="839"/>
      <c r="AE32" s="840"/>
      <c r="AF32" s="841">
        <v>2</v>
      </c>
      <c r="AG32" s="842"/>
      <c r="AH32" s="842"/>
      <c r="AI32" s="842"/>
      <c r="AJ32" s="843"/>
      <c r="AK32" s="910">
        <v>42</v>
      </c>
      <c r="AL32" s="911"/>
      <c r="AM32" s="911"/>
      <c r="AN32" s="911"/>
      <c r="AO32" s="911"/>
      <c r="AP32" s="911">
        <v>342</v>
      </c>
      <c r="AQ32" s="911"/>
      <c r="AR32" s="911"/>
      <c r="AS32" s="911"/>
      <c r="AT32" s="911"/>
      <c r="AU32" s="911">
        <v>342</v>
      </c>
      <c r="AV32" s="911"/>
      <c r="AW32" s="911"/>
      <c r="AX32" s="911"/>
      <c r="AY32" s="911"/>
      <c r="AZ32" s="912" t="s">
        <v>515</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219</v>
      </c>
      <c r="R33" s="839"/>
      <c r="S33" s="839"/>
      <c r="T33" s="839"/>
      <c r="U33" s="839"/>
      <c r="V33" s="839">
        <v>179</v>
      </c>
      <c r="W33" s="839"/>
      <c r="X33" s="839"/>
      <c r="Y33" s="839"/>
      <c r="Z33" s="839"/>
      <c r="AA33" s="839">
        <f t="shared" si="0"/>
        <v>40</v>
      </c>
      <c r="AB33" s="839"/>
      <c r="AC33" s="839"/>
      <c r="AD33" s="839"/>
      <c r="AE33" s="840"/>
      <c r="AF33" s="841">
        <v>40</v>
      </c>
      <c r="AG33" s="842"/>
      <c r="AH33" s="842"/>
      <c r="AI33" s="842"/>
      <c r="AJ33" s="843"/>
      <c r="AK33" s="910">
        <v>10</v>
      </c>
      <c r="AL33" s="911"/>
      <c r="AM33" s="911"/>
      <c r="AN33" s="911"/>
      <c r="AO33" s="911"/>
      <c r="AP33" s="911">
        <v>36</v>
      </c>
      <c r="AQ33" s="911"/>
      <c r="AR33" s="911"/>
      <c r="AS33" s="911"/>
      <c r="AT33" s="911"/>
      <c r="AU33" s="912" t="s">
        <v>515</v>
      </c>
      <c r="AV33" s="912"/>
      <c r="AW33" s="912"/>
      <c r="AX33" s="912"/>
      <c r="AY33" s="912"/>
      <c r="AZ33" s="912" t="s">
        <v>515</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412</v>
      </c>
      <c r="AG63" s="922"/>
      <c r="AH63" s="922"/>
      <c r="AI63" s="922"/>
      <c r="AJ63" s="923"/>
      <c r="AK63" s="924"/>
      <c r="AL63" s="919"/>
      <c r="AM63" s="919"/>
      <c r="AN63" s="919"/>
      <c r="AO63" s="919"/>
      <c r="AP63" s="922">
        <v>764</v>
      </c>
      <c r="AQ63" s="922"/>
      <c r="AR63" s="922"/>
      <c r="AS63" s="922"/>
      <c r="AT63" s="922"/>
      <c r="AU63" s="922">
        <v>626</v>
      </c>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2" t="s">
        <v>392</v>
      </c>
      <c r="AG66" s="893"/>
      <c r="AH66" s="893"/>
      <c r="AI66" s="893"/>
      <c r="AJ66" s="933"/>
      <c r="AK66" s="797" t="s">
        <v>414</v>
      </c>
      <c r="AL66" s="821"/>
      <c r="AM66" s="821"/>
      <c r="AN66" s="821"/>
      <c r="AO66" s="822"/>
      <c r="AP66" s="797" t="s">
        <v>394</v>
      </c>
      <c r="AQ66" s="798"/>
      <c r="AR66" s="798"/>
      <c r="AS66" s="798"/>
      <c r="AT66" s="799"/>
      <c r="AU66" s="797" t="s">
        <v>415</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578</v>
      </c>
      <c r="C68" s="950"/>
      <c r="D68" s="950"/>
      <c r="E68" s="950"/>
      <c r="F68" s="950"/>
      <c r="G68" s="950"/>
      <c r="H68" s="950"/>
      <c r="I68" s="950"/>
      <c r="J68" s="950"/>
      <c r="K68" s="950"/>
      <c r="L68" s="950"/>
      <c r="M68" s="950"/>
      <c r="N68" s="950"/>
      <c r="O68" s="950"/>
      <c r="P68" s="951"/>
      <c r="Q68" s="952">
        <v>4425</v>
      </c>
      <c r="R68" s="946"/>
      <c r="S68" s="946"/>
      <c r="T68" s="946"/>
      <c r="U68" s="946"/>
      <c r="V68" s="946">
        <v>4303</v>
      </c>
      <c r="W68" s="946"/>
      <c r="X68" s="946"/>
      <c r="Y68" s="946"/>
      <c r="Z68" s="946"/>
      <c r="AA68" s="946">
        <v>122</v>
      </c>
      <c r="AB68" s="946"/>
      <c r="AC68" s="946"/>
      <c r="AD68" s="946"/>
      <c r="AE68" s="946"/>
      <c r="AF68" s="946">
        <v>87</v>
      </c>
      <c r="AG68" s="946"/>
      <c r="AH68" s="946"/>
      <c r="AI68" s="946"/>
      <c r="AJ68" s="946"/>
      <c r="AK68" s="946" t="s">
        <v>515</v>
      </c>
      <c r="AL68" s="946"/>
      <c r="AM68" s="946"/>
      <c r="AN68" s="946"/>
      <c r="AO68" s="946"/>
      <c r="AP68" s="946">
        <v>2254</v>
      </c>
      <c r="AQ68" s="946"/>
      <c r="AR68" s="946"/>
      <c r="AS68" s="946"/>
      <c r="AT68" s="946"/>
      <c r="AU68" s="946">
        <v>22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579</v>
      </c>
      <c r="C69" s="954"/>
      <c r="D69" s="954"/>
      <c r="E69" s="954"/>
      <c r="F69" s="954"/>
      <c r="G69" s="954"/>
      <c r="H69" s="954"/>
      <c r="I69" s="954"/>
      <c r="J69" s="954"/>
      <c r="K69" s="954"/>
      <c r="L69" s="954"/>
      <c r="M69" s="954"/>
      <c r="N69" s="954"/>
      <c r="O69" s="954"/>
      <c r="P69" s="955"/>
      <c r="Q69" s="956">
        <v>24333</v>
      </c>
      <c r="R69" s="911"/>
      <c r="S69" s="911"/>
      <c r="T69" s="911"/>
      <c r="U69" s="911"/>
      <c r="V69" s="911">
        <v>23280</v>
      </c>
      <c r="W69" s="911"/>
      <c r="X69" s="911"/>
      <c r="Y69" s="911"/>
      <c r="Z69" s="911"/>
      <c r="AA69" s="911">
        <v>1053</v>
      </c>
      <c r="AB69" s="911"/>
      <c r="AC69" s="911"/>
      <c r="AD69" s="911"/>
      <c r="AE69" s="911"/>
      <c r="AF69" s="911">
        <v>1053</v>
      </c>
      <c r="AG69" s="911"/>
      <c r="AH69" s="911"/>
      <c r="AI69" s="911"/>
      <c r="AJ69" s="911"/>
      <c r="AK69" s="911">
        <v>30</v>
      </c>
      <c r="AL69" s="911"/>
      <c r="AM69" s="911"/>
      <c r="AN69" s="911"/>
      <c r="AO69" s="911"/>
      <c r="AP69" s="911" t="s">
        <v>515</v>
      </c>
      <c r="AQ69" s="911"/>
      <c r="AR69" s="911"/>
      <c r="AS69" s="911"/>
      <c r="AT69" s="911"/>
      <c r="AU69" s="911" t="s">
        <v>515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580</v>
      </c>
      <c r="C70" s="954"/>
      <c r="D70" s="954"/>
      <c r="E70" s="954"/>
      <c r="F70" s="954"/>
      <c r="G70" s="954"/>
      <c r="H70" s="954"/>
      <c r="I70" s="954"/>
      <c r="J70" s="954"/>
      <c r="K70" s="954"/>
      <c r="L70" s="954"/>
      <c r="M70" s="954"/>
      <c r="N70" s="954"/>
      <c r="O70" s="954"/>
      <c r="P70" s="955"/>
      <c r="Q70" s="956">
        <v>180</v>
      </c>
      <c r="R70" s="911"/>
      <c r="S70" s="911"/>
      <c r="T70" s="911"/>
      <c r="U70" s="911"/>
      <c r="V70" s="911">
        <v>132</v>
      </c>
      <c r="W70" s="911"/>
      <c r="X70" s="911"/>
      <c r="Y70" s="911"/>
      <c r="Z70" s="911"/>
      <c r="AA70" s="911">
        <v>48</v>
      </c>
      <c r="AB70" s="911"/>
      <c r="AC70" s="911"/>
      <c r="AD70" s="911"/>
      <c r="AE70" s="911"/>
      <c r="AF70" s="911">
        <v>48</v>
      </c>
      <c r="AG70" s="911"/>
      <c r="AH70" s="911"/>
      <c r="AI70" s="911"/>
      <c r="AJ70" s="911"/>
      <c r="AK70" s="911" t="s">
        <v>515</v>
      </c>
      <c r="AL70" s="911"/>
      <c r="AM70" s="911"/>
      <c r="AN70" s="911"/>
      <c r="AO70" s="911"/>
      <c r="AP70" s="911" t="s">
        <v>515</v>
      </c>
      <c r="AQ70" s="911"/>
      <c r="AR70" s="911"/>
      <c r="AS70" s="911"/>
      <c r="AT70" s="911"/>
      <c r="AU70" s="911" t="s">
        <v>515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581</v>
      </c>
      <c r="C71" s="954"/>
      <c r="D71" s="954"/>
      <c r="E71" s="954"/>
      <c r="F71" s="954"/>
      <c r="G71" s="954"/>
      <c r="H71" s="954"/>
      <c r="I71" s="954"/>
      <c r="J71" s="954"/>
      <c r="K71" s="954"/>
      <c r="L71" s="954"/>
      <c r="M71" s="954"/>
      <c r="N71" s="954"/>
      <c r="O71" s="954"/>
      <c r="P71" s="955"/>
      <c r="Q71" s="956">
        <v>109</v>
      </c>
      <c r="R71" s="911"/>
      <c r="S71" s="911"/>
      <c r="T71" s="911"/>
      <c r="U71" s="911"/>
      <c r="V71" s="911">
        <v>98</v>
      </c>
      <c r="W71" s="911"/>
      <c r="X71" s="911"/>
      <c r="Y71" s="911"/>
      <c r="Z71" s="911"/>
      <c r="AA71" s="911">
        <v>10</v>
      </c>
      <c r="AB71" s="911"/>
      <c r="AC71" s="911"/>
      <c r="AD71" s="911"/>
      <c r="AE71" s="911"/>
      <c r="AF71" s="911">
        <v>10</v>
      </c>
      <c r="AG71" s="911"/>
      <c r="AH71" s="911"/>
      <c r="AI71" s="911"/>
      <c r="AJ71" s="911"/>
      <c r="AK71" s="911">
        <v>2</v>
      </c>
      <c r="AL71" s="911"/>
      <c r="AM71" s="911"/>
      <c r="AN71" s="911"/>
      <c r="AO71" s="911"/>
      <c r="AP71" s="911" t="s">
        <v>515</v>
      </c>
      <c r="AQ71" s="911"/>
      <c r="AR71" s="911"/>
      <c r="AS71" s="911"/>
      <c r="AT71" s="911"/>
      <c r="AU71" s="911" t="s">
        <v>515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582</v>
      </c>
      <c r="C72" s="954"/>
      <c r="D72" s="954"/>
      <c r="E72" s="954"/>
      <c r="F72" s="954"/>
      <c r="G72" s="954"/>
      <c r="H72" s="954"/>
      <c r="I72" s="954"/>
      <c r="J72" s="954"/>
      <c r="K72" s="954"/>
      <c r="L72" s="954"/>
      <c r="M72" s="954"/>
      <c r="N72" s="954"/>
      <c r="O72" s="954"/>
      <c r="P72" s="955"/>
      <c r="Q72" s="956">
        <v>110</v>
      </c>
      <c r="R72" s="911"/>
      <c r="S72" s="911"/>
      <c r="T72" s="911"/>
      <c r="U72" s="911"/>
      <c r="V72" s="911">
        <v>81</v>
      </c>
      <c r="W72" s="911"/>
      <c r="X72" s="911"/>
      <c r="Y72" s="911"/>
      <c r="Z72" s="911"/>
      <c r="AA72" s="911">
        <v>29</v>
      </c>
      <c r="AB72" s="911"/>
      <c r="AC72" s="911"/>
      <c r="AD72" s="911"/>
      <c r="AE72" s="911"/>
      <c r="AF72" s="911">
        <v>29</v>
      </c>
      <c r="AG72" s="911"/>
      <c r="AH72" s="911"/>
      <c r="AI72" s="911"/>
      <c r="AJ72" s="911"/>
      <c r="AK72" s="911" t="s">
        <v>515</v>
      </c>
      <c r="AL72" s="911"/>
      <c r="AM72" s="911"/>
      <c r="AN72" s="911"/>
      <c r="AO72" s="911"/>
      <c r="AP72" s="911" t="s">
        <v>515</v>
      </c>
      <c r="AQ72" s="911"/>
      <c r="AR72" s="911"/>
      <c r="AS72" s="911"/>
      <c r="AT72" s="911"/>
      <c r="AU72" s="911" t="s">
        <v>515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583</v>
      </c>
      <c r="C73" s="954"/>
      <c r="D73" s="954"/>
      <c r="E73" s="954"/>
      <c r="F73" s="954"/>
      <c r="G73" s="954"/>
      <c r="H73" s="954"/>
      <c r="I73" s="954"/>
      <c r="J73" s="954"/>
      <c r="K73" s="954"/>
      <c r="L73" s="954"/>
      <c r="M73" s="954"/>
      <c r="N73" s="954"/>
      <c r="O73" s="954"/>
      <c r="P73" s="955"/>
      <c r="Q73" s="956">
        <v>568</v>
      </c>
      <c r="R73" s="911"/>
      <c r="S73" s="911"/>
      <c r="T73" s="911"/>
      <c r="U73" s="911"/>
      <c r="V73" s="911">
        <v>533</v>
      </c>
      <c r="W73" s="911"/>
      <c r="X73" s="911"/>
      <c r="Y73" s="911"/>
      <c r="Z73" s="911"/>
      <c r="AA73" s="911">
        <v>35</v>
      </c>
      <c r="AB73" s="911"/>
      <c r="AC73" s="911"/>
      <c r="AD73" s="911"/>
      <c r="AE73" s="911"/>
      <c r="AF73" s="911">
        <v>35</v>
      </c>
      <c r="AG73" s="911"/>
      <c r="AH73" s="911"/>
      <c r="AI73" s="911"/>
      <c r="AJ73" s="911"/>
      <c r="AK73" s="959" t="s">
        <v>515</v>
      </c>
      <c r="AL73" s="960"/>
      <c r="AM73" s="960"/>
      <c r="AN73" s="960"/>
      <c r="AO73" s="910"/>
      <c r="AP73" s="911">
        <v>636</v>
      </c>
      <c r="AQ73" s="911"/>
      <c r="AR73" s="911"/>
      <c r="AS73" s="911"/>
      <c r="AT73" s="911"/>
      <c r="AU73" s="911">
        <v>60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584</v>
      </c>
      <c r="C74" s="954"/>
      <c r="D74" s="954"/>
      <c r="E74" s="954"/>
      <c r="F74" s="954"/>
      <c r="G74" s="954"/>
      <c r="H74" s="954"/>
      <c r="I74" s="954"/>
      <c r="J74" s="954"/>
      <c r="K74" s="954"/>
      <c r="L74" s="954"/>
      <c r="M74" s="954"/>
      <c r="N74" s="954"/>
      <c r="O74" s="954"/>
      <c r="P74" s="955"/>
      <c r="Q74" s="956">
        <v>855</v>
      </c>
      <c r="R74" s="911"/>
      <c r="S74" s="911"/>
      <c r="T74" s="911"/>
      <c r="U74" s="911"/>
      <c r="V74" s="911">
        <v>818</v>
      </c>
      <c r="W74" s="911"/>
      <c r="X74" s="911"/>
      <c r="Y74" s="911"/>
      <c r="Z74" s="911"/>
      <c r="AA74" s="911">
        <v>37</v>
      </c>
      <c r="AB74" s="911"/>
      <c r="AC74" s="911"/>
      <c r="AD74" s="911"/>
      <c r="AE74" s="911"/>
      <c r="AF74" s="911">
        <v>37</v>
      </c>
      <c r="AG74" s="911"/>
      <c r="AH74" s="911"/>
      <c r="AI74" s="911"/>
      <c r="AJ74" s="911"/>
      <c r="AK74" s="959" t="s">
        <v>515</v>
      </c>
      <c r="AL74" s="960"/>
      <c r="AM74" s="960"/>
      <c r="AN74" s="960"/>
      <c r="AO74" s="910"/>
      <c r="AP74" s="911">
        <v>152</v>
      </c>
      <c r="AQ74" s="911"/>
      <c r="AR74" s="911"/>
      <c r="AS74" s="911"/>
      <c r="AT74" s="911"/>
      <c r="AU74" s="911">
        <v>37</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585</v>
      </c>
      <c r="C75" s="954"/>
      <c r="D75" s="954"/>
      <c r="E75" s="954"/>
      <c r="F75" s="954"/>
      <c r="G75" s="954"/>
      <c r="H75" s="954"/>
      <c r="I75" s="954"/>
      <c r="J75" s="954"/>
      <c r="K75" s="954"/>
      <c r="L75" s="954"/>
      <c r="M75" s="954"/>
      <c r="N75" s="954"/>
      <c r="O75" s="954"/>
      <c r="P75" s="955"/>
      <c r="Q75" s="961">
        <v>695</v>
      </c>
      <c r="R75" s="960"/>
      <c r="S75" s="960"/>
      <c r="T75" s="960"/>
      <c r="U75" s="910"/>
      <c r="V75" s="959">
        <v>646</v>
      </c>
      <c r="W75" s="960"/>
      <c r="X75" s="960"/>
      <c r="Y75" s="960"/>
      <c r="Z75" s="910"/>
      <c r="AA75" s="959">
        <v>49</v>
      </c>
      <c r="AB75" s="960"/>
      <c r="AC75" s="960"/>
      <c r="AD75" s="960"/>
      <c r="AE75" s="910"/>
      <c r="AF75" s="959">
        <v>49</v>
      </c>
      <c r="AG75" s="960"/>
      <c r="AH75" s="960"/>
      <c r="AI75" s="960"/>
      <c r="AJ75" s="910"/>
      <c r="AK75" s="959" t="s">
        <v>515</v>
      </c>
      <c r="AL75" s="960"/>
      <c r="AM75" s="960"/>
      <c r="AN75" s="960"/>
      <c r="AO75" s="910"/>
      <c r="AP75" s="959" t="s">
        <v>515</v>
      </c>
      <c r="AQ75" s="960"/>
      <c r="AR75" s="960"/>
      <c r="AS75" s="960"/>
      <c r="AT75" s="910"/>
      <c r="AU75" s="959" t="s">
        <v>515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586</v>
      </c>
      <c r="C76" s="954"/>
      <c r="D76" s="954"/>
      <c r="E76" s="954"/>
      <c r="F76" s="954"/>
      <c r="G76" s="954"/>
      <c r="H76" s="954"/>
      <c r="I76" s="954"/>
      <c r="J76" s="954"/>
      <c r="K76" s="954"/>
      <c r="L76" s="954"/>
      <c r="M76" s="954"/>
      <c r="N76" s="954"/>
      <c r="O76" s="954"/>
      <c r="P76" s="955"/>
      <c r="Q76" s="961">
        <v>1008</v>
      </c>
      <c r="R76" s="960"/>
      <c r="S76" s="960"/>
      <c r="T76" s="960"/>
      <c r="U76" s="910"/>
      <c r="V76" s="959">
        <v>993</v>
      </c>
      <c r="W76" s="960"/>
      <c r="X76" s="960"/>
      <c r="Y76" s="960"/>
      <c r="Z76" s="910"/>
      <c r="AA76" s="959">
        <v>15</v>
      </c>
      <c r="AB76" s="960"/>
      <c r="AC76" s="960"/>
      <c r="AD76" s="960"/>
      <c r="AE76" s="910"/>
      <c r="AF76" s="959">
        <v>15</v>
      </c>
      <c r="AG76" s="960"/>
      <c r="AH76" s="960"/>
      <c r="AI76" s="960"/>
      <c r="AJ76" s="910"/>
      <c r="AK76" s="959" t="s">
        <v>515</v>
      </c>
      <c r="AL76" s="960"/>
      <c r="AM76" s="960"/>
      <c r="AN76" s="960"/>
      <c r="AO76" s="910"/>
      <c r="AP76" s="959">
        <v>66</v>
      </c>
      <c r="AQ76" s="960"/>
      <c r="AR76" s="960"/>
      <c r="AS76" s="960"/>
      <c r="AT76" s="910"/>
      <c r="AU76" s="959">
        <v>25</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587</v>
      </c>
      <c r="C77" s="954"/>
      <c r="D77" s="954"/>
      <c r="E77" s="954"/>
      <c r="F77" s="954"/>
      <c r="G77" s="954"/>
      <c r="H77" s="954"/>
      <c r="I77" s="954"/>
      <c r="J77" s="954"/>
      <c r="K77" s="954"/>
      <c r="L77" s="954"/>
      <c r="M77" s="954"/>
      <c r="N77" s="954"/>
      <c r="O77" s="954"/>
      <c r="P77" s="955"/>
      <c r="Q77" s="961">
        <v>6437</v>
      </c>
      <c r="R77" s="960"/>
      <c r="S77" s="960"/>
      <c r="T77" s="960"/>
      <c r="U77" s="910"/>
      <c r="V77" s="959">
        <v>6447</v>
      </c>
      <c r="W77" s="960"/>
      <c r="X77" s="960"/>
      <c r="Y77" s="960"/>
      <c r="Z77" s="910"/>
      <c r="AA77" s="959">
        <v>-10</v>
      </c>
      <c r="AB77" s="960"/>
      <c r="AC77" s="960"/>
      <c r="AD77" s="960"/>
      <c r="AE77" s="910"/>
      <c r="AF77" s="959">
        <v>8624</v>
      </c>
      <c r="AG77" s="960"/>
      <c r="AH77" s="960"/>
      <c r="AI77" s="960"/>
      <c r="AJ77" s="910"/>
      <c r="AK77" s="959" t="s">
        <v>515</v>
      </c>
      <c r="AL77" s="960"/>
      <c r="AM77" s="960"/>
      <c r="AN77" s="960"/>
      <c r="AO77" s="910"/>
      <c r="AP77" s="959">
        <v>5338</v>
      </c>
      <c r="AQ77" s="960"/>
      <c r="AR77" s="960"/>
      <c r="AS77" s="960"/>
      <c r="AT77" s="910"/>
      <c r="AU77" s="959" t="s">
        <v>515</v>
      </c>
      <c r="AV77" s="960"/>
      <c r="AW77" s="960"/>
      <c r="AX77" s="960"/>
      <c r="AY77" s="910"/>
      <c r="AZ77" s="957" t="s">
        <v>592</v>
      </c>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588</v>
      </c>
      <c r="C78" s="954"/>
      <c r="D78" s="954"/>
      <c r="E78" s="954"/>
      <c r="F78" s="954"/>
      <c r="G78" s="954"/>
      <c r="H78" s="954"/>
      <c r="I78" s="954"/>
      <c r="J78" s="954"/>
      <c r="K78" s="954"/>
      <c r="L78" s="954"/>
      <c r="M78" s="954"/>
      <c r="N78" s="954"/>
      <c r="O78" s="954"/>
      <c r="P78" s="955"/>
      <c r="Q78" s="956">
        <v>5012</v>
      </c>
      <c r="R78" s="911"/>
      <c r="S78" s="911"/>
      <c r="T78" s="911"/>
      <c r="U78" s="911"/>
      <c r="V78" s="911">
        <v>4534</v>
      </c>
      <c r="W78" s="911"/>
      <c r="X78" s="911"/>
      <c r="Y78" s="911"/>
      <c r="Z78" s="911"/>
      <c r="AA78" s="911">
        <v>478</v>
      </c>
      <c r="AB78" s="911"/>
      <c r="AC78" s="911"/>
      <c r="AD78" s="911"/>
      <c r="AE78" s="911"/>
      <c r="AF78" s="911">
        <v>5634</v>
      </c>
      <c r="AG78" s="911"/>
      <c r="AH78" s="911"/>
      <c r="AI78" s="911"/>
      <c r="AJ78" s="911"/>
      <c r="AK78" s="959" t="s">
        <v>515</v>
      </c>
      <c r="AL78" s="960"/>
      <c r="AM78" s="960"/>
      <c r="AN78" s="960"/>
      <c r="AO78" s="910"/>
      <c r="AP78" s="911">
        <v>1015</v>
      </c>
      <c r="AQ78" s="911"/>
      <c r="AR78" s="911"/>
      <c r="AS78" s="911"/>
      <c r="AT78" s="911"/>
      <c r="AU78" s="959" t="s">
        <v>515</v>
      </c>
      <c r="AV78" s="960"/>
      <c r="AW78" s="960"/>
      <c r="AX78" s="960"/>
      <c r="AY78" s="910"/>
      <c r="AZ78" s="957" t="s">
        <v>592</v>
      </c>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589</v>
      </c>
      <c r="C79" s="954"/>
      <c r="D79" s="954"/>
      <c r="E79" s="954"/>
      <c r="F79" s="954"/>
      <c r="G79" s="954"/>
      <c r="H79" s="954"/>
      <c r="I79" s="954"/>
      <c r="J79" s="954"/>
      <c r="K79" s="954"/>
      <c r="L79" s="954"/>
      <c r="M79" s="954"/>
      <c r="N79" s="954"/>
      <c r="O79" s="954"/>
      <c r="P79" s="955"/>
      <c r="Q79" s="956">
        <v>2810</v>
      </c>
      <c r="R79" s="911"/>
      <c r="S79" s="911"/>
      <c r="T79" s="911"/>
      <c r="U79" s="911"/>
      <c r="V79" s="911">
        <v>2577</v>
      </c>
      <c r="W79" s="911"/>
      <c r="X79" s="911"/>
      <c r="Y79" s="911"/>
      <c r="Z79" s="911"/>
      <c r="AA79" s="911">
        <v>233</v>
      </c>
      <c r="AB79" s="911"/>
      <c r="AC79" s="911"/>
      <c r="AD79" s="911"/>
      <c r="AE79" s="911"/>
      <c r="AF79" s="911">
        <v>233</v>
      </c>
      <c r="AG79" s="911"/>
      <c r="AH79" s="911"/>
      <c r="AI79" s="911"/>
      <c r="AJ79" s="911"/>
      <c r="AK79" s="911">
        <v>317</v>
      </c>
      <c r="AL79" s="911"/>
      <c r="AM79" s="911"/>
      <c r="AN79" s="911"/>
      <c r="AO79" s="911"/>
      <c r="AP79" s="911" t="s">
        <v>515</v>
      </c>
      <c r="AQ79" s="911"/>
      <c r="AR79" s="911"/>
      <c r="AS79" s="911"/>
      <c r="AT79" s="911"/>
      <c r="AU79" s="911" t="s">
        <v>515</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590</v>
      </c>
      <c r="C80" s="954"/>
      <c r="D80" s="954"/>
      <c r="E80" s="954"/>
      <c r="F80" s="954"/>
      <c r="G80" s="954"/>
      <c r="H80" s="954"/>
      <c r="I80" s="954"/>
      <c r="J80" s="954"/>
      <c r="K80" s="954"/>
      <c r="L80" s="954"/>
      <c r="M80" s="954"/>
      <c r="N80" s="954"/>
      <c r="O80" s="954"/>
      <c r="P80" s="955"/>
      <c r="Q80" s="956">
        <v>620140</v>
      </c>
      <c r="R80" s="911"/>
      <c r="S80" s="911"/>
      <c r="T80" s="911"/>
      <c r="U80" s="911"/>
      <c r="V80" s="911">
        <v>610214</v>
      </c>
      <c r="W80" s="911"/>
      <c r="X80" s="911"/>
      <c r="Y80" s="911"/>
      <c r="Z80" s="911"/>
      <c r="AA80" s="911">
        <v>9926</v>
      </c>
      <c r="AB80" s="911"/>
      <c r="AC80" s="911"/>
      <c r="AD80" s="911"/>
      <c r="AE80" s="911"/>
      <c r="AF80" s="911">
        <v>9926</v>
      </c>
      <c r="AG80" s="911"/>
      <c r="AH80" s="911"/>
      <c r="AI80" s="911"/>
      <c r="AJ80" s="911"/>
      <c r="AK80" s="911">
        <v>3973</v>
      </c>
      <c r="AL80" s="911"/>
      <c r="AM80" s="911"/>
      <c r="AN80" s="911"/>
      <c r="AO80" s="911"/>
      <c r="AP80" s="911" t="s">
        <v>515</v>
      </c>
      <c r="AQ80" s="911"/>
      <c r="AR80" s="911"/>
      <c r="AS80" s="911"/>
      <c r="AT80" s="911"/>
      <c r="AU80" s="911" t="s">
        <v>515</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591</v>
      </c>
      <c r="C81" s="954"/>
      <c r="D81" s="954"/>
      <c r="E81" s="954"/>
      <c r="F81" s="954"/>
      <c r="G81" s="954"/>
      <c r="H81" s="954"/>
      <c r="I81" s="954"/>
      <c r="J81" s="954"/>
      <c r="K81" s="954"/>
      <c r="L81" s="954"/>
      <c r="M81" s="954"/>
      <c r="N81" s="954"/>
      <c r="O81" s="954"/>
      <c r="P81" s="955"/>
      <c r="Q81" s="956">
        <v>1322</v>
      </c>
      <c r="R81" s="911"/>
      <c r="S81" s="911"/>
      <c r="T81" s="911"/>
      <c r="U81" s="911"/>
      <c r="V81" s="911">
        <v>1105</v>
      </c>
      <c r="W81" s="911"/>
      <c r="X81" s="911"/>
      <c r="Y81" s="911"/>
      <c r="Z81" s="911"/>
      <c r="AA81" s="911">
        <v>217</v>
      </c>
      <c r="AB81" s="911"/>
      <c r="AC81" s="911"/>
      <c r="AD81" s="911"/>
      <c r="AE81" s="911"/>
      <c r="AF81" s="911">
        <v>1947</v>
      </c>
      <c r="AG81" s="911"/>
      <c r="AH81" s="911"/>
      <c r="AI81" s="911"/>
      <c r="AJ81" s="911"/>
      <c r="AK81" s="911" t="s">
        <v>515</v>
      </c>
      <c r="AL81" s="911"/>
      <c r="AM81" s="911"/>
      <c r="AN81" s="911"/>
      <c r="AO81" s="911"/>
      <c r="AP81" s="911" t="s">
        <v>515</v>
      </c>
      <c r="AQ81" s="911"/>
      <c r="AR81" s="911"/>
      <c r="AS81" s="911"/>
      <c r="AT81" s="911"/>
      <c r="AU81" s="911" t="s">
        <v>515</v>
      </c>
      <c r="AV81" s="911"/>
      <c r="AW81" s="911"/>
      <c r="AX81" s="911"/>
      <c r="AY81" s="911"/>
      <c r="AZ81" s="957" t="s">
        <v>592</v>
      </c>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27727</v>
      </c>
      <c r="AG88" s="922"/>
      <c r="AH88" s="922"/>
      <c r="AI88" s="922"/>
      <c r="AJ88" s="922"/>
      <c r="AK88" s="919"/>
      <c r="AL88" s="919"/>
      <c r="AM88" s="919"/>
      <c r="AN88" s="919"/>
      <c r="AO88" s="919"/>
      <c r="AP88" s="922">
        <v>9461</v>
      </c>
      <c r="AQ88" s="922"/>
      <c r="AR88" s="922"/>
      <c r="AS88" s="922"/>
      <c r="AT88" s="922"/>
      <c r="AU88" s="922">
        <v>144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304</v>
      </c>
      <c r="AG109" s="975"/>
      <c r="AH109" s="975"/>
      <c r="AI109" s="975"/>
      <c r="AJ109" s="976"/>
      <c r="AK109" s="974" t="s">
        <v>303</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304</v>
      </c>
      <c r="BW109" s="975"/>
      <c r="BX109" s="975"/>
      <c r="BY109" s="975"/>
      <c r="BZ109" s="976"/>
      <c r="CA109" s="974" t="s">
        <v>303</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304</v>
      </c>
      <c r="DM109" s="975"/>
      <c r="DN109" s="975"/>
      <c r="DO109" s="975"/>
      <c r="DP109" s="976"/>
      <c r="DQ109" s="974" t="s">
        <v>303</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1050064</v>
      </c>
      <c r="AB110" s="982"/>
      <c r="AC110" s="982"/>
      <c r="AD110" s="982"/>
      <c r="AE110" s="983"/>
      <c r="AF110" s="984">
        <v>1059562</v>
      </c>
      <c r="AG110" s="982"/>
      <c r="AH110" s="982"/>
      <c r="AI110" s="982"/>
      <c r="AJ110" s="983"/>
      <c r="AK110" s="984">
        <v>1092225</v>
      </c>
      <c r="AL110" s="982"/>
      <c r="AM110" s="982"/>
      <c r="AN110" s="982"/>
      <c r="AO110" s="983"/>
      <c r="AP110" s="985">
        <v>19.5</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12535764</v>
      </c>
      <c r="BR110" s="1017"/>
      <c r="BS110" s="1017"/>
      <c r="BT110" s="1017"/>
      <c r="BU110" s="1017"/>
      <c r="BV110" s="1017">
        <v>12202318</v>
      </c>
      <c r="BW110" s="1017"/>
      <c r="BX110" s="1017"/>
      <c r="BY110" s="1017"/>
      <c r="BZ110" s="1017"/>
      <c r="CA110" s="1017">
        <v>12088404</v>
      </c>
      <c r="CB110" s="1017"/>
      <c r="CC110" s="1017"/>
      <c r="CD110" s="1017"/>
      <c r="CE110" s="1017"/>
      <c r="CF110" s="1031">
        <v>215.7</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432</v>
      </c>
      <c r="DH110" s="1017"/>
      <c r="DI110" s="1017"/>
      <c r="DJ110" s="1017"/>
      <c r="DK110" s="1017"/>
      <c r="DL110" s="1017" t="s">
        <v>433</v>
      </c>
      <c r="DM110" s="1017"/>
      <c r="DN110" s="1017"/>
      <c r="DO110" s="1017"/>
      <c r="DP110" s="1017"/>
      <c r="DQ110" s="1017" t="s">
        <v>174</v>
      </c>
      <c r="DR110" s="1017"/>
      <c r="DS110" s="1017"/>
      <c r="DT110" s="1017"/>
      <c r="DU110" s="1017"/>
      <c r="DV110" s="1018" t="s">
        <v>174</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386</v>
      </c>
      <c r="AB111" s="1024"/>
      <c r="AC111" s="1024"/>
      <c r="AD111" s="1024"/>
      <c r="AE111" s="1025"/>
      <c r="AF111" s="1026" t="s">
        <v>432</v>
      </c>
      <c r="AG111" s="1024"/>
      <c r="AH111" s="1024"/>
      <c r="AI111" s="1024"/>
      <c r="AJ111" s="1025"/>
      <c r="AK111" s="1026" t="s">
        <v>435</v>
      </c>
      <c r="AL111" s="1024"/>
      <c r="AM111" s="1024"/>
      <c r="AN111" s="1024"/>
      <c r="AO111" s="1025"/>
      <c r="AP111" s="1027" t="s">
        <v>432</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24035</v>
      </c>
      <c r="BR111" s="1010"/>
      <c r="BS111" s="1010"/>
      <c r="BT111" s="1010"/>
      <c r="BU111" s="1010"/>
      <c r="BV111" s="1010">
        <v>24035</v>
      </c>
      <c r="BW111" s="1010"/>
      <c r="BX111" s="1010"/>
      <c r="BY111" s="1010"/>
      <c r="BZ111" s="1010"/>
      <c r="CA111" s="1010">
        <v>24035</v>
      </c>
      <c r="CB111" s="1010"/>
      <c r="CC111" s="1010"/>
      <c r="CD111" s="1010"/>
      <c r="CE111" s="1010"/>
      <c r="CF111" s="1004">
        <v>0.4</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432</v>
      </c>
      <c r="DH111" s="1010"/>
      <c r="DI111" s="1010"/>
      <c r="DJ111" s="1010"/>
      <c r="DK111" s="1010"/>
      <c r="DL111" s="1010" t="s">
        <v>432</v>
      </c>
      <c r="DM111" s="1010"/>
      <c r="DN111" s="1010"/>
      <c r="DO111" s="1010"/>
      <c r="DP111" s="1010"/>
      <c r="DQ111" s="1010" t="s">
        <v>438</v>
      </c>
      <c r="DR111" s="1010"/>
      <c r="DS111" s="1010"/>
      <c r="DT111" s="1010"/>
      <c r="DU111" s="1010"/>
      <c r="DV111" s="1011" t="s">
        <v>432</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432</v>
      </c>
      <c r="AB112" s="1049"/>
      <c r="AC112" s="1049"/>
      <c r="AD112" s="1049"/>
      <c r="AE112" s="1050"/>
      <c r="AF112" s="1051" t="s">
        <v>433</v>
      </c>
      <c r="AG112" s="1049"/>
      <c r="AH112" s="1049"/>
      <c r="AI112" s="1049"/>
      <c r="AJ112" s="1050"/>
      <c r="AK112" s="1051" t="s">
        <v>441</v>
      </c>
      <c r="AL112" s="1049"/>
      <c r="AM112" s="1049"/>
      <c r="AN112" s="1049"/>
      <c r="AO112" s="1050"/>
      <c r="AP112" s="1052" t="s">
        <v>433</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940623</v>
      </c>
      <c r="BR112" s="1010"/>
      <c r="BS112" s="1010"/>
      <c r="BT112" s="1010"/>
      <c r="BU112" s="1010"/>
      <c r="BV112" s="1010">
        <v>798083</v>
      </c>
      <c r="BW112" s="1010"/>
      <c r="BX112" s="1010"/>
      <c r="BY112" s="1010"/>
      <c r="BZ112" s="1010"/>
      <c r="CA112" s="1010">
        <v>625750</v>
      </c>
      <c r="CB112" s="1010"/>
      <c r="CC112" s="1010"/>
      <c r="CD112" s="1010"/>
      <c r="CE112" s="1010"/>
      <c r="CF112" s="1004">
        <v>11.2</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24035</v>
      </c>
      <c r="DH112" s="1010"/>
      <c r="DI112" s="1010"/>
      <c r="DJ112" s="1010"/>
      <c r="DK112" s="1010"/>
      <c r="DL112" s="1010">
        <v>24035</v>
      </c>
      <c r="DM112" s="1010"/>
      <c r="DN112" s="1010"/>
      <c r="DO112" s="1010"/>
      <c r="DP112" s="1010"/>
      <c r="DQ112" s="1010">
        <v>24035</v>
      </c>
      <c r="DR112" s="1010"/>
      <c r="DS112" s="1010"/>
      <c r="DT112" s="1010"/>
      <c r="DU112" s="1010"/>
      <c r="DV112" s="1011">
        <v>0.4</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163598</v>
      </c>
      <c r="AB113" s="1024"/>
      <c r="AC113" s="1024"/>
      <c r="AD113" s="1024"/>
      <c r="AE113" s="1025"/>
      <c r="AF113" s="1026">
        <v>162663</v>
      </c>
      <c r="AG113" s="1024"/>
      <c r="AH113" s="1024"/>
      <c r="AI113" s="1024"/>
      <c r="AJ113" s="1025"/>
      <c r="AK113" s="1026">
        <v>180086</v>
      </c>
      <c r="AL113" s="1024"/>
      <c r="AM113" s="1024"/>
      <c r="AN113" s="1024"/>
      <c r="AO113" s="1025"/>
      <c r="AP113" s="1027">
        <v>3.2</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130904</v>
      </c>
      <c r="BR113" s="1010"/>
      <c r="BS113" s="1010"/>
      <c r="BT113" s="1010"/>
      <c r="BU113" s="1010"/>
      <c r="BV113" s="1010">
        <v>148928</v>
      </c>
      <c r="BW113" s="1010"/>
      <c r="BX113" s="1010"/>
      <c r="BY113" s="1010"/>
      <c r="BZ113" s="1010"/>
      <c r="CA113" s="1010">
        <v>144893</v>
      </c>
      <c r="CB113" s="1010"/>
      <c r="CC113" s="1010"/>
      <c r="CD113" s="1010"/>
      <c r="CE113" s="1010"/>
      <c r="CF113" s="1004">
        <v>2.6</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432</v>
      </c>
      <c r="DH113" s="1049"/>
      <c r="DI113" s="1049"/>
      <c r="DJ113" s="1049"/>
      <c r="DK113" s="1050"/>
      <c r="DL113" s="1051" t="s">
        <v>408</v>
      </c>
      <c r="DM113" s="1049"/>
      <c r="DN113" s="1049"/>
      <c r="DO113" s="1049"/>
      <c r="DP113" s="1050"/>
      <c r="DQ113" s="1051" t="s">
        <v>441</v>
      </c>
      <c r="DR113" s="1049"/>
      <c r="DS113" s="1049"/>
      <c r="DT113" s="1049"/>
      <c r="DU113" s="1050"/>
      <c r="DV113" s="1052" t="s">
        <v>386</v>
      </c>
      <c r="DW113" s="1053"/>
      <c r="DX113" s="1053"/>
      <c r="DY113" s="1053"/>
      <c r="DZ113" s="1054"/>
    </row>
    <row r="114" spans="1:130" s="246" customFormat="1" ht="26.25" customHeight="1" x14ac:dyDescent="0.15">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58814</v>
      </c>
      <c r="AB114" s="1049"/>
      <c r="AC114" s="1049"/>
      <c r="AD114" s="1049"/>
      <c r="AE114" s="1050"/>
      <c r="AF114" s="1051">
        <v>30970</v>
      </c>
      <c r="AG114" s="1049"/>
      <c r="AH114" s="1049"/>
      <c r="AI114" s="1049"/>
      <c r="AJ114" s="1050"/>
      <c r="AK114" s="1051">
        <v>21905</v>
      </c>
      <c r="AL114" s="1049"/>
      <c r="AM114" s="1049"/>
      <c r="AN114" s="1049"/>
      <c r="AO114" s="1050"/>
      <c r="AP114" s="1052">
        <v>0.4</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1949997</v>
      </c>
      <c r="BR114" s="1010"/>
      <c r="BS114" s="1010"/>
      <c r="BT114" s="1010"/>
      <c r="BU114" s="1010"/>
      <c r="BV114" s="1010">
        <v>1870123</v>
      </c>
      <c r="BW114" s="1010"/>
      <c r="BX114" s="1010"/>
      <c r="BY114" s="1010"/>
      <c r="BZ114" s="1010"/>
      <c r="CA114" s="1010">
        <v>1742834</v>
      </c>
      <c r="CB114" s="1010"/>
      <c r="CC114" s="1010"/>
      <c r="CD114" s="1010"/>
      <c r="CE114" s="1010"/>
      <c r="CF114" s="1004">
        <v>31.1</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174</v>
      </c>
      <c r="DH114" s="1049"/>
      <c r="DI114" s="1049"/>
      <c r="DJ114" s="1049"/>
      <c r="DK114" s="1050"/>
      <c r="DL114" s="1051" t="s">
        <v>435</v>
      </c>
      <c r="DM114" s="1049"/>
      <c r="DN114" s="1049"/>
      <c r="DO114" s="1049"/>
      <c r="DP114" s="1050"/>
      <c r="DQ114" s="1051" t="s">
        <v>386</v>
      </c>
      <c r="DR114" s="1049"/>
      <c r="DS114" s="1049"/>
      <c r="DT114" s="1049"/>
      <c r="DU114" s="1050"/>
      <c r="DV114" s="1052" t="s">
        <v>433</v>
      </c>
      <c r="DW114" s="1053"/>
      <c r="DX114" s="1053"/>
      <c r="DY114" s="1053"/>
      <c r="DZ114" s="1054"/>
    </row>
    <row r="115" spans="1:130" s="246" customFormat="1" ht="26.25" customHeight="1" x14ac:dyDescent="0.15">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408</v>
      </c>
      <c r="AB115" s="1024"/>
      <c r="AC115" s="1024"/>
      <c r="AD115" s="1024"/>
      <c r="AE115" s="1025"/>
      <c r="AF115" s="1026" t="s">
        <v>386</v>
      </c>
      <c r="AG115" s="1024"/>
      <c r="AH115" s="1024"/>
      <c r="AI115" s="1024"/>
      <c r="AJ115" s="1025"/>
      <c r="AK115" s="1026" t="s">
        <v>433</v>
      </c>
      <c r="AL115" s="1024"/>
      <c r="AM115" s="1024"/>
      <c r="AN115" s="1024"/>
      <c r="AO115" s="1025"/>
      <c r="AP115" s="1027" t="s">
        <v>432</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t="s">
        <v>432</v>
      </c>
      <c r="BR115" s="1010"/>
      <c r="BS115" s="1010"/>
      <c r="BT115" s="1010"/>
      <c r="BU115" s="1010"/>
      <c r="BV115" s="1010" t="s">
        <v>432</v>
      </c>
      <c r="BW115" s="1010"/>
      <c r="BX115" s="1010"/>
      <c r="BY115" s="1010"/>
      <c r="BZ115" s="1010"/>
      <c r="CA115" s="1010" t="s">
        <v>433</v>
      </c>
      <c r="CB115" s="1010"/>
      <c r="CC115" s="1010"/>
      <c r="CD115" s="1010"/>
      <c r="CE115" s="1010"/>
      <c r="CF115" s="1004" t="s">
        <v>432</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432</v>
      </c>
      <c r="DH115" s="1049"/>
      <c r="DI115" s="1049"/>
      <c r="DJ115" s="1049"/>
      <c r="DK115" s="1050"/>
      <c r="DL115" s="1051" t="s">
        <v>174</v>
      </c>
      <c r="DM115" s="1049"/>
      <c r="DN115" s="1049"/>
      <c r="DO115" s="1049"/>
      <c r="DP115" s="1050"/>
      <c r="DQ115" s="1051" t="s">
        <v>386</v>
      </c>
      <c r="DR115" s="1049"/>
      <c r="DS115" s="1049"/>
      <c r="DT115" s="1049"/>
      <c r="DU115" s="1050"/>
      <c r="DV115" s="1052" t="s">
        <v>174</v>
      </c>
      <c r="DW115" s="1053"/>
      <c r="DX115" s="1053"/>
      <c r="DY115" s="1053"/>
      <c r="DZ115" s="1054"/>
    </row>
    <row r="116" spans="1:130" s="246" customFormat="1" ht="26.25" customHeight="1" x14ac:dyDescent="0.15">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438</v>
      </c>
      <c r="AB116" s="1049"/>
      <c r="AC116" s="1049"/>
      <c r="AD116" s="1049"/>
      <c r="AE116" s="1050"/>
      <c r="AF116" s="1051" t="s">
        <v>174</v>
      </c>
      <c r="AG116" s="1049"/>
      <c r="AH116" s="1049"/>
      <c r="AI116" s="1049"/>
      <c r="AJ116" s="1050"/>
      <c r="AK116" s="1051" t="s">
        <v>432</v>
      </c>
      <c r="AL116" s="1049"/>
      <c r="AM116" s="1049"/>
      <c r="AN116" s="1049"/>
      <c r="AO116" s="1050"/>
      <c r="AP116" s="1052" t="s">
        <v>386</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433</v>
      </c>
      <c r="BR116" s="1010"/>
      <c r="BS116" s="1010"/>
      <c r="BT116" s="1010"/>
      <c r="BU116" s="1010"/>
      <c r="BV116" s="1010" t="s">
        <v>432</v>
      </c>
      <c r="BW116" s="1010"/>
      <c r="BX116" s="1010"/>
      <c r="BY116" s="1010"/>
      <c r="BZ116" s="1010"/>
      <c r="CA116" s="1010" t="s">
        <v>174</v>
      </c>
      <c r="CB116" s="1010"/>
      <c r="CC116" s="1010"/>
      <c r="CD116" s="1010"/>
      <c r="CE116" s="1010"/>
      <c r="CF116" s="1004" t="s">
        <v>433</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408</v>
      </c>
      <c r="DH116" s="1049"/>
      <c r="DI116" s="1049"/>
      <c r="DJ116" s="1049"/>
      <c r="DK116" s="1050"/>
      <c r="DL116" s="1051" t="s">
        <v>174</v>
      </c>
      <c r="DM116" s="1049"/>
      <c r="DN116" s="1049"/>
      <c r="DO116" s="1049"/>
      <c r="DP116" s="1050"/>
      <c r="DQ116" s="1051" t="s">
        <v>386</v>
      </c>
      <c r="DR116" s="1049"/>
      <c r="DS116" s="1049"/>
      <c r="DT116" s="1049"/>
      <c r="DU116" s="1050"/>
      <c r="DV116" s="1052" t="s">
        <v>174</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1272476</v>
      </c>
      <c r="AB117" s="1067"/>
      <c r="AC117" s="1067"/>
      <c r="AD117" s="1067"/>
      <c r="AE117" s="1068"/>
      <c r="AF117" s="1069">
        <v>1253195</v>
      </c>
      <c r="AG117" s="1067"/>
      <c r="AH117" s="1067"/>
      <c r="AI117" s="1067"/>
      <c r="AJ117" s="1068"/>
      <c r="AK117" s="1069">
        <v>1294216</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441</v>
      </c>
      <c r="BR117" s="1010"/>
      <c r="BS117" s="1010"/>
      <c r="BT117" s="1010"/>
      <c r="BU117" s="1010"/>
      <c r="BV117" s="1010" t="s">
        <v>433</v>
      </c>
      <c r="BW117" s="1010"/>
      <c r="BX117" s="1010"/>
      <c r="BY117" s="1010"/>
      <c r="BZ117" s="1010"/>
      <c r="CA117" s="1010" t="s">
        <v>433</v>
      </c>
      <c r="CB117" s="1010"/>
      <c r="CC117" s="1010"/>
      <c r="CD117" s="1010"/>
      <c r="CE117" s="1010"/>
      <c r="CF117" s="1004" t="s">
        <v>432</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433</v>
      </c>
      <c r="DH117" s="1049"/>
      <c r="DI117" s="1049"/>
      <c r="DJ117" s="1049"/>
      <c r="DK117" s="1050"/>
      <c r="DL117" s="1051" t="s">
        <v>441</v>
      </c>
      <c r="DM117" s="1049"/>
      <c r="DN117" s="1049"/>
      <c r="DO117" s="1049"/>
      <c r="DP117" s="1050"/>
      <c r="DQ117" s="1051" t="s">
        <v>435</v>
      </c>
      <c r="DR117" s="1049"/>
      <c r="DS117" s="1049"/>
      <c r="DT117" s="1049"/>
      <c r="DU117" s="1050"/>
      <c r="DV117" s="1052" t="s">
        <v>386</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304</v>
      </c>
      <c r="AG118" s="975"/>
      <c r="AH118" s="975"/>
      <c r="AI118" s="975"/>
      <c r="AJ118" s="976"/>
      <c r="AK118" s="974" t="s">
        <v>303</v>
      </c>
      <c r="AL118" s="975"/>
      <c r="AM118" s="975"/>
      <c r="AN118" s="975"/>
      <c r="AO118" s="976"/>
      <c r="AP118" s="1061" t="s">
        <v>426</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433</v>
      </c>
      <c r="BR118" s="1088"/>
      <c r="BS118" s="1088"/>
      <c r="BT118" s="1088"/>
      <c r="BU118" s="1088"/>
      <c r="BV118" s="1088" t="s">
        <v>432</v>
      </c>
      <c r="BW118" s="1088"/>
      <c r="BX118" s="1088"/>
      <c r="BY118" s="1088"/>
      <c r="BZ118" s="1088"/>
      <c r="CA118" s="1088" t="s">
        <v>432</v>
      </c>
      <c r="CB118" s="1088"/>
      <c r="CC118" s="1088"/>
      <c r="CD118" s="1088"/>
      <c r="CE118" s="1088"/>
      <c r="CF118" s="1004" t="s">
        <v>432</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432</v>
      </c>
      <c r="DH118" s="1049"/>
      <c r="DI118" s="1049"/>
      <c r="DJ118" s="1049"/>
      <c r="DK118" s="1050"/>
      <c r="DL118" s="1051" t="s">
        <v>432</v>
      </c>
      <c r="DM118" s="1049"/>
      <c r="DN118" s="1049"/>
      <c r="DO118" s="1049"/>
      <c r="DP118" s="1050"/>
      <c r="DQ118" s="1051" t="s">
        <v>432</v>
      </c>
      <c r="DR118" s="1049"/>
      <c r="DS118" s="1049"/>
      <c r="DT118" s="1049"/>
      <c r="DU118" s="1050"/>
      <c r="DV118" s="1052" t="s">
        <v>433</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432</v>
      </c>
      <c r="AB119" s="982"/>
      <c r="AC119" s="982"/>
      <c r="AD119" s="982"/>
      <c r="AE119" s="983"/>
      <c r="AF119" s="984" t="s">
        <v>461</v>
      </c>
      <c r="AG119" s="982"/>
      <c r="AH119" s="982"/>
      <c r="AI119" s="982"/>
      <c r="AJ119" s="983"/>
      <c r="AK119" s="984" t="s">
        <v>432</v>
      </c>
      <c r="AL119" s="982"/>
      <c r="AM119" s="982"/>
      <c r="AN119" s="982"/>
      <c r="AO119" s="983"/>
      <c r="AP119" s="985" t="s">
        <v>432</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462</v>
      </c>
      <c r="BP119" s="1096"/>
      <c r="BQ119" s="1087">
        <v>15581323</v>
      </c>
      <c r="BR119" s="1088"/>
      <c r="BS119" s="1088"/>
      <c r="BT119" s="1088"/>
      <c r="BU119" s="1088"/>
      <c r="BV119" s="1088">
        <v>15043487</v>
      </c>
      <c r="BW119" s="1088"/>
      <c r="BX119" s="1088"/>
      <c r="BY119" s="1088"/>
      <c r="BZ119" s="1088"/>
      <c r="CA119" s="1088">
        <v>14625916</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432</v>
      </c>
      <c r="DH119" s="1074"/>
      <c r="DI119" s="1074"/>
      <c r="DJ119" s="1074"/>
      <c r="DK119" s="1075"/>
      <c r="DL119" s="1073" t="s">
        <v>441</v>
      </c>
      <c r="DM119" s="1074"/>
      <c r="DN119" s="1074"/>
      <c r="DO119" s="1074"/>
      <c r="DP119" s="1075"/>
      <c r="DQ119" s="1073" t="s">
        <v>432</v>
      </c>
      <c r="DR119" s="1074"/>
      <c r="DS119" s="1074"/>
      <c r="DT119" s="1074"/>
      <c r="DU119" s="1075"/>
      <c r="DV119" s="1076" t="s">
        <v>432</v>
      </c>
      <c r="DW119" s="1077"/>
      <c r="DX119" s="1077"/>
      <c r="DY119" s="1077"/>
      <c r="DZ119" s="1078"/>
    </row>
    <row r="120" spans="1:130" s="246" customFormat="1" ht="26.25" customHeight="1" x14ac:dyDescent="0.15">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432</v>
      </c>
      <c r="AB120" s="1049"/>
      <c r="AC120" s="1049"/>
      <c r="AD120" s="1049"/>
      <c r="AE120" s="1050"/>
      <c r="AF120" s="1051" t="s">
        <v>441</v>
      </c>
      <c r="AG120" s="1049"/>
      <c r="AH120" s="1049"/>
      <c r="AI120" s="1049"/>
      <c r="AJ120" s="1050"/>
      <c r="AK120" s="1051" t="s">
        <v>441</v>
      </c>
      <c r="AL120" s="1049"/>
      <c r="AM120" s="1049"/>
      <c r="AN120" s="1049"/>
      <c r="AO120" s="1050"/>
      <c r="AP120" s="1052" t="s">
        <v>441</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3550812</v>
      </c>
      <c r="BR120" s="1017"/>
      <c r="BS120" s="1017"/>
      <c r="BT120" s="1017"/>
      <c r="BU120" s="1017"/>
      <c r="BV120" s="1017">
        <v>3878852</v>
      </c>
      <c r="BW120" s="1017"/>
      <c r="BX120" s="1017"/>
      <c r="BY120" s="1017"/>
      <c r="BZ120" s="1017"/>
      <c r="CA120" s="1017">
        <v>4197629</v>
      </c>
      <c r="CB120" s="1017"/>
      <c r="CC120" s="1017"/>
      <c r="CD120" s="1017"/>
      <c r="CE120" s="1017"/>
      <c r="CF120" s="1031">
        <v>74.900000000000006</v>
      </c>
      <c r="CG120" s="1032"/>
      <c r="CH120" s="1032"/>
      <c r="CI120" s="1032"/>
      <c r="CJ120" s="1032"/>
      <c r="CK120" s="1097" t="s">
        <v>466</v>
      </c>
      <c r="CL120" s="1098"/>
      <c r="CM120" s="1098"/>
      <c r="CN120" s="1098"/>
      <c r="CO120" s="1099"/>
      <c r="CP120" s="1105" t="s">
        <v>467</v>
      </c>
      <c r="CQ120" s="1106"/>
      <c r="CR120" s="1106"/>
      <c r="CS120" s="1106"/>
      <c r="CT120" s="1106"/>
      <c r="CU120" s="1106"/>
      <c r="CV120" s="1106"/>
      <c r="CW120" s="1106"/>
      <c r="CX120" s="1106"/>
      <c r="CY120" s="1106"/>
      <c r="CZ120" s="1106"/>
      <c r="DA120" s="1106"/>
      <c r="DB120" s="1106"/>
      <c r="DC120" s="1106"/>
      <c r="DD120" s="1106"/>
      <c r="DE120" s="1106"/>
      <c r="DF120" s="1107"/>
      <c r="DG120" s="1016">
        <v>398132</v>
      </c>
      <c r="DH120" s="1017"/>
      <c r="DI120" s="1017"/>
      <c r="DJ120" s="1017"/>
      <c r="DK120" s="1017"/>
      <c r="DL120" s="1017">
        <v>370268</v>
      </c>
      <c r="DM120" s="1017"/>
      <c r="DN120" s="1017"/>
      <c r="DO120" s="1017"/>
      <c r="DP120" s="1017"/>
      <c r="DQ120" s="1017">
        <v>341872</v>
      </c>
      <c r="DR120" s="1017"/>
      <c r="DS120" s="1017"/>
      <c r="DT120" s="1017"/>
      <c r="DU120" s="1017"/>
      <c r="DV120" s="1018">
        <v>6.1</v>
      </c>
      <c r="DW120" s="1018"/>
      <c r="DX120" s="1018"/>
      <c r="DY120" s="1018"/>
      <c r="DZ120" s="1019"/>
    </row>
    <row r="121" spans="1:130" s="246" customFormat="1" ht="26.25" customHeight="1" x14ac:dyDescent="0.15">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441</v>
      </c>
      <c r="AB121" s="1049"/>
      <c r="AC121" s="1049"/>
      <c r="AD121" s="1049"/>
      <c r="AE121" s="1050"/>
      <c r="AF121" s="1051" t="s">
        <v>432</v>
      </c>
      <c r="AG121" s="1049"/>
      <c r="AH121" s="1049"/>
      <c r="AI121" s="1049"/>
      <c r="AJ121" s="1050"/>
      <c r="AK121" s="1051" t="s">
        <v>441</v>
      </c>
      <c r="AL121" s="1049"/>
      <c r="AM121" s="1049"/>
      <c r="AN121" s="1049"/>
      <c r="AO121" s="1050"/>
      <c r="AP121" s="1052" t="s">
        <v>433</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110000</v>
      </c>
      <c r="BR121" s="1010"/>
      <c r="BS121" s="1010"/>
      <c r="BT121" s="1010"/>
      <c r="BU121" s="1010"/>
      <c r="BV121" s="1010">
        <v>110000</v>
      </c>
      <c r="BW121" s="1010"/>
      <c r="BX121" s="1010"/>
      <c r="BY121" s="1010"/>
      <c r="BZ121" s="1010"/>
      <c r="CA121" s="1010">
        <v>125000</v>
      </c>
      <c r="CB121" s="1010"/>
      <c r="CC121" s="1010"/>
      <c r="CD121" s="1010"/>
      <c r="CE121" s="1010"/>
      <c r="CF121" s="1004">
        <v>2.2000000000000002</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542491</v>
      </c>
      <c r="DH121" s="1010"/>
      <c r="DI121" s="1010"/>
      <c r="DJ121" s="1010"/>
      <c r="DK121" s="1010"/>
      <c r="DL121" s="1010">
        <v>427815</v>
      </c>
      <c r="DM121" s="1010"/>
      <c r="DN121" s="1010"/>
      <c r="DO121" s="1010"/>
      <c r="DP121" s="1010"/>
      <c r="DQ121" s="1010">
        <v>283878</v>
      </c>
      <c r="DR121" s="1010"/>
      <c r="DS121" s="1010"/>
      <c r="DT121" s="1010"/>
      <c r="DU121" s="1010"/>
      <c r="DV121" s="1011">
        <v>5.0999999999999996</v>
      </c>
      <c r="DW121" s="1011"/>
      <c r="DX121" s="1011"/>
      <c r="DY121" s="1011"/>
      <c r="DZ121" s="1012"/>
    </row>
    <row r="122" spans="1:130" s="246" customFormat="1" ht="26.25" customHeight="1" x14ac:dyDescent="0.15">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432</v>
      </c>
      <c r="AB122" s="1049"/>
      <c r="AC122" s="1049"/>
      <c r="AD122" s="1049"/>
      <c r="AE122" s="1050"/>
      <c r="AF122" s="1051" t="s">
        <v>432</v>
      </c>
      <c r="AG122" s="1049"/>
      <c r="AH122" s="1049"/>
      <c r="AI122" s="1049"/>
      <c r="AJ122" s="1050"/>
      <c r="AK122" s="1051" t="s">
        <v>432</v>
      </c>
      <c r="AL122" s="1049"/>
      <c r="AM122" s="1049"/>
      <c r="AN122" s="1049"/>
      <c r="AO122" s="1050"/>
      <c r="AP122" s="1052" t="s">
        <v>432</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10475092</v>
      </c>
      <c r="BR122" s="1088"/>
      <c r="BS122" s="1088"/>
      <c r="BT122" s="1088"/>
      <c r="BU122" s="1088"/>
      <c r="BV122" s="1088">
        <v>10123284</v>
      </c>
      <c r="BW122" s="1088"/>
      <c r="BX122" s="1088"/>
      <c r="BY122" s="1088"/>
      <c r="BZ122" s="1088"/>
      <c r="CA122" s="1088">
        <v>9636250</v>
      </c>
      <c r="CB122" s="1088"/>
      <c r="CC122" s="1088"/>
      <c r="CD122" s="1088"/>
      <c r="CE122" s="1088"/>
      <c r="CF122" s="1108">
        <v>171.9</v>
      </c>
      <c r="CG122" s="1109"/>
      <c r="CH122" s="1109"/>
      <c r="CI122" s="1109"/>
      <c r="CJ122" s="1109"/>
      <c r="CK122" s="1100"/>
      <c r="CL122" s="1101"/>
      <c r="CM122" s="1101"/>
      <c r="CN122" s="1101"/>
      <c r="CO122" s="1102"/>
      <c r="CP122" s="1110" t="s">
        <v>472</v>
      </c>
      <c r="CQ122" s="1111"/>
      <c r="CR122" s="1111"/>
      <c r="CS122" s="1111"/>
      <c r="CT122" s="1111"/>
      <c r="CU122" s="1111"/>
      <c r="CV122" s="1111"/>
      <c r="CW122" s="1111"/>
      <c r="CX122" s="1111"/>
      <c r="CY122" s="1111"/>
      <c r="CZ122" s="1111"/>
      <c r="DA122" s="1111"/>
      <c r="DB122" s="1111"/>
      <c r="DC122" s="1111"/>
      <c r="DD122" s="1111"/>
      <c r="DE122" s="1111"/>
      <c r="DF122" s="1112"/>
      <c r="DG122" s="1009" t="s">
        <v>438</v>
      </c>
      <c r="DH122" s="1010"/>
      <c r="DI122" s="1010"/>
      <c r="DJ122" s="1010"/>
      <c r="DK122" s="1010"/>
      <c r="DL122" s="1010" t="s">
        <v>438</v>
      </c>
      <c r="DM122" s="1010"/>
      <c r="DN122" s="1010"/>
      <c r="DO122" s="1010"/>
      <c r="DP122" s="1010"/>
      <c r="DQ122" s="1010" t="s">
        <v>441</v>
      </c>
      <c r="DR122" s="1010"/>
      <c r="DS122" s="1010"/>
      <c r="DT122" s="1010"/>
      <c r="DU122" s="1010"/>
      <c r="DV122" s="1011" t="s">
        <v>438</v>
      </c>
      <c r="DW122" s="1011"/>
      <c r="DX122" s="1011"/>
      <c r="DY122" s="1011"/>
      <c r="DZ122" s="1012"/>
    </row>
    <row r="123" spans="1:130" s="246" customFormat="1" ht="26.25" customHeight="1" x14ac:dyDescent="0.15">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438</v>
      </c>
      <c r="AB123" s="1049"/>
      <c r="AC123" s="1049"/>
      <c r="AD123" s="1049"/>
      <c r="AE123" s="1050"/>
      <c r="AF123" s="1051" t="s">
        <v>438</v>
      </c>
      <c r="AG123" s="1049"/>
      <c r="AH123" s="1049"/>
      <c r="AI123" s="1049"/>
      <c r="AJ123" s="1050"/>
      <c r="AK123" s="1051" t="s">
        <v>438</v>
      </c>
      <c r="AL123" s="1049"/>
      <c r="AM123" s="1049"/>
      <c r="AN123" s="1049"/>
      <c r="AO123" s="1050"/>
      <c r="AP123" s="1052" t="s">
        <v>432</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473</v>
      </c>
      <c r="BP123" s="1096"/>
      <c r="BQ123" s="1155">
        <v>14135904</v>
      </c>
      <c r="BR123" s="1156"/>
      <c r="BS123" s="1156"/>
      <c r="BT123" s="1156"/>
      <c r="BU123" s="1156"/>
      <c r="BV123" s="1156">
        <v>14112136</v>
      </c>
      <c r="BW123" s="1156"/>
      <c r="BX123" s="1156"/>
      <c r="BY123" s="1156"/>
      <c r="BZ123" s="1156"/>
      <c r="CA123" s="1156">
        <v>13958879</v>
      </c>
      <c r="CB123" s="1156"/>
      <c r="CC123" s="1156"/>
      <c r="CD123" s="1156"/>
      <c r="CE123" s="1156"/>
      <c r="CF123" s="1089"/>
      <c r="CG123" s="1090"/>
      <c r="CH123" s="1090"/>
      <c r="CI123" s="1090"/>
      <c r="CJ123" s="1091"/>
      <c r="CK123" s="1100"/>
      <c r="CL123" s="1101"/>
      <c r="CM123" s="1101"/>
      <c r="CN123" s="1101"/>
      <c r="CO123" s="1102"/>
      <c r="CP123" s="1110" t="s">
        <v>474</v>
      </c>
      <c r="CQ123" s="1111"/>
      <c r="CR123" s="1111"/>
      <c r="CS123" s="1111"/>
      <c r="CT123" s="1111"/>
      <c r="CU123" s="1111"/>
      <c r="CV123" s="1111"/>
      <c r="CW123" s="1111"/>
      <c r="CX123" s="1111"/>
      <c r="CY123" s="1111"/>
      <c r="CZ123" s="1111"/>
      <c r="DA123" s="1111"/>
      <c r="DB123" s="1111"/>
      <c r="DC123" s="1111"/>
      <c r="DD123" s="1111"/>
      <c r="DE123" s="1111"/>
      <c r="DF123" s="1112"/>
      <c r="DG123" s="1048" t="s">
        <v>433</v>
      </c>
      <c r="DH123" s="1049"/>
      <c r="DI123" s="1049"/>
      <c r="DJ123" s="1049"/>
      <c r="DK123" s="1050"/>
      <c r="DL123" s="1051" t="s">
        <v>435</v>
      </c>
      <c r="DM123" s="1049"/>
      <c r="DN123" s="1049"/>
      <c r="DO123" s="1049"/>
      <c r="DP123" s="1050"/>
      <c r="DQ123" s="1051" t="s">
        <v>433</v>
      </c>
      <c r="DR123" s="1049"/>
      <c r="DS123" s="1049"/>
      <c r="DT123" s="1049"/>
      <c r="DU123" s="1050"/>
      <c r="DV123" s="1052" t="s">
        <v>433</v>
      </c>
      <c r="DW123" s="1053"/>
      <c r="DX123" s="1053"/>
      <c r="DY123" s="1053"/>
      <c r="DZ123" s="1054"/>
    </row>
    <row r="124" spans="1:130" s="246" customFormat="1" ht="26.25" customHeight="1" thickBot="1" x14ac:dyDescent="0.2">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433</v>
      </c>
      <c r="AB124" s="1049"/>
      <c r="AC124" s="1049"/>
      <c r="AD124" s="1049"/>
      <c r="AE124" s="1050"/>
      <c r="AF124" s="1051" t="s">
        <v>433</v>
      </c>
      <c r="AG124" s="1049"/>
      <c r="AH124" s="1049"/>
      <c r="AI124" s="1049"/>
      <c r="AJ124" s="1050"/>
      <c r="AK124" s="1051" t="s">
        <v>433</v>
      </c>
      <c r="AL124" s="1049"/>
      <c r="AM124" s="1049"/>
      <c r="AN124" s="1049"/>
      <c r="AO124" s="1050"/>
      <c r="AP124" s="1052" t="s">
        <v>433</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26</v>
      </c>
      <c r="BR124" s="1118"/>
      <c r="BS124" s="1118"/>
      <c r="BT124" s="1118"/>
      <c r="BU124" s="1118"/>
      <c r="BV124" s="1118">
        <v>16.8</v>
      </c>
      <c r="BW124" s="1118"/>
      <c r="BX124" s="1118"/>
      <c r="BY124" s="1118"/>
      <c r="BZ124" s="1118"/>
      <c r="CA124" s="1118">
        <v>11.9</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t="s">
        <v>435</v>
      </c>
      <c r="DH124" s="1074"/>
      <c r="DI124" s="1074"/>
      <c r="DJ124" s="1074"/>
      <c r="DK124" s="1075"/>
      <c r="DL124" s="1073" t="s">
        <v>435</v>
      </c>
      <c r="DM124" s="1074"/>
      <c r="DN124" s="1074"/>
      <c r="DO124" s="1074"/>
      <c r="DP124" s="1075"/>
      <c r="DQ124" s="1073" t="s">
        <v>435</v>
      </c>
      <c r="DR124" s="1074"/>
      <c r="DS124" s="1074"/>
      <c r="DT124" s="1074"/>
      <c r="DU124" s="1075"/>
      <c r="DV124" s="1076" t="s">
        <v>435</v>
      </c>
      <c r="DW124" s="1077"/>
      <c r="DX124" s="1077"/>
      <c r="DY124" s="1077"/>
      <c r="DZ124" s="1078"/>
    </row>
    <row r="125" spans="1:130" s="246" customFormat="1" ht="26.25" customHeight="1" x14ac:dyDescent="0.15">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386</v>
      </c>
      <c r="AB125" s="1049"/>
      <c r="AC125" s="1049"/>
      <c r="AD125" s="1049"/>
      <c r="AE125" s="1050"/>
      <c r="AF125" s="1051" t="s">
        <v>435</v>
      </c>
      <c r="AG125" s="1049"/>
      <c r="AH125" s="1049"/>
      <c r="AI125" s="1049"/>
      <c r="AJ125" s="1050"/>
      <c r="AK125" s="1051" t="s">
        <v>435</v>
      </c>
      <c r="AL125" s="1049"/>
      <c r="AM125" s="1049"/>
      <c r="AN125" s="1049"/>
      <c r="AO125" s="1050"/>
      <c r="AP125" s="1052" t="s">
        <v>435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435</v>
      </c>
      <c r="DH125" s="1017"/>
      <c r="DI125" s="1017"/>
      <c r="DJ125" s="1017"/>
      <c r="DK125" s="1017"/>
      <c r="DL125" s="1017" t="s">
        <v>435</v>
      </c>
      <c r="DM125" s="1017"/>
      <c r="DN125" s="1017"/>
      <c r="DO125" s="1017"/>
      <c r="DP125" s="1017"/>
      <c r="DQ125" s="1017" t="s">
        <v>435</v>
      </c>
      <c r="DR125" s="1017"/>
      <c r="DS125" s="1017"/>
      <c r="DT125" s="1017"/>
      <c r="DU125" s="1017"/>
      <c r="DV125" s="1018" t="s">
        <v>386</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435</v>
      </c>
      <c r="AB126" s="1049"/>
      <c r="AC126" s="1049"/>
      <c r="AD126" s="1049"/>
      <c r="AE126" s="1050"/>
      <c r="AF126" s="1051" t="s">
        <v>386</v>
      </c>
      <c r="AG126" s="1049"/>
      <c r="AH126" s="1049"/>
      <c r="AI126" s="1049"/>
      <c r="AJ126" s="1050"/>
      <c r="AK126" s="1051" t="s">
        <v>435</v>
      </c>
      <c r="AL126" s="1049"/>
      <c r="AM126" s="1049"/>
      <c r="AN126" s="1049"/>
      <c r="AO126" s="1050"/>
      <c r="AP126" s="1052" t="s">
        <v>435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435</v>
      </c>
      <c r="DH126" s="1010"/>
      <c r="DI126" s="1010"/>
      <c r="DJ126" s="1010"/>
      <c r="DK126" s="1010"/>
      <c r="DL126" s="1010" t="s">
        <v>435</v>
      </c>
      <c r="DM126" s="1010"/>
      <c r="DN126" s="1010"/>
      <c r="DO126" s="1010"/>
      <c r="DP126" s="1010"/>
      <c r="DQ126" s="1010" t="s">
        <v>386</v>
      </c>
      <c r="DR126" s="1010"/>
      <c r="DS126" s="1010"/>
      <c r="DT126" s="1010"/>
      <c r="DU126" s="1010"/>
      <c r="DV126" s="1011" t="s">
        <v>435</v>
      </c>
      <c r="DW126" s="1011"/>
      <c r="DX126" s="1011"/>
      <c r="DY126" s="1011"/>
      <c r="DZ126" s="1012"/>
    </row>
    <row r="127" spans="1:130" s="246" customFormat="1" ht="26.25" customHeight="1" x14ac:dyDescent="0.15">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435</v>
      </c>
      <c r="AB127" s="1049"/>
      <c r="AC127" s="1049"/>
      <c r="AD127" s="1049"/>
      <c r="AE127" s="1050"/>
      <c r="AF127" s="1051" t="s">
        <v>435</v>
      </c>
      <c r="AG127" s="1049"/>
      <c r="AH127" s="1049"/>
      <c r="AI127" s="1049"/>
      <c r="AJ127" s="1050"/>
      <c r="AK127" s="1051" t="s">
        <v>386</v>
      </c>
      <c r="AL127" s="1049"/>
      <c r="AM127" s="1049"/>
      <c r="AN127" s="1049"/>
      <c r="AO127" s="1050"/>
      <c r="AP127" s="1052" t="s">
        <v>435</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435</v>
      </c>
      <c r="DH127" s="1010"/>
      <c r="DI127" s="1010"/>
      <c r="DJ127" s="1010"/>
      <c r="DK127" s="1010"/>
      <c r="DL127" s="1010" t="s">
        <v>435</v>
      </c>
      <c r="DM127" s="1010"/>
      <c r="DN127" s="1010"/>
      <c r="DO127" s="1010"/>
      <c r="DP127" s="1010"/>
      <c r="DQ127" s="1010" t="s">
        <v>435</v>
      </c>
      <c r="DR127" s="1010"/>
      <c r="DS127" s="1010"/>
      <c r="DT127" s="1010"/>
      <c r="DU127" s="1010"/>
      <c r="DV127" s="1011" t="s">
        <v>435</v>
      </c>
      <c r="DW127" s="1011"/>
      <c r="DX127" s="1011"/>
      <c r="DY127" s="1011"/>
      <c r="DZ127" s="1012"/>
    </row>
    <row r="128" spans="1:130" s="246" customFormat="1" ht="26.25" customHeight="1" thickBot="1" x14ac:dyDescent="0.2">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14285</v>
      </c>
      <c r="AB128" s="1138"/>
      <c r="AC128" s="1138"/>
      <c r="AD128" s="1138"/>
      <c r="AE128" s="1139"/>
      <c r="AF128" s="1140">
        <v>14286</v>
      </c>
      <c r="AG128" s="1138"/>
      <c r="AH128" s="1138"/>
      <c r="AI128" s="1138"/>
      <c r="AJ128" s="1139"/>
      <c r="AK128" s="1140">
        <v>19988</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489</v>
      </c>
      <c r="BG128" s="1145"/>
      <c r="BH128" s="1145"/>
      <c r="BI128" s="1145"/>
      <c r="BJ128" s="1145"/>
      <c r="BK128" s="1145"/>
      <c r="BL128" s="1146"/>
      <c r="BM128" s="1144">
        <v>14.22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490</v>
      </c>
      <c r="CQ128" s="1127"/>
      <c r="CR128" s="1127"/>
      <c r="CS128" s="1127"/>
      <c r="CT128" s="1127"/>
      <c r="CU128" s="1127"/>
      <c r="CV128" s="1127"/>
      <c r="CW128" s="1127"/>
      <c r="CX128" s="1127"/>
      <c r="CY128" s="1127"/>
      <c r="CZ128" s="1127"/>
      <c r="DA128" s="1127"/>
      <c r="DB128" s="1127"/>
      <c r="DC128" s="1127"/>
      <c r="DD128" s="1127"/>
      <c r="DE128" s="1127"/>
      <c r="DF128" s="1128"/>
      <c r="DG128" s="1129" t="s">
        <v>489</v>
      </c>
      <c r="DH128" s="1130"/>
      <c r="DI128" s="1130"/>
      <c r="DJ128" s="1130"/>
      <c r="DK128" s="1130"/>
      <c r="DL128" s="1130" t="s">
        <v>491</v>
      </c>
      <c r="DM128" s="1130"/>
      <c r="DN128" s="1130"/>
      <c r="DO128" s="1130"/>
      <c r="DP128" s="1130"/>
      <c r="DQ128" s="1130" t="s">
        <v>492</v>
      </c>
      <c r="DR128" s="1130"/>
      <c r="DS128" s="1130"/>
      <c r="DT128" s="1130"/>
      <c r="DU128" s="1130"/>
      <c r="DV128" s="1131" t="s">
        <v>489</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6445299</v>
      </c>
      <c r="AB129" s="1049"/>
      <c r="AC129" s="1049"/>
      <c r="AD129" s="1049"/>
      <c r="AE129" s="1050"/>
      <c r="AF129" s="1051">
        <v>6435375</v>
      </c>
      <c r="AG129" s="1049"/>
      <c r="AH129" s="1049"/>
      <c r="AI129" s="1049"/>
      <c r="AJ129" s="1050"/>
      <c r="AK129" s="1051">
        <v>6537556</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461</v>
      </c>
      <c r="BG129" s="1159"/>
      <c r="BH129" s="1159"/>
      <c r="BI129" s="1159"/>
      <c r="BJ129" s="1159"/>
      <c r="BK129" s="1159"/>
      <c r="BL129" s="1160"/>
      <c r="BM129" s="1158">
        <v>19.22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898968</v>
      </c>
      <c r="AB130" s="1049"/>
      <c r="AC130" s="1049"/>
      <c r="AD130" s="1049"/>
      <c r="AE130" s="1050"/>
      <c r="AF130" s="1051">
        <v>914188</v>
      </c>
      <c r="AG130" s="1049"/>
      <c r="AH130" s="1049"/>
      <c r="AI130" s="1049"/>
      <c r="AJ130" s="1050"/>
      <c r="AK130" s="1051">
        <v>932884</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6.1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5546331</v>
      </c>
      <c r="AB131" s="1074"/>
      <c r="AC131" s="1074"/>
      <c r="AD131" s="1074"/>
      <c r="AE131" s="1075"/>
      <c r="AF131" s="1073">
        <v>5521187</v>
      </c>
      <c r="AG131" s="1074"/>
      <c r="AH131" s="1074"/>
      <c r="AI131" s="1074"/>
      <c r="AJ131" s="1075"/>
      <c r="AK131" s="1073">
        <v>5604672</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v>11.9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6.4767681550000002</v>
      </c>
      <c r="AB132" s="1190"/>
      <c r="AC132" s="1190"/>
      <c r="AD132" s="1190"/>
      <c r="AE132" s="1191"/>
      <c r="AF132" s="1192">
        <v>5.8813621060000001</v>
      </c>
      <c r="AG132" s="1190"/>
      <c r="AH132" s="1190"/>
      <c r="AI132" s="1190"/>
      <c r="AJ132" s="1191"/>
      <c r="AK132" s="1192">
        <v>6.0903474820000003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6.9</v>
      </c>
      <c r="AB133" s="1173"/>
      <c r="AC133" s="1173"/>
      <c r="AD133" s="1173"/>
      <c r="AE133" s="1174"/>
      <c r="AF133" s="1172">
        <v>6.5</v>
      </c>
      <c r="AG133" s="1173"/>
      <c r="AH133" s="1173"/>
      <c r="AI133" s="1173"/>
      <c r="AJ133" s="1174"/>
      <c r="AK133" s="1172">
        <v>6.1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aiZfLKshvki0UbNvAtr1aqm/hTHG84kC9Hoet8qAcB92mbmBTh7QT0u5wbGnrIsV5F/Fb6xTXAk0Sm96IUlpA==" saltValue="dMqdXMXE49Hbbq0Vs+i/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PhvRdbsq0owbBPwFXLuMV6SeUg0sHMYNzcewKF4HFB6utxvdB4+Yuq0hLnJstIeazoU/bAoiobuwDpKGxJY1g==" saltValue="8Uimp40kYnUu6io42Ap7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gFambxqYyFYSdxwzO6T3+pmKmgVLYRjRfDNX0tJDzEbnussHvORAJf3knz+qUNH+EP8T0yDQl+b+eDCxSZplA==" saltValue="8G7WJfLfAfVFOFcK1zIH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1616049</v>
      </c>
      <c r="AP9" s="312">
        <v>67728</v>
      </c>
      <c r="AQ9" s="313">
        <v>63072</v>
      </c>
      <c r="AR9" s="314">
        <v>7.4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37849</v>
      </c>
      <c r="AP10" s="315">
        <v>1586</v>
      </c>
      <c r="AQ10" s="316">
        <v>6862</v>
      </c>
      <c r="AR10" s="317">
        <v>-76.900000000000006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381315</v>
      </c>
      <c r="AP11" s="315">
        <v>15981</v>
      </c>
      <c r="AQ11" s="316">
        <v>9054</v>
      </c>
      <c r="AR11" s="317">
        <v>76.5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t="s">
        <v>515</v>
      </c>
      <c r="AP12" s="315" t="s">
        <v>515</v>
      </c>
      <c r="AQ12" s="316">
        <v>361</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97791</v>
      </c>
      <c r="AP14" s="315">
        <v>4098</v>
      </c>
      <c r="AQ14" s="316">
        <v>2718</v>
      </c>
      <c r="AR14" s="317">
        <v>50.8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45351</v>
      </c>
      <c r="AP15" s="315">
        <v>1901</v>
      </c>
      <c r="AQ15" s="316">
        <v>1384</v>
      </c>
      <c r="AR15" s="317">
        <v>37.4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-198780</v>
      </c>
      <c r="AP16" s="315">
        <v>-8331</v>
      </c>
      <c r="AQ16" s="316">
        <v>-5449</v>
      </c>
      <c r="AR16" s="317">
        <v>52.9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1979575</v>
      </c>
      <c r="AP17" s="315">
        <v>82963</v>
      </c>
      <c r="AQ17" s="316">
        <v>78003</v>
      </c>
      <c r="AR17" s="317">
        <v>6.4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7.88</v>
      </c>
      <c r="AP21" s="328">
        <v>7.51</v>
      </c>
      <c r="AQ21" s="329">
        <v>0.37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99.5</v>
      </c>
      <c r="AP22" s="333">
        <v>97.1</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1092225</v>
      </c>
      <c r="AP32" s="342">
        <v>45774</v>
      </c>
      <c r="AQ32" s="343">
        <v>34855</v>
      </c>
      <c r="AR32" s="344">
        <v>31.3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515</v>
      </c>
      <c r="AP34" s="342" t="s">
        <v>515</v>
      </c>
      <c r="AQ34" s="343" t="s">
        <v>515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180086</v>
      </c>
      <c r="AP35" s="342">
        <v>7547</v>
      </c>
      <c r="AQ35" s="343">
        <v>15141</v>
      </c>
      <c r="AR35" s="344">
        <v>-50.2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21905</v>
      </c>
      <c r="AP36" s="342">
        <v>918</v>
      </c>
      <c r="AQ36" s="343">
        <v>2517</v>
      </c>
      <c r="AR36" s="344">
        <v>-63.5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t="s">
        <v>515</v>
      </c>
      <c r="AP37" s="342" t="s">
        <v>515</v>
      </c>
      <c r="AQ37" s="343">
        <v>522</v>
      </c>
      <c r="AR37" s="344"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t="s">
        <v>515</v>
      </c>
      <c r="AP38" s="345" t="s">
        <v>515</v>
      </c>
      <c r="AQ38" s="346">
        <v>1</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-19988</v>
      </c>
      <c r="AP39" s="342">
        <v>-838</v>
      </c>
      <c r="AQ39" s="343">
        <v>-2915</v>
      </c>
      <c r="AR39" s="344">
        <v>-71.3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-932884</v>
      </c>
      <c r="AP40" s="342">
        <v>-39097</v>
      </c>
      <c r="AQ40" s="343">
        <v>-35363</v>
      </c>
      <c r="AR40" s="344">
        <v>10.6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341344</v>
      </c>
      <c r="AP41" s="342">
        <v>14306</v>
      </c>
      <c r="AQ41" s="343">
        <v>14758</v>
      </c>
      <c r="AR41" s="344">
        <v>-3.1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1667211</v>
      </c>
      <c r="AN51" s="364">
        <v>66510</v>
      </c>
      <c r="AO51" s="365">
        <v>-7.8</v>
      </c>
      <c r="AP51" s="366">
        <v>53292</v>
      </c>
      <c r="AQ51" s="367">
        <v>0</v>
      </c>
      <c r="AR51" s="368">
        <v>-7.8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914699</v>
      </c>
      <c r="AN52" s="372">
        <v>36490</v>
      </c>
      <c r="AO52" s="373">
        <v>9.8000000000000007</v>
      </c>
      <c r="AP52" s="374">
        <v>28900</v>
      </c>
      <c r="AQ52" s="375">
        <v>18.899999999999999</v>
      </c>
      <c r="AR52" s="376">
        <v>-9.1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1712954</v>
      </c>
      <c r="AN53" s="364">
        <v>69272</v>
      </c>
      <c r="AO53" s="365">
        <v>4.2</v>
      </c>
      <c r="AP53" s="366">
        <v>56894</v>
      </c>
      <c r="AQ53" s="367">
        <v>6.8</v>
      </c>
      <c r="AR53" s="368">
        <v>-2.6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544176</v>
      </c>
      <c r="AN54" s="372">
        <v>22006</v>
      </c>
      <c r="AO54" s="373">
        <v>-39.700000000000003</v>
      </c>
      <c r="AP54" s="374">
        <v>32548</v>
      </c>
      <c r="AQ54" s="375">
        <v>12.6</v>
      </c>
      <c r="AR54" s="376">
        <v>-52.3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893611</v>
      </c>
      <c r="AN55" s="364">
        <v>36526</v>
      </c>
      <c r="AO55" s="365">
        <v>-47.3</v>
      </c>
      <c r="AP55" s="366">
        <v>57122</v>
      </c>
      <c r="AQ55" s="367">
        <v>0.4</v>
      </c>
      <c r="AR55" s="368">
        <v>-47.7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474461</v>
      </c>
      <c r="AN56" s="372">
        <v>19393</v>
      </c>
      <c r="AO56" s="373">
        <v>-11.9</v>
      </c>
      <c r="AP56" s="374">
        <v>36191</v>
      </c>
      <c r="AQ56" s="375">
        <v>11.2</v>
      </c>
      <c r="AR56" s="376">
        <v>-23.1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912493</v>
      </c>
      <c r="AN57" s="364">
        <v>37680</v>
      </c>
      <c r="AO57" s="365">
        <v>3.2</v>
      </c>
      <c r="AP57" s="366">
        <v>53655</v>
      </c>
      <c r="AQ57" s="367">
        <v>-6.1</v>
      </c>
      <c r="AR57" s="368">
        <v>9.3000000000000007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453316</v>
      </c>
      <c r="AN58" s="372">
        <v>18719</v>
      </c>
      <c r="AO58" s="373">
        <v>-3.5</v>
      </c>
      <c r="AP58" s="374">
        <v>32719</v>
      </c>
      <c r="AQ58" s="375">
        <v>-9.6</v>
      </c>
      <c r="AR58" s="376">
        <v>6.1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1055452</v>
      </c>
      <c r="AN59" s="364">
        <v>44233</v>
      </c>
      <c r="AO59" s="365">
        <v>17.399999999999999</v>
      </c>
      <c r="AP59" s="366">
        <v>53869</v>
      </c>
      <c r="AQ59" s="367">
        <v>0.4</v>
      </c>
      <c r="AR59" s="368">
        <v>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749520</v>
      </c>
      <c r="AN60" s="372">
        <v>31412</v>
      </c>
      <c r="AO60" s="373">
        <v>67.8</v>
      </c>
      <c r="AP60" s="374">
        <v>35046</v>
      </c>
      <c r="AQ60" s="375">
        <v>7.1</v>
      </c>
      <c r="AR60" s="376">
        <v>60.7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1248344</v>
      </c>
      <c r="AN61" s="379">
        <v>50844</v>
      </c>
      <c r="AO61" s="380">
        <v>-6.1</v>
      </c>
      <c r="AP61" s="381">
        <v>54966</v>
      </c>
      <c r="AQ61" s="382">
        <v>0.3</v>
      </c>
      <c r="AR61" s="368">
        <v>-6.4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627234</v>
      </c>
      <c r="AN62" s="372">
        <v>25604</v>
      </c>
      <c r="AO62" s="373">
        <v>4.5</v>
      </c>
      <c r="AP62" s="374">
        <v>33081</v>
      </c>
      <c r="AQ62" s="375">
        <v>8</v>
      </c>
      <c r="AR62" s="376">
        <v>-3.5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fuO+CPSpk0I0a7ZpY1mEQGy1FTydoK5REE5eqgqc97gO7iGgBpQM4Je8N52qgMqRrTtVxT/zghv1/71XAO8XA==" saltValue="r8IPX4i6ew5h42ZJvdS7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mXeJOZWit6pD2vlFn1VWYfo7pgQDb/OxEdcPFttoGPdixDoF3xH9FyRZ7V+f7FrNXUZau+cKQyzZzOc7jEYFw==" saltValue="hF+CMQ8jTU1SGLgyQ+p0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guDizMb1g8bR+pYzKgpZKEfqxgL8c1jzfKpmSR1KkULz/fR1nv9fyG+I1lSSnHTX7jYTmYyOaEEXjcDVuqy7w==" saltValue="z/CakxhD7q98f531Xlqn8w=="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38.380000000000003</v>
      </c>
      <c r="G47" s="12">
        <v>34.65</v>
      </c>
      <c r="H47" s="12">
        <v>36.11</v>
      </c>
      <c r="I47" s="12">
        <v>36.21</v>
      </c>
      <c r="J47" s="13">
        <v>33.090000000000003</v>
      </c>
    </row>
    <row r="48" spans="2:10" ht="57.75" customHeight="1" x14ac:dyDescent="0.15">
      <c r="B48" s="14"/>
      <c r="C48" s="1234" t="s">
        <v>4</v>
      </c>
      <c r="D48" s="1234"/>
      <c r="E48" s="1235"/>
      <c r="F48" s="15">
        <v>5.88</v>
      </c>
      <c r="G48" s="16">
        <v>6.49</v>
      </c>
      <c r="H48" s="16">
        <v>6.23</v>
      </c>
      <c r="I48" s="16">
        <v>6.27</v>
      </c>
      <c r="J48" s="17">
        <v>5.72</v>
      </c>
    </row>
    <row r="49" spans="2:10" ht="57.75" customHeight="1" thickBot="1" x14ac:dyDescent="0.2">
      <c r="B49" s="18"/>
      <c r="C49" s="1236" t="s">
        <v>5</v>
      </c>
      <c r="D49" s="1236"/>
      <c r="E49" s="1237"/>
      <c r="F49" s="19">
        <v>2.52</v>
      </c>
      <c r="G49" s="20" t="s">
        <v>562</v>
      </c>
      <c r="H49" s="20">
        <v>0.8</v>
      </c>
      <c r="I49" s="20">
        <v>0.08</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SYICuEfCV9OjKAZNvZj+bU/gGkD/AznDAybjp4hvuaSOvsAjQWfl9de0mZLefyHOXasVIhDWQhBG8Ey4wV+YA==" saltValue="1VknFOqY2XAkA8RRPx/f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横芝光町役場</cp:lastModifiedBy>
  <cp:lastPrinted>2020-08-24T04:53:19Z</cp:lastPrinted>
  <dcterms:created xsi:type="dcterms:W3CDTF">2020-02-10T03:16:50Z</dcterms:created>
  <dcterms:modified xsi:type="dcterms:W3CDTF">2020-08-24T04:53:23Z</dcterms:modified>
  <cp:category/>
</cp:coreProperties>
</file>