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X:\22_財政係\080_財政一般調査_報告\2020年度(R2年度)\市町村課調査物\20200817平成30年度財政状況資料集における財務書類に関する調査（分析欄等）について（照会）\00_回答・HP掲載（ファイル結合する）\0821千葉県へ提出\"/>
    </mc:Choice>
  </mc:AlternateContent>
  <xr:revisionPtr revIDLastSave="0" documentId="13_ncr:1_{A9973725-EEB6-466A-A78B-283D3CAAB8A7}" xr6:coauthVersionLast="36" xr6:coauthVersionMax="36" xr10:uidLastSave="{00000000-0000-0000-0000-000000000000}"/>
  <bookViews>
    <workbookView xWindow="0" yWindow="0" windowWidth="15360" windowHeight="7632" firstSheet="13"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C35" i="10"/>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BW39" i="10" s="1"/>
  <c r="BW40" i="10" s="1"/>
  <c r="BW41" i="10" s="1"/>
  <c r="CO34" i="10" l="1"/>
  <c r="CO35" i="10" s="1"/>
</calcChain>
</file>

<file path=xl/sharedStrings.xml><?xml version="1.0" encoding="utf-8"?>
<sst xmlns="http://schemas.openxmlformats.org/spreadsheetml/2006/main" count="1157" uniqueCount="608">
  <si>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</si>
  <si>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</si>
  <si>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</si>
  <si>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</si>
  <si>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</si>
  <si>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</si>
  <si>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</si>
  <si>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</si>
  <si>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</si>
  <si>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</si>
  <si>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</si>
  <si>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</si>
  <si>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</si>
  <si>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</si>
  <si>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</si>
  <si>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</si>
  <si>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</si>
  <si>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</si>
  <si>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</si>
  <si>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</si>
  <si>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</si>
  <si>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</si>
  <si>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</si>
  <si>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</si>
  <si>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</si>
  <si>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</si>
  <si>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</si>
  <si>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</si>
  <si>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</si>
  <si>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</si>
  <si>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</si>
  <si>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</si>
  <si>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</si>
  <si>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</si>
  <si>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</si>
  <si>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</si>
  <si>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</si>
  <si>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</si>
  <si>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</si>
  <si>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</si>
  <si>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</si>
  <si>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</si>
  <si>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</si>
  <si>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</si>
  <si>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</si>
  <si>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</si>
  <si>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</si>
  <si>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</si>
  <si>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</si>
  <si>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</si>
  <si>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</si>
  <si>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</si>
  <si>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</si>
  <si>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</si>
  <si>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</si>
  <si>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</si>
  <si>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</si>
  <si>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</si>
  <si>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</si>
  <si>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</si>
  <si>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</si>
  <si>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</si>
  <si>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</si>
  <si>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</si>
  <si>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</si>
  <si>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</si>
  <si>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</si>
  <si>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</si>
  <si>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</si>
  <si>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</si>
  <si>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</si>
  <si>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</si>
  <si>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</si>
  <si>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</si>
  <si>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</si>
  <si>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</si>
  <si>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</si>
  <si>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</si>
  <si>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</si>
  <si>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</si>
  <si>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</si>
  <si>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</si>
  <si>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</si>
  <si>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</si>
  <si>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</si>
  <si>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</si>
  <si>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</si>
  <si>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</si>
  <si>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</si>
  <si>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</si>
  <si>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</si>
  <si>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</si>
  <si>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</si>
  <si>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</si>
  <si>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</si>
  <si>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</si>
  <si>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</si>
  <si>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</si>
  <si>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芝山町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</si>
  <si>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</si>
  <si>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</si>
  <si>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</si>
  <si>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</si>
  <si>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</si>
  <si>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</si>
  <si>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</si>
  <si>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</si>
  <si>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</si>
  <si>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</si>
  <si>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</si>
  <si>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</si>
  <si>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</si>
  <si>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</si>
  <si>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</si>
  <si>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</si>
  <si>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</si>
  <si>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</si>
  <si>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</si>
  <si>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</si>
  <si>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</si>
  <si>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</si>
  <si>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</si>
  <si>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</si>
  <si>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</si>
  <si>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</si>
  <si>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</si>
  <si>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</si>
  <si>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</si>
  <si>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</si>
  <si>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</si>
  <si>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</si>
  <si>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</si>
  <si>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</si>
  <si>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</si>
  <si>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</si>
  <si>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</si>
  <si>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</si>
  <si>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</si>
  <si>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</si>
  <si>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</si>
  <si>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</si>
  <si>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</si>
  <si>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</si>
  <si>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</si>
  <si>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</si>
  <si>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</si>
  <si>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</si>
  <si>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</si>
  <si>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</si>
  <si>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</si>
  <si>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</si>
  <si>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</si>
  <si>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4"/>
  </si>
  <si>
    <t>うち日本人(％)</t>
    <phoneticPr fontId="5"/>
  </si>
  <si>
    <t>-2.4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</si>
  <si>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</si>
  <si>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</si>
  <si>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</si>
  <si>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</si>
  <si>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</si>
  <si>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</si>
  <si>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</si>
  <si>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</si>
  <si>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</si>
  <si>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</si>
  <si>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</si>
  <si>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</si>
  <si>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</si>
  <si>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</si>
  <si>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</si>
  <si>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</si>
  <si>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</si>
  <si>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</si>
  <si>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</si>
  <si>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</si>
  <si>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</si>
  <si>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</si>
  <si>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</si>
  <si>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</si>
  <si>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</si>
  <si>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</si>
  <si>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</si>
  <si>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</si>
  <si>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</si>
  <si>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</si>
  <si>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</si>
  <si>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</si>
  <si>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</si>
  <si>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</si>
  <si>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</si>
  <si>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</si>
  <si>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</si>
  <si>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</si>
  <si>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</si>
  <si>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</si>
  <si>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</si>
  <si>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</si>
  <si>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</si>
  <si>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</si>
  <si>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</si>
  <si>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</si>
  <si>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</si>
  <si>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</si>
  <si>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</si>
  <si>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</si>
  <si>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</si>
  <si>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</si>
  <si>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</si>
  <si>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</si>
  <si>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</si>
  <si>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</si>
  <si>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</si>
  <si>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</si>
  <si>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</si>
  <si>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</si>
  <si>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</si>
  <si>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千葉県芝山町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</si>
  <si>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</si>
  <si>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</si>
  <si>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</si>
  <si>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</si>
  <si>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</si>
  <si>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</si>
  <si>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</si>
  <si>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</si>
  <si>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</si>
  <si>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</si>
  <si>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</si>
  <si>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</si>
  <si>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</si>
  <si>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</si>
  <si>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</si>
  <si>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</si>
  <si>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</si>
  <si>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</si>
  <si>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</si>
  <si>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</si>
  <si>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</si>
  <si>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</si>
  <si>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</si>
  <si>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</si>
  <si>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</si>
  <si>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</si>
  <si>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</si>
  <si>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</si>
  <si>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</si>
  <si>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</si>
  <si>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</si>
  <si>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</si>
  <si>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</si>
  <si>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</si>
  <si>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</si>
  <si>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</si>
  <si>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</si>
  <si>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</si>
  <si>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</si>
  <si>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</si>
  <si>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</si>
  <si>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</si>
  <si>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</si>
  <si>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</si>
  <si>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</si>
  <si>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</si>
  <si>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</si>
  <si>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</si>
  <si>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</si>
  <si>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</si>
  <si>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</si>
  <si>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</si>
  <si>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</si>
  <si>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</si>
  <si>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</si>
  <si>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</si>
  <si>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</si>
  <si>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</si>
  <si>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</si>
  <si>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</si>
  <si>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</si>
  <si>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</si>
  <si>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</si>
  <si>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</si>
  <si>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</si>
  <si>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</si>
  <si>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</si>
  <si>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</si>
  <si>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</si>
  <si>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</si>
  <si>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</si>
  <si>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</si>
  <si>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</si>
  <si>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</si>
  <si>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</si>
  <si>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</si>
  <si>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</si>
  <si>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</si>
  <si>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</si>
  <si>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</si>
  <si>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</si>
  <si>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</si>
  <si>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</si>
  <si>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</si>
  <si>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</si>
  <si>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</si>
  <si>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</si>
  <si>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</si>
  <si>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</si>
  <si>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</si>
  <si>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</si>
  <si>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</si>
  <si>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</si>
  <si>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</si>
  <si>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</si>
  <si>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</si>
  <si>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</si>
  <si>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</si>
  <si>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</si>
  <si>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</si>
  <si>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</si>
  <si>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</si>
  <si>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</si>
  <si>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</si>
  <si>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</si>
  <si>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</si>
  <si>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</si>
  <si>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</si>
  <si>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</si>
  <si>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</si>
  <si>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</si>
  <si>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</si>
  <si>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</si>
  <si>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</si>
  <si>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</si>
  <si>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</si>
  <si>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</si>
  <si>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</si>
  <si>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</si>
  <si>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</si>
  <si>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</si>
  <si>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</si>
  <si>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</si>
  <si>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</si>
  <si>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</si>
  <si>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</si>
  <si>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</si>
  <si>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</si>
  <si>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</si>
  <si>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</si>
  <si>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</si>
  <si>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</si>
  <si>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</si>
  <si>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</si>
  <si>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</si>
  <si>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</si>
  <si>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</si>
  <si>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</si>
  <si>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</si>
  <si>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</si>
  <si>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</si>
  <si>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</si>
  <si>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</si>
  <si>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</si>
  <si>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</si>
  <si>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</si>
  <si>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</si>
  <si>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</si>
  <si>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</si>
  <si>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千葉県芝山町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</si>
  <si>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</si>
  <si>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</si>
  <si>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</si>
  <si>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</si>
  <si>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</si>
  <si>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</si>
  <si>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</si>
  <si>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</si>
  <si>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</si>
  <si>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</si>
  <si>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</si>
  <si>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</si>
  <si>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</si>
  <si>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</si>
  <si>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</si>
  <si>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</si>
  <si>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</si>
  <si>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</si>
  <si>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</si>
  <si>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</si>
  <si>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</si>
  <si>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</si>
  <si>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</si>
  <si>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</si>
  <si>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</si>
  <si>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</si>
  <si>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</si>
  <si>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</si>
  <si>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</si>
  <si>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</si>
  <si>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</si>
  <si>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</si>
  <si>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</si>
  <si>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</si>
  <si>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</si>
  <si>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</si>
  <si>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</si>
  <si>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農業集落排水事業特別会計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</si>
  <si>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</si>
  <si>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</si>
  <si>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</si>
  <si>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</si>
  <si>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</si>
  <si>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</si>
  <si>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</si>
  <si>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</si>
  <si>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</si>
  <si>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</si>
  <si>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</si>
  <si>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</si>
  <si>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</si>
  <si>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</si>
  <si>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</si>
  <si>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</si>
  <si>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</si>
  <si>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</si>
  <si>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</si>
  <si>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</si>
  <si>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</si>
  <si>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</si>
  <si>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</si>
  <si>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</si>
  <si>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</si>
  <si>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</si>
  <si>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</si>
  <si>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</si>
  <si>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</si>
  <si>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</si>
  <si>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</si>
  <si>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</si>
  <si>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</si>
  <si>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</si>
  <si>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</si>
  <si>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</si>
  <si>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</si>
  <si>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</si>
  <si>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</si>
  <si>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</si>
  <si>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</si>
  <si>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</si>
  <si>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</si>
  <si>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</si>
  <si>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</si>
  <si>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</si>
  <si>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</si>
  <si>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</si>
  <si>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</si>
  <si>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</si>
  <si>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</si>
  <si>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</si>
  <si>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</si>
  <si>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</si>
  <si>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</si>
  <si>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</si>
  <si>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</si>
  <si>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</si>
  <si>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</si>
  <si>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</si>
  <si>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</si>
  <si>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</si>
  <si>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</si>
  <si>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</si>
  <si>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</si>
  <si>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</si>
  <si>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</si>
  <si>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</si>
  <si>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</si>
  <si>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</si>
  <si>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</si>
  <si>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</si>
  <si>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</si>
  <si>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</si>
  <si>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</si>
  <si>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</si>
  <si>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</si>
  <si>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</si>
  <si>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</si>
  <si>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</si>
  <si>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</si>
  <si>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</si>
  <si>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</si>
  <si>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</si>
  <si>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</si>
  <si>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</si>
  <si>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</si>
  <si>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</si>
  <si>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</si>
  <si>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</si>
  <si>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</si>
  <si>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</si>
  <si>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</si>
  <si>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</si>
  <si>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</si>
  <si>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</si>
  <si>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</si>
  <si>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</si>
  <si>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</si>
  <si>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</si>
  <si>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</si>
  <si>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</si>
  <si>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</si>
  <si>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</si>
  <si>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</si>
  <si>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</si>
  <si>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</si>
  <si>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</si>
  <si>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</si>
  <si>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</si>
  <si>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</si>
  <si>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</si>
  <si>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</si>
  <si>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</si>
  <si>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</si>
  <si>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</si>
  <si>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</si>
  <si>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</si>
  <si>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</si>
  <si>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</si>
  <si>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</si>
  <si>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</si>
  <si>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</si>
  <si>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</si>
  <si>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</si>
  <si>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</si>
  <si>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</si>
  <si>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</si>
  <si>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</si>
  <si>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</si>
  <si>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</si>
  <si>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</si>
  <si>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</si>
  <si>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</si>
  <si>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</si>
  <si>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</si>
  <si>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</si>
  <si>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</si>
  <si>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</si>
  <si>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</si>
  <si>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</si>
  <si>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</si>
  <si>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</si>
  <si>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</si>
  <si>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</si>
  <si>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</si>
  <si>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</si>
  <si>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</si>
  <si>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</si>
  <si>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</si>
  <si>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</si>
  <si>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</si>
  <si>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</si>
  <si>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</si>
  <si>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</si>
  <si>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</si>
  <si>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</si>
  <si>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</si>
  <si>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2.05</t>
  </si>
  <si>
    <t>一般会計</t>
  </si>
  <si>
    <t>国民健康保険特別会計</t>
  </si>
  <si>
    <t>介護保険特別会計</t>
  </si>
  <si>
    <t>公共下水道事業特別会計</t>
  </si>
  <si>
    <t>農業集落排水事業特別会計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</si>
  <si>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</si>
  <si>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</si>
  <si>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</si>
  <si>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</si>
  <si>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</si>
  <si>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</si>
  <si>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</si>
  <si>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</si>
  <si>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山武郡市広域行政組合(一般会計）</t>
    <rPh sb="0" eb="2">
      <t>サンブ</t>
    </rPh>
    <rPh sb="2" eb="4">
      <t>グンシ</t>
    </rPh>
    <rPh sb="4" eb="6">
      <t>コウイキ</t>
    </rPh>
    <rPh sb="6" eb="8">
      <t>ギョウセイ</t>
    </rPh>
    <rPh sb="8" eb="10">
      <t>クミアイ</t>
    </rPh>
    <rPh sb="11" eb="13">
      <t>イッパン</t>
    </rPh>
    <rPh sb="13" eb="15">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</si>
  <si>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</si>
  <si>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山武郡市環境衛生組合（一般会計）</t>
    <rPh sb="0" eb="2">
      <t>サンブ</t>
    </rPh>
    <rPh sb="2" eb="4">
      <t>グンシ</t>
    </rPh>
    <rPh sb="4" eb="6">
      <t>カンキョウ</t>
    </rPh>
    <rPh sb="6" eb="8">
      <t>エイセイ</t>
    </rPh>
    <rPh sb="8" eb="10">
      <t>クミアイ</t>
    </rPh>
    <rPh sb="11" eb="13">
      <t>イッパン</t>
    </rPh>
    <rPh sb="13" eb="15">
      <t>カイケイ</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</si>
  <si>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</si>
  <si>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</si>
  <si>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</si>
  <si>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</si>
  <si>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芝山町振興公社</t>
    <rPh sb="0" eb="3">
      <t>シバヤママチ</t>
    </rPh>
    <rPh sb="3" eb="5">
      <t>シンコウ</t>
    </rPh>
    <rPh sb="5" eb="7">
      <t>コウシャ</t>
    </rPh>
    <phoneticPr fontId="18"/>
  </si>
  <si>
    <t>風和里しばやま</t>
    <rPh sb="0" eb="3">
      <t>フワリ</t>
    </rPh>
    <phoneticPr fontId="18"/>
  </si>
  <si>
    <t>-</t>
    <phoneticPr fontId="2"/>
  </si>
  <si>
    <t>工業団地基金</t>
    <rPh sb="0" eb="2">
      <t>コウギョウ</t>
    </rPh>
    <rPh sb="2" eb="4">
      <t>ダンチ</t>
    </rPh>
    <rPh sb="4" eb="6">
      <t>キキン</t>
    </rPh>
    <phoneticPr fontId="11"/>
  </si>
  <si>
    <t>小学校大規模改修基金</t>
  </si>
  <si>
    <t>ふるさと芝山応援基金</t>
  </si>
  <si>
    <t>地域振興基金</t>
    <rPh sb="0" eb="2">
      <t>チイキ</t>
    </rPh>
    <rPh sb="2" eb="4">
      <t>シンコウ</t>
    </rPh>
    <rPh sb="4" eb="6">
      <t>キキン</t>
    </rPh>
    <phoneticPr fontId="11"/>
  </si>
  <si>
    <t>福祉基金</t>
    <rPh sb="0" eb="2">
      <t>フクシ</t>
    </rPh>
    <rPh sb="2" eb="4">
      <t>キキン</t>
    </rPh>
    <phoneticPr fontId="11"/>
  </si>
  <si>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</si>
  <si>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</si>
  <si>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</si>
  <si>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</si>
  <si>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</si>
  <si>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</si>
  <si>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</si>
  <si>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実質公債比率は類似団体平均より３．３ポイント低い。
地方債の新規発行については、十分協議し、過度な発行等しないよう取り組む。</t>
    <rPh sb="0" eb="2">
      <t>ジッシツ</t>
    </rPh>
    <rPh sb="2" eb="4">
      <t>コウサイ</t>
    </rPh>
    <rPh sb="4" eb="6">
      <t>ヒリツ</t>
    </rPh>
    <rPh sb="7" eb="9">
      <t>ルイジ</t>
    </rPh>
    <rPh sb="9" eb="11">
      <t>ダンタイ</t>
    </rPh>
    <rPh sb="11" eb="13">
      <t>ヘイキン</t>
    </rPh>
    <rPh sb="22" eb="23">
      <t>ヒク</t>
    </rPh>
    <rPh sb="26" eb="29">
      <t>チホウサイ</t>
    </rPh>
    <rPh sb="30" eb="32">
      <t>シンキ</t>
    </rPh>
    <rPh sb="32" eb="34">
      <t>ハッコウ</t>
    </rPh>
    <rPh sb="40" eb="42">
      <t>ジュウブン</t>
    </rPh>
    <rPh sb="42" eb="44">
      <t>キョウギ</t>
    </rPh>
    <rPh sb="46" eb="48">
      <t>カド</t>
    </rPh>
    <rPh sb="49" eb="52">
      <t>ハッコウナド</t>
    </rPh>
    <rPh sb="57" eb="58">
      <t>ト</t>
    </rPh>
    <rPh sb="59" eb="60">
      <t>ク</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</si>
  <si>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</si>
  <si>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</si>
  <si>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</si>
  <si>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類似団体内平均値</t>
    <phoneticPr fontId="5"/>
  </si>
  <si>
    <t>将来負担比率は現時点数値が振れていないものの、有形固定資産減価償却率は類似団体内平均を８．７ポイント上回っている状況にある。
主な要因としては建築後３０年以上の建物が多く、道路・橋りょう・保育所・公民館は、いずれも有形固定資産減価償却率は７０％以上と高い比率となっている。
平成２８年度に策定した公共施設等総合管理計画に基づき、老朽化した施設の集約化・複合化・除却を進めていく。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</si>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</sst>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extLst>
            <c:ext xmlns:c16="http://schemas.microsoft.com/office/drawing/2014/chart" uri="{C3380CC4-5D6E-409C-BE32-E72D297353CC}">
              <c16:uniqueId val="{00000000-A81E-4A60-A24B-9E59F03A508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74806</c:v>
                </c:pt>
                <c:pt idx="1">
                  <c:v>69072</c:v>
                </c:pt>
                <c:pt idx="2">
                  <c:v>78325</c:v>
                </c:pt>
                <c:pt idx="3">
                  <c:v>57147</c:v>
                </c:pt>
                <c:pt idx="4">
                  <c:v>74093</c:v>
                </c:pt>
              </c:numCache>
            </c:numRef>
          </c:val>
          <c:smooth val="0"/>
          <c:extLst>
            <c:ext xmlns:c16="http://schemas.microsoft.com/office/drawing/2014/chart" uri="{C3380CC4-5D6E-409C-BE32-E72D297353CC}">
              <c16:uniqueId val="{00000001-A81E-4A60-A24B-9E59F03A5084}"/>
            </c:ext>
          </c:extLst>
        </c:ser>
        <c:dLbls>
          <c:showLegendKey val="0"/>
          <c:showVal val="0"/>
          <c:showCatName val="0"/>
          <c:showSerName val="0"/>
          <c:showPercent val="0"/>
          <c:showBubbleSize val="0"/>
        </c:dLbls>
        <c:marker val="1"/>
        <c:smooth val="0"/>
        <c:axId val="447123296"/>
        <c:axId val="447113496"/>
      </c:lineChart>
      <c:catAx>
        <c:axId val="4471232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7113496"/>
        <c:crosses val="autoZero"/>
        <c:auto val="1"/>
        <c:lblAlgn val="ctr"/>
        <c:lblOffset val="100"/>
        <c:tickLblSkip val="1"/>
        <c:tickMarkSkip val="1"/>
        <c:noMultiLvlLbl val="0"/>
      </c:catAx>
      <c:valAx>
        <c:axId val="44711349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7123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10.3</c:v>
                </c:pt>
                <c:pt idx="1">
                  <c:v>8.09</c:v>
                </c:pt>
                <c:pt idx="2">
                  <c:v>8.0399999999999991</c:v>
                </c:pt>
                <c:pt idx="3">
                  <c:v>9.19</c:v>
                </c:pt>
                <c:pt idx="4">
                  <c:v>6.73</c:v>
                </c:pt>
              </c:numCache>
            </c:numRef>
          </c:val>
          <c:extLst>
            <c:ext xmlns:c16="http://schemas.microsoft.com/office/drawing/2014/chart" uri="{C3380CC4-5D6E-409C-BE32-E72D297353CC}">
              <c16:uniqueId val="{00000000-592C-44A2-B714-B96016F9DBE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19.48</c:v>
                </c:pt>
                <c:pt idx="1">
                  <c:v>21.77</c:v>
                </c:pt>
                <c:pt idx="2">
                  <c:v>23.46</c:v>
                </c:pt>
                <c:pt idx="3">
                  <c:v>24.73</c:v>
                </c:pt>
                <c:pt idx="4">
                  <c:v>28.83</c:v>
                </c:pt>
              </c:numCache>
            </c:numRef>
          </c:val>
          <c:extLst>
            <c:ext xmlns:c16="http://schemas.microsoft.com/office/drawing/2014/chart" uri="{C3380CC4-5D6E-409C-BE32-E72D297353CC}">
              <c16:uniqueId val="{00000001-592C-44A2-B714-B96016F9DBE7}"/>
            </c:ext>
          </c:extLst>
        </c:ser>
        <c:dLbls>
          <c:showLegendKey val="0"/>
          <c:showVal val="0"/>
          <c:showCatName val="0"/>
          <c:showSerName val="0"/>
          <c:showPercent val="0"/>
          <c:showBubbleSize val="0"/>
        </c:dLbls>
        <c:gapWidth val="250"/>
        <c:overlap val="100"/>
        <c:axId val="447120160"/>
        <c:axId val="447129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-2.0499999999999998</c:v>
                </c:pt>
                <c:pt idx="1">
                  <c:v>0.68</c:v>
                </c:pt>
                <c:pt idx="2">
                  <c:v>1.53</c:v>
                </c:pt>
                <c:pt idx="3">
                  <c:v>2.4700000000000002</c:v>
                </c:pt>
                <c:pt idx="4">
                  <c:v>2.0499999999999998</c:v>
                </c:pt>
              </c:numCache>
            </c:numRef>
          </c:val>
          <c:smooth val="0"/>
          <c:extLst>
            <c:ext xmlns:c16="http://schemas.microsoft.com/office/drawing/2014/chart" uri="{C3380CC4-5D6E-409C-BE32-E72D297353CC}">
              <c16:uniqueId val="{00000002-592C-44A2-B714-B96016F9DBE7}"/>
            </c:ext>
          </c:extLst>
        </c:ser>
        <c:dLbls>
          <c:showLegendKey val="0"/>
          <c:showVal val="0"/>
          <c:showCatName val="0"/>
          <c:showSerName val="0"/>
          <c:showPercent val="0"/>
          <c:showBubbleSize val="0"/>
        </c:dLbls>
        <c:marker val="1"/>
        <c:smooth val="0"/>
        <c:axId val="447120160"/>
        <c:axId val="447129176"/>
      </c:lineChart>
      <c:catAx>
        <c:axId val="447120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7129176"/>
        <c:crosses val="autoZero"/>
        <c:auto val="1"/>
        <c:lblAlgn val="ctr"/>
        <c:lblOffset val="100"/>
        <c:tickLblSkip val="1"/>
        <c:tickMarkSkip val="1"/>
        <c:noMultiLvlLbl val="0"/>
      </c:catAx>
      <c:valAx>
        <c:axId val="447129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7120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4E3-40CA-8D9C-3868D9BA0F9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4E3-40CA-8D9C-3868D9BA0F9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4E3-40CA-8D9C-3868D9BA0F9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4E3-40CA-8D9C-3868D9BA0F9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c:v>
                </c:pt>
                <c:pt idx="4">
                  <c:v>#N/A</c:v>
                </c:pt>
                <c:pt idx="5">
                  <c:v>7.0000000000000007E-2</c:v>
                </c:pt>
                <c:pt idx="6">
                  <c:v>#N/A</c:v>
                </c:pt>
                <c:pt idx="7">
                  <c:v>0.05</c:v>
                </c:pt>
                <c:pt idx="8">
                  <c:v>#N/A</c:v>
                </c:pt>
                <c:pt idx="9">
                  <c:v>0.01</c:v>
                </c:pt>
              </c:numCache>
            </c:numRef>
          </c:val>
          <c:extLst>
            <c:ext xmlns:c16="http://schemas.microsoft.com/office/drawing/2014/chart" uri="{C3380CC4-5D6E-409C-BE32-E72D297353CC}">
              <c16:uniqueId val="{00000004-F4E3-40CA-8D9C-3868D9BA0F94}"/>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5-F4E3-40CA-8D9C-3868D9BA0F94}"/>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0.01</c:v>
                </c:pt>
                <c:pt idx="2">
                  <c:v>#N/A</c:v>
                </c:pt>
                <c:pt idx="3">
                  <c:v>0.62</c:v>
                </c:pt>
                <c:pt idx="4">
                  <c:v>#N/A</c:v>
                </c:pt>
                <c:pt idx="5">
                  <c:v>0.01</c:v>
                </c:pt>
                <c:pt idx="6">
                  <c:v>#N/A</c:v>
                </c:pt>
                <c:pt idx="7">
                  <c:v>0.01</c:v>
                </c:pt>
                <c:pt idx="8">
                  <c:v>#N/A</c:v>
                </c:pt>
                <c:pt idx="9">
                  <c:v>0.01</c:v>
                </c:pt>
              </c:numCache>
            </c:numRef>
          </c:val>
          <c:extLst>
            <c:ext xmlns:c16="http://schemas.microsoft.com/office/drawing/2014/chart" uri="{C3380CC4-5D6E-409C-BE32-E72D297353CC}">
              <c16:uniqueId val="{00000006-F4E3-40CA-8D9C-3868D9BA0F9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0.87</c:v>
                </c:pt>
                <c:pt idx="2">
                  <c:v>#N/A</c:v>
                </c:pt>
                <c:pt idx="3">
                  <c:v>0.87</c:v>
                </c:pt>
                <c:pt idx="4">
                  <c:v>#N/A</c:v>
                </c:pt>
                <c:pt idx="5">
                  <c:v>1.0900000000000001</c:v>
                </c:pt>
                <c:pt idx="6">
                  <c:v>#N/A</c:v>
                </c:pt>
                <c:pt idx="7">
                  <c:v>0.51</c:v>
                </c:pt>
                <c:pt idx="8">
                  <c:v>#N/A</c:v>
                </c:pt>
                <c:pt idx="9">
                  <c:v>0.87</c:v>
                </c:pt>
              </c:numCache>
            </c:numRef>
          </c:val>
          <c:extLst>
            <c:ext xmlns:c16="http://schemas.microsoft.com/office/drawing/2014/chart" uri="{C3380CC4-5D6E-409C-BE32-E72D297353CC}">
              <c16:uniqueId val="{00000007-F4E3-40CA-8D9C-3868D9BA0F94}"/>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3.28</c:v>
                </c:pt>
                <c:pt idx="2">
                  <c:v>#N/A</c:v>
                </c:pt>
                <c:pt idx="3">
                  <c:v>1.96</c:v>
                </c:pt>
                <c:pt idx="4">
                  <c:v>#N/A</c:v>
                </c:pt>
                <c:pt idx="5">
                  <c:v>0.67</c:v>
                </c:pt>
                <c:pt idx="6">
                  <c:v>#N/A</c:v>
                </c:pt>
                <c:pt idx="7">
                  <c:v>1.1200000000000001</c:v>
                </c:pt>
                <c:pt idx="8">
                  <c:v>#N/A</c:v>
                </c:pt>
                <c:pt idx="9">
                  <c:v>1.33</c:v>
                </c:pt>
              </c:numCache>
            </c:numRef>
          </c:val>
          <c:extLst>
            <c:ext xmlns:c16="http://schemas.microsoft.com/office/drawing/2014/chart" uri="{C3380CC4-5D6E-409C-BE32-E72D297353CC}">
              <c16:uniqueId val="{00000008-F4E3-40CA-8D9C-3868D9BA0F9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10.29</c:v>
                </c:pt>
                <c:pt idx="2">
                  <c:v>#N/A</c:v>
                </c:pt>
                <c:pt idx="3">
                  <c:v>8.09</c:v>
                </c:pt>
                <c:pt idx="4">
                  <c:v>#N/A</c:v>
                </c:pt>
                <c:pt idx="5">
                  <c:v>8.0299999999999994</c:v>
                </c:pt>
                <c:pt idx="6">
                  <c:v>#N/A</c:v>
                </c:pt>
                <c:pt idx="7">
                  <c:v>9.19</c:v>
                </c:pt>
                <c:pt idx="8">
                  <c:v>#N/A</c:v>
                </c:pt>
                <c:pt idx="9">
                  <c:v>6.73</c:v>
                </c:pt>
              </c:numCache>
            </c:numRef>
          </c:val>
          <c:extLst>
            <c:ext xmlns:c16="http://schemas.microsoft.com/office/drawing/2014/chart" uri="{C3380CC4-5D6E-409C-BE32-E72D297353CC}">
              <c16:uniqueId val="{00000009-F4E3-40CA-8D9C-3868D9BA0F94}"/>
            </c:ext>
          </c:extLst>
        </c:ser>
        <c:dLbls>
          <c:showLegendKey val="0"/>
          <c:showVal val="0"/>
          <c:showCatName val="0"/>
          <c:showSerName val="0"/>
          <c:showPercent val="0"/>
          <c:showBubbleSize val="0"/>
        </c:dLbls>
        <c:gapWidth val="150"/>
        <c:overlap val="100"/>
        <c:axId val="447126040"/>
        <c:axId val="447130352"/>
      </c:barChart>
      <c:catAx>
        <c:axId val="447126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7130352"/>
        <c:crosses val="autoZero"/>
        <c:auto val="1"/>
        <c:lblAlgn val="ctr"/>
        <c:lblOffset val="100"/>
        <c:tickLblSkip val="1"/>
        <c:tickMarkSkip val="1"/>
        <c:noMultiLvlLbl val="0"/>
      </c:catAx>
      <c:valAx>
        <c:axId val="447130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7126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274</c:v>
                </c:pt>
                <c:pt idx="5">
                  <c:v>268</c:v>
                </c:pt>
                <c:pt idx="8">
                  <c:v>267</c:v>
                </c:pt>
                <c:pt idx="11">
                  <c:v>266</c:v>
                </c:pt>
                <c:pt idx="14">
                  <c:v>262</c:v>
                </c:pt>
              </c:numCache>
            </c:numRef>
          </c:val>
          <c:extLst>
            <c:ext xmlns:c16="http://schemas.microsoft.com/office/drawing/2014/chart" uri="{C3380CC4-5D6E-409C-BE32-E72D297353CC}">
              <c16:uniqueId val="{00000000-113E-436B-BEA3-D7AE6F72A54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13E-436B-BEA3-D7AE6F72A54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1</c:v>
                </c:pt>
                <c:pt idx="6">
                  <c:v>1</c:v>
                </c:pt>
                <c:pt idx="9">
                  <c:v>1</c:v>
                </c:pt>
                <c:pt idx="12">
                  <c:v>1</c:v>
                </c:pt>
              </c:numCache>
            </c:numRef>
          </c:val>
          <c:extLst>
            <c:ext xmlns:c16="http://schemas.microsoft.com/office/drawing/2014/chart" uri="{C3380CC4-5D6E-409C-BE32-E72D297353CC}">
              <c16:uniqueId val="{00000002-113E-436B-BEA3-D7AE6F72A54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12</c:v>
                </c:pt>
                <c:pt idx="3">
                  <c:v>13</c:v>
                </c:pt>
                <c:pt idx="6">
                  <c:v>14</c:v>
                </c:pt>
                <c:pt idx="9">
                  <c:v>17</c:v>
                </c:pt>
                <c:pt idx="12">
                  <c:v>19</c:v>
                </c:pt>
              </c:numCache>
            </c:numRef>
          </c:val>
          <c:extLst>
            <c:ext xmlns:c16="http://schemas.microsoft.com/office/drawing/2014/chart" uri="{C3380CC4-5D6E-409C-BE32-E72D297353CC}">
              <c16:uniqueId val="{00000003-113E-436B-BEA3-D7AE6F72A54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163</c:v>
                </c:pt>
                <c:pt idx="3">
                  <c:v>167</c:v>
                </c:pt>
                <c:pt idx="6">
                  <c:v>170</c:v>
                </c:pt>
                <c:pt idx="9">
                  <c:v>180</c:v>
                </c:pt>
                <c:pt idx="12">
                  <c:v>187</c:v>
                </c:pt>
              </c:numCache>
            </c:numRef>
          </c:val>
          <c:extLst>
            <c:ext xmlns:c16="http://schemas.microsoft.com/office/drawing/2014/chart" uri="{C3380CC4-5D6E-409C-BE32-E72D297353CC}">
              <c16:uniqueId val="{00000004-113E-436B-BEA3-D7AE6F72A54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13E-436B-BEA3-D7AE6F72A54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13E-436B-BEA3-D7AE6F72A54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215</c:v>
                </c:pt>
                <c:pt idx="3">
                  <c:v>201</c:v>
                </c:pt>
                <c:pt idx="6">
                  <c:v>200</c:v>
                </c:pt>
                <c:pt idx="9">
                  <c:v>214</c:v>
                </c:pt>
                <c:pt idx="12">
                  <c:v>220</c:v>
                </c:pt>
              </c:numCache>
            </c:numRef>
          </c:val>
          <c:extLst>
            <c:ext xmlns:c16="http://schemas.microsoft.com/office/drawing/2014/chart" uri="{C3380CC4-5D6E-409C-BE32-E72D297353CC}">
              <c16:uniqueId val="{00000007-113E-436B-BEA3-D7AE6F72A54D}"/>
            </c:ext>
          </c:extLst>
        </c:ser>
        <c:dLbls>
          <c:showLegendKey val="0"/>
          <c:showVal val="0"/>
          <c:showCatName val="0"/>
          <c:showSerName val="0"/>
          <c:showPercent val="0"/>
          <c:showBubbleSize val="0"/>
        </c:dLbls>
        <c:gapWidth val="100"/>
        <c:overlap val="100"/>
        <c:axId val="447117416"/>
        <c:axId val="447115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116</c:v>
                </c:pt>
                <c:pt idx="2">
                  <c:v>#N/A</c:v>
                </c:pt>
                <c:pt idx="3">
                  <c:v>#N/A</c:v>
                </c:pt>
                <c:pt idx="4">
                  <c:v>114</c:v>
                </c:pt>
                <c:pt idx="5">
                  <c:v>#N/A</c:v>
                </c:pt>
                <c:pt idx="6">
                  <c:v>#N/A</c:v>
                </c:pt>
                <c:pt idx="7">
                  <c:v>118</c:v>
                </c:pt>
                <c:pt idx="8">
                  <c:v>#N/A</c:v>
                </c:pt>
                <c:pt idx="9">
                  <c:v>#N/A</c:v>
                </c:pt>
                <c:pt idx="10">
                  <c:v>146</c:v>
                </c:pt>
                <c:pt idx="11">
                  <c:v>#N/A</c:v>
                </c:pt>
                <c:pt idx="12">
                  <c:v>#N/A</c:v>
                </c:pt>
                <c:pt idx="13">
                  <c:v>165</c:v>
                </c:pt>
                <c:pt idx="14">
                  <c:v>#N/A</c:v>
                </c:pt>
              </c:numCache>
            </c:numRef>
          </c:val>
          <c:smooth val="0"/>
          <c:extLst>
            <c:ext xmlns:c16="http://schemas.microsoft.com/office/drawing/2014/chart" uri="{C3380CC4-5D6E-409C-BE32-E72D297353CC}">
              <c16:uniqueId val="{00000008-113E-436B-BEA3-D7AE6F72A54D}"/>
            </c:ext>
          </c:extLst>
        </c:ser>
        <c:dLbls>
          <c:showLegendKey val="0"/>
          <c:showVal val="0"/>
          <c:showCatName val="0"/>
          <c:showSerName val="0"/>
          <c:showPercent val="0"/>
          <c:showBubbleSize val="0"/>
        </c:dLbls>
        <c:marker val="1"/>
        <c:smooth val="0"/>
        <c:axId val="447117416"/>
        <c:axId val="447115064"/>
      </c:lineChart>
      <c:catAx>
        <c:axId val="447117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7115064"/>
        <c:crosses val="autoZero"/>
        <c:auto val="1"/>
        <c:lblAlgn val="ctr"/>
        <c:lblOffset val="100"/>
        <c:tickLblSkip val="1"/>
        <c:tickMarkSkip val="1"/>
        <c:noMultiLvlLbl val="0"/>
      </c:catAx>
      <c:valAx>
        <c:axId val="447115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7117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3062</c:v>
                </c:pt>
                <c:pt idx="5">
                  <c:v>3056</c:v>
                </c:pt>
                <c:pt idx="8">
                  <c:v>3077</c:v>
                </c:pt>
                <c:pt idx="11">
                  <c:v>2975</c:v>
                </c:pt>
                <c:pt idx="14">
                  <c:v>2818</c:v>
                </c:pt>
              </c:numCache>
            </c:numRef>
          </c:val>
          <c:extLst>
            <c:ext xmlns:c16="http://schemas.microsoft.com/office/drawing/2014/chart" uri="{C3380CC4-5D6E-409C-BE32-E72D297353CC}">
              <c16:uniqueId val="{00000000-5159-4B9F-BF2F-148C1F03D17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5159-4B9F-BF2F-148C1F03D17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1786</c:v>
                </c:pt>
                <c:pt idx="5">
                  <c:v>1918</c:v>
                </c:pt>
                <c:pt idx="8">
                  <c:v>2042</c:v>
                </c:pt>
                <c:pt idx="11">
                  <c:v>2314</c:v>
                </c:pt>
                <c:pt idx="14">
                  <c:v>2409</c:v>
                </c:pt>
              </c:numCache>
            </c:numRef>
          </c:val>
          <c:extLst>
            <c:ext xmlns:c16="http://schemas.microsoft.com/office/drawing/2014/chart" uri="{C3380CC4-5D6E-409C-BE32-E72D297353CC}">
              <c16:uniqueId val="{00000002-5159-4B9F-BF2F-148C1F03D17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159-4B9F-BF2F-148C1F03D17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159-4B9F-BF2F-148C1F03D17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159-4B9F-BF2F-148C1F03D17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225</c:v>
                </c:pt>
                <c:pt idx="3">
                  <c:v>209</c:v>
                </c:pt>
                <c:pt idx="6">
                  <c:v>175</c:v>
                </c:pt>
                <c:pt idx="9">
                  <c:v>132</c:v>
                </c:pt>
                <c:pt idx="12">
                  <c:v>101</c:v>
                </c:pt>
              </c:numCache>
            </c:numRef>
          </c:val>
          <c:extLst>
            <c:ext xmlns:c16="http://schemas.microsoft.com/office/drawing/2014/chart" uri="{C3380CC4-5D6E-409C-BE32-E72D297353CC}">
              <c16:uniqueId val="{00000006-5159-4B9F-BF2F-148C1F03D17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74</c:v>
                </c:pt>
                <c:pt idx="3">
                  <c:v>108</c:v>
                </c:pt>
                <c:pt idx="6">
                  <c:v>132</c:v>
                </c:pt>
                <c:pt idx="9">
                  <c:v>163</c:v>
                </c:pt>
                <c:pt idx="12">
                  <c:v>153</c:v>
                </c:pt>
              </c:numCache>
            </c:numRef>
          </c:val>
          <c:extLst>
            <c:ext xmlns:c16="http://schemas.microsoft.com/office/drawing/2014/chart" uri="{C3380CC4-5D6E-409C-BE32-E72D297353CC}">
              <c16:uniqueId val="{00000007-5159-4B9F-BF2F-148C1F03D17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1552</c:v>
                </c:pt>
                <c:pt idx="3">
                  <c:v>1465</c:v>
                </c:pt>
                <c:pt idx="6">
                  <c:v>1455</c:v>
                </c:pt>
                <c:pt idx="9">
                  <c:v>1377</c:v>
                </c:pt>
                <c:pt idx="12">
                  <c:v>1254</c:v>
                </c:pt>
              </c:numCache>
            </c:numRef>
          </c:val>
          <c:extLst>
            <c:ext xmlns:c16="http://schemas.microsoft.com/office/drawing/2014/chart" uri="{C3380CC4-5D6E-409C-BE32-E72D297353CC}">
              <c16:uniqueId val="{00000008-5159-4B9F-BF2F-148C1F03D17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159-4B9F-BF2F-148C1F03D17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2433</c:v>
                </c:pt>
                <c:pt idx="3">
                  <c:v>2415</c:v>
                </c:pt>
                <c:pt idx="6">
                  <c:v>2552</c:v>
                </c:pt>
                <c:pt idx="9">
                  <c:v>2510</c:v>
                </c:pt>
                <c:pt idx="12">
                  <c:v>2475</c:v>
                </c:pt>
              </c:numCache>
            </c:numRef>
          </c:val>
          <c:extLst>
            <c:ext xmlns:c16="http://schemas.microsoft.com/office/drawing/2014/chart" uri="{C3380CC4-5D6E-409C-BE32-E72D297353CC}">
              <c16:uniqueId val="{0000000A-5159-4B9F-BF2F-148C1F03D170}"/>
            </c:ext>
          </c:extLst>
        </c:ser>
        <c:dLbls>
          <c:showLegendKey val="0"/>
          <c:showVal val="0"/>
          <c:showCatName val="0"/>
          <c:showSerName val="0"/>
          <c:showPercent val="0"/>
          <c:showBubbleSize val="0"/>
        </c:dLbls>
        <c:gapWidth val="100"/>
        <c:overlap val="100"/>
        <c:axId val="447115848"/>
        <c:axId val="447119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159-4B9F-BF2F-148C1F03D170}"/>
            </c:ext>
          </c:extLst>
        </c:ser>
        <c:dLbls>
          <c:showLegendKey val="0"/>
          <c:showVal val="0"/>
          <c:showCatName val="0"/>
          <c:showSerName val="0"/>
          <c:showPercent val="0"/>
          <c:showBubbleSize val="0"/>
        </c:dLbls>
        <c:marker val="1"/>
        <c:smooth val="0"/>
        <c:axId val="447115848"/>
        <c:axId val="447119768"/>
      </c:lineChart>
      <c:catAx>
        <c:axId val="447115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7119768"/>
        <c:crosses val="autoZero"/>
        <c:auto val="1"/>
        <c:lblAlgn val="ctr"/>
        <c:lblOffset val="100"/>
        <c:tickLblSkip val="1"/>
        <c:tickMarkSkip val="1"/>
        <c:noMultiLvlLbl val="0"/>
      </c:catAx>
      <c:valAx>
        <c:axId val="447119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7115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686</c:v>
                </c:pt>
                <c:pt idx="1">
                  <c:v>725</c:v>
                </c:pt>
                <c:pt idx="2">
                  <c:v>855</c:v>
                </c:pt>
              </c:numCache>
            </c:numRef>
          </c:val>
          <c:extLst>
            <c:ext xmlns:c16="http://schemas.microsoft.com/office/drawing/2014/chart" uri="{C3380CC4-5D6E-409C-BE32-E72D297353CC}">
              <c16:uniqueId val="{00000000-AC64-438B-82AE-D9351B49600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61</c:v>
                </c:pt>
                <c:pt idx="1">
                  <c:v>61</c:v>
                </c:pt>
                <c:pt idx="2">
                  <c:v>61</c:v>
                </c:pt>
              </c:numCache>
            </c:numRef>
          </c:val>
          <c:extLst>
            <c:ext xmlns:c16="http://schemas.microsoft.com/office/drawing/2014/chart" uri="{C3380CC4-5D6E-409C-BE32-E72D297353CC}">
              <c16:uniqueId val="{00000001-AC64-438B-82AE-D9351B49600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1091</c:v>
                </c:pt>
                <c:pt idx="1">
                  <c:v>1311</c:v>
                </c:pt>
                <c:pt idx="2">
                  <c:v>1247</c:v>
                </c:pt>
              </c:numCache>
            </c:numRef>
          </c:val>
          <c:extLst>
            <c:ext xmlns:c16="http://schemas.microsoft.com/office/drawing/2014/chart" uri="{C3380CC4-5D6E-409C-BE32-E72D297353CC}">
              <c16:uniqueId val="{00000002-AC64-438B-82AE-D9351B49600C}"/>
            </c:ext>
          </c:extLst>
        </c:ser>
        <c:dLbls>
          <c:showLegendKey val="0"/>
          <c:showVal val="0"/>
          <c:showCatName val="0"/>
          <c:showSerName val="0"/>
          <c:showPercent val="0"/>
          <c:showBubbleSize val="0"/>
        </c:dLbls>
        <c:gapWidth val="120"/>
        <c:overlap val="100"/>
        <c:axId val="447126824"/>
        <c:axId val="447129960"/>
      </c:barChart>
      <c:catAx>
        <c:axId val="447126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7129960"/>
        <c:crosses val="autoZero"/>
        <c:auto val="1"/>
        <c:lblAlgn val="ctr"/>
        <c:lblOffset val="100"/>
        <c:tickLblSkip val="1"/>
        <c:tickMarkSkip val="1"/>
        <c:noMultiLvlLbl val="0"/>
      </c:catAx>
      <c:valAx>
        <c:axId val="4471299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7126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{C50CBBA4-F080-4C8B-89AF-F3733BE23483}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29A-42DB-9B69-B282092196C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{188A97F4-A78B-48C6-A8F4-3D27513319B8}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29A-42DB-9B69-B282092196C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{7E0132BF-8393-4893-8CE4-466C104DACB6}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29A-42DB-9B69-B282092196C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{C1017849-497E-4964-8860-2C53BC43C6AE}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29A-42DB-9B69-B282092196C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{40598923-A953-48F9-AFAC-53474DEAA207}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29A-42DB-9B69-B282092196C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{6A0EA4E6-16C9-4872-891C-3342276B2985}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29A-42DB-9B69-B282092196C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{1D6E4EC7-F556-4139-AEF9-E8ECD6A6408E}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29A-42DB-9B69-B282092196C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{DE230CBC-1D43-4FAA-9105-AFC72866DAE0}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29A-42DB-9B69-B282092196C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{D16F0BBB-B041-46AD-84D7-2FF8AF1157A5}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29A-42DB-9B69-B282092196C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57.5</c:v>
                </c:pt>
                <c:pt idx="16">
                  <c:v>65.900000000000006</c:v>
                </c:pt>
                <c:pt idx="24">
                  <c:v>67.599999999999994</c:v>
                </c:pt>
                <c:pt idx="32">
                  <c:v>67.7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29A-42DB-9B69-B282092196C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{DB36A866-041D-4E0C-B69A-252C2F388915}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29A-42DB-9B69-B282092196C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{C97C7FF7-2DC5-4F4C-BC8E-AACDAFFD1BFA}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29A-42DB-9B69-B282092196C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{63E6C155-6562-4B12-AAB8-5B6693B11C7C}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29A-42DB-9B69-B282092196C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{D3C5EB0E-985A-450C-9DF9-103D1F3D05AD}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29A-42DB-9B69-B282092196C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{DEA61AC8-9B7A-420D-BF81-762451CEA45B}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29A-42DB-9B69-B282092196C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{F39CFD8B-5C31-4D6E-A1DA-9B9FE1255D5B}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29A-42DB-9B69-B282092196C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{4AE08B0A-2F34-4EF4-88EF-CC70A7316EC9}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29A-42DB-9B69-B282092196C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{1FA9723F-7A81-4507-BB05-0B2CD64C149F}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29A-42DB-9B69-B282092196C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{E6D3F3DC-16CF-48EE-9956-4102D1BDB099}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29A-42DB-9B69-B282092196C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55.3</c:v>
                </c:pt>
                <c:pt idx="16">
                  <c:v>56.3</c:v>
                </c:pt>
                <c:pt idx="24">
                  <c:v>58.3</c:v>
                </c:pt>
                <c:pt idx="32">
                  <c:v>59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829A-42DB-9B69-B282092196CA}"/>
            </c:ext>
          </c:extLst>
        </c:ser>
        <c:dLbls>
          <c:showLegendKey val="0"/>
          <c:showVal val="1"/>
          <c:showCatName val="0"/>
          <c:showSerName val="0"/>
          <c:showPercent val="0"/>
          <c:showBubbleSize val="0"/>
        </c:dLbls>
        <c:axId val="447128784"/>
        <c:axId val="447131136"/>
      </c:scatterChart>
      <c:valAx>
        <c:axId val="447128784"/>
        <c:scaling>
          <c:orientation val="minMax"/>
          <c:max val="59.4"/>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7131136"/>
        <c:crosses val="autoZero"/>
        <c:crossBetween val="midCat"/>
      </c:valAx>
      <c:valAx>
        <c:axId val="44713113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71287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{B73A8E66-C2E9-4E1D-999F-6E03D57CBF17}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B7C-4330-A29F-B18EB68E131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{4B5CAFB9-0959-4D93-8A49-159ABA23EC06}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B7C-4330-A29F-B18EB68E131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{B1E5C189-DA30-474F-9A34-400512DB6CB9}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B7C-4330-A29F-B18EB68E131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{D987DC59-359F-4DF0-9BE0-B8CA1208E9A4}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B7C-4330-A29F-B18EB68E131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{BA9665DA-DF67-4E59-B066-A1E32EFAB627}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B7C-4330-A29F-B18EB68E131C}"/>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{B092ED3B-D8BD-4780-ABAA-A339A491C0CC}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B7C-4330-A29F-B18EB68E131C}"/>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{9C21032B-6BF5-4136-AF00-386F9D4162BC}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B7C-4330-A29F-B18EB68E131C}"/>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{80EF4F65-85A8-4128-B716-88463C2FFBE2}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B7C-4330-A29F-B18EB68E131C}"/>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{31A954EC-DBEE-4325-8D55-8649E6CDBBAC}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B7C-4330-A29F-B18EB68E131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c:v>
                </c:pt>
                <c:pt idx="8">
                  <c:v>4.3</c:v>
                </c:pt>
                <c:pt idx="16">
                  <c:v>4.3</c:v>
                </c:pt>
                <c:pt idx="24">
                  <c:v>4.7</c:v>
                </c:pt>
                <c:pt idx="32">
                  <c:v>5.3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B7C-4330-A29F-B18EB68E131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{0E8D04AA-DD3D-428A-B235-0943DBE9E750}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B7C-4330-A29F-B18EB68E131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{8F9E7645-4E7C-4A6B-B697-9DADBA290150}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B7C-4330-A29F-B18EB68E131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{BFF38138-CF85-4D9C-9887-EE827DB907F6}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B7C-4330-A29F-B18EB68E131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{51BD28E3-2571-4BAD-8E27-7FD4946D46F8}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B7C-4330-A29F-B18EB68E131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{FECE0DE4-96B9-4745-A8AB-0A430891007B}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B7C-4330-A29F-B18EB68E131C}"/>
                </c:ext>
              </c:extLst>
            </c:dLbl>
            <c:dLbl>
              <c:idx val="8"/>
              <c:layout>
                <c:manualLayout>
                  <c:x val="-4.5160355153971238E-2"/>
                  <c:y val="-4.3495921315535854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{1EAC3406-0D82-48BA-BF33-CDCC690FB362}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B7C-4330-A29F-B18EB68E131C}"/>
                </c:ext>
              </c:extLst>
            </c:dLbl>
            <c:dLbl>
              <c:idx val="16"/>
              <c:layout>
                <c:manualLayout>
                  <c:x val="-4.5160355153971307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{AFE5F4C9-2F9D-45F7-BD45-7B5BF4DB31FA}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B7C-4330-A29F-B18EB68E131C}"/>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{B66D170E-41E0-48D6-851F-BFC3109A430A}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B7C-4330-A29F-B18EB68E131C}"/>
                </c:ext>
              </c:extLst>
            </c:dLbl>
            <c:dLbl>
              <c:idx val="32"/>
              <c:layout>
                <c:manualLayout>
                  <c:x val="-1.8235628084250059E-2"/>
                  <c:y val="-8.133737286005204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{85BF7CE9-C55D-4ACA-85EB-F39765E41E57}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B7C-4330-A29F-B18EB68E131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8.5</c:v>
                </c:pt>
                <c:pt idx="24">
                  <c:v>8.5</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B7C-4330-A29F-B18EB68E131C}"/>
            </c:ext>
          </c:extLst>
        </c:ser>
        <c:dLbls>
          <c:showLegendKey val="0"/>
          <c:showVal val="1"/>
          <c:showCatName val="0"/>
          <c:showSerName val="0"/>
          <c:showPercent val="0"/>
          <c:showBubbleSize val="0"/>
        </c:dLbls>
        <c:axId val="447127216"/>
        <c:axId val="447127608"/>
      </c:scatterChart>
      <c:valAx>
        <c:axId val="447127216"/>
        <c:scaling>
          <c:orientation val="minMax"/>
          <c:max val="9.199999999999999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7127608"/>
        <c:crosses val="autoZero"/>
        <c:crossBetween val="midCat"/>
      </c:valAx>
      <c:valAx>
        <c:axId val="44712760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71272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千葉県芝山町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元利償還金は一部事務組合が起こした地方債の元利償還金に対する負担金等の増加及び過去に起こした地方債の償還が開始されたことにより公債費が微増した。</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営企業債の元利償還金に対する繰入金については年々増加傾向であったが、今後は公営企業の事業が概成したことにより地方債の新規発行が減少するので、公営企業債の元利償還金に対する繰入金は減少していく見込みであ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満期一括償還地方債の借り入れ実績がありません。</a:t>
          </a:r>
          <a:r>
            <a:rPr kumimoji="1" lang="ja-JP" altLang="ja-JP" sz="1100">
              <a:solidFill>
                <a:schemeClr val="dk1"/>
              </a:solidFill>
              <a:effectLst/>
              <a:latin typeface="+mn-lt"/>
              <a:ea typeface="+mn-ea"/>
              <a:cs typeface="+mn-cs"/>
            </a:rPr>
            <a:t>　</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千葉県芝山町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将来負担額は３０年度に地方債の発行額を償還額</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上回ったため減少しており、現状の水準であれば問題ない水準にあると思われる。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特定目的基金は今後予定される大規模事業に向けて計画的な積立を実施していく。</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将来負担比率の数値は表示されないものの、今後も負債の残高の動向には注視しつつ、年度発行限度額の設定など抑制策の検討を行っていき財政の健全化に努める。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千葉県芝山町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方振興基金から交通公共事業のため４２百万円、ふるさと芝山応援基金から８０百万円を取り崩した一方、個人住民税、固定資産税の増収により財政調整基金に２億４４百万円を積み立てたこと等により基金全体としては、６７百万円の増となった。</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財政調整基金は</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標準財政規模の３５％を目途に積み増しを行い、特定目的基金においても、各基金の目的を達成出来るよう積み立てていくことを予定している。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地域振興基金：地域振興及び環境整備等の事業を実施</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福祉基金　　：福祉活動の促進、快適な生活環境の形成等の事業を実施</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ふるさと芝山応援基金を財源充当できる事業の増加及びふるさと納税の返礼品見直しに伴い積立額が減少した結果、残高が６９百万円減少した。</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庁舎、公民館、小学校等の公共施設が老朽化しており、</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公共施設等総合管理計画</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に基づき基金の積立を行う。</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景気の動向により個人住民税、固定資産税が増額したことにより１億３０百万円の増額となった。</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財政調整基金の残高は、標準財政規模の２０％から３５％の範囲内となるように努めることとしている。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基金利息を２９千円</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積立てたことによる増加</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町債の償還に必要な財源は確保できているため</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短期的には積立を行う予定はないが、中長期的には起債額の増加に合わせ、必要があれば積立を行う。</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283970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18082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552194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686306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149858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283970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18082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552194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686306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千葉県芝山町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7,307
7,086
43.24
5,261,518
4,999,023
199,717
2,965,802
2,475,178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0000000-0008-0000-0D00-00001D000000}"/>
            </a:ext>
          </a:extLst>
        </xdr:cNvPr>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00000000-0008-0000-0D00-000022000000}"/>
            </a:ext>
          </a:extLst>
        </xdr:cNvPr>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00000000-0008-0000-0D00-000023000000}"/>
            </a:ext>
          </a:extLst>
        </xdr:cNvPr>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20593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3475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26320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291655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00000000-0008-0000-0D00-000038000000}"/>
            </a:ext>
          </a:extLst>
        </xdr:cNvPr>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有形固定資産減価償却率は類似団体平均を８．７ポイント上回っている。</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主な要因としては建築後３０年以上の建物が多いためである。</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平成２８年度に策定した公共施設等総合管理計画に基づき、老朽化した施設の集約化・複合化・除却を進めていく。</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01248" y="610951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127125" y="57791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72811" y="56891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127125" y="53587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772811" y="52649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127125" y="493458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772811" y="48445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127125" y="45142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772811" y="44204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721516" y="400004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00000000-0008-0000-0D00-000046000000}"/>
            </a:ext>
          </a:extLst>
        </xdr:cNvPr>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flipV="1">
          <a:off x="4206240" y="4384675"/>
          <a:ext cx="1270" cy="1212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72" name="有形固定資産減価償却率最小値テキスト">
          <a:extLst>
            <a:ext uri="{FF2B5EF4-FFF2-40B4-BE49-F238E27FC236}">
              <a16:creationId xmlns:a16="http://schemas.microsoft.com/office/drawing/2014/main" id="{00000000-0008-0000-0D00-000048000000}"/>
            </a:ext>
          </a:extLst>
        </xdr:cNvPr>
        <xdr:cNvSpPr txBox="1"/>
      </xdr:nvSpPr>
      <xdr:spPr>
        <a:xfrm>
          <a:off x="4258945" y="5601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a:off x="4119245" y="559727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74" name="有形固定資産減価償却率最大値テキスト">
          <a:extLst>
            <a:ext uri="{FF2B5EF4-FFF2-40B4-BE49-F238E27FC236}">
              <a16:creationId xmlns:a16="http://schemas.microsoft.com/office/drawing/2014/main" id="{00000000-0008-0000-0D00-00004A000000}"/>
            </a:ext>
          </a:extLst>
        </xdr:cNvPr>
        <xdr:cNvSpPr txBox="1"/>
      </xdr:nvSpPr>
      <xdr:spPr>
        <a:xfrm>
          <a:off x="4258945" y="416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a:off x="4119245" y="438467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22242</xdr:rowOff>
    </xdr:from>
    <xdr:ext cx="405111" cy="259045"/>
    <xdr:sp macro="" textlink="">
      <xdr:nvSpPr>
        <xdr:cNvPr id="76" name="有形固定資産減価償却率平均値テキスト">
          <a:extLst>
            <a:ext uri="{FF2B5EF4-FFF2-40B4-BE49-F238E27FC236}">
              <a16:creationId xmlns:a16="http://schemas.microsoft.com/office/drawing/2014/main" id="{00000000-0008-0000-0D00-00004C000000}"/>
            </a:ext>
          </a:extLst>
        </xdr:cNvPr>
        <xdr:cNvSpPr txBox="1"/>
      </xdr:nvSpPr>
      <xdr:spPr>
        <a:xfrm>
          <a:off x="4258945" y="4883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4157345" y="490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3537585" y="49204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2867025" y="49636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123698</xdr:rowOff>
    </xdr:from>
    <xdr:to>
      <xdr:col>11</xdr:col>
      <xdr:colOff>187325</xdr:colOff>
      <xdr:row>30</xdr:row>
      <xdr:rowOff>53848</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2196465" y="49852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27432</xdr:rowOff>
    </xdr:from>
    <xdr:to>
      <xdr:col>23</xdr:col>
      <xdr:colOff>136525</xdr:colOff>
      <xdr:row>28</xdr:row>
      <xdr:rowOff>129032</xdr:rowOff>
    </xdr:to>
    <xdr:sp macro="" textlink="">
      <xdr:nvSpPr>
        <xdr:cNvPr id="86" name="楕円 85">
          <a:extLst>
            <a:ext uri="{FF2B5EF4-FFF2-40B4-BE49-F238E27FC236}">
              <a16:creationId xmlns:a16="http://schemas.microsoft.com/office/drawing/2014/main" id="{00000000-0008-0000-0D00-000056000000}"/>
            </a:ext>
          </a:extLst>
        </xdr:cNvPr>
        <xdr:cNvSpPr/>
      </xdr:nvSpPr>
      <xdr:spPr>
        <a:xfrm>
          <a:off x="4157345" y="472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50309</xdr:rowOff>
    </xdr:from>
    <xdr:ext cx="405111" cy="259045"/>
    <xdr:sp macro="" textlink="">
      <xdr:nvSpPr>
        <xdr:cNvPr id="87" name="有形固定資産減価償却率該当値テキスト">
          <a:extLst>
            <a:ext uri="{FF2B5EF4-FFF2-40B4-BE49-F238E27FC236}">
              <a16:creationId xmlns:a16="http://schemas.microsoft.com/office/drawing/2014/main" id="{00000000-0008-0000-0D00-000057000000}"/>
            </a:ext>
          </a:extLst>
        </xdr:cNvPr>
        <xdr:cNvSpPr txBox="1"/>
      </xdr:nvSpPr>
      <xdr:spPr>
        <a:xfrm>
          <a:off x="4258945" y="4576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29591</xdr:rowOff>
    </xdr:from>
    <xdr:to>
      <xdr:col>19</xdr:col>
      <xdr:colOff>187325</xdr:colOff>
      <xdr:row>28</xdr:row>
      <xdr:rowOff>131191</xdr:rowOff>
    </xdr:to>
    <xdr:sp macro="" textlink="">
      <xdr:nvSpPr>
        <xdr:cNvPr id="88" name="楕円 87">
          <a:extLst>
            <a:ext uri="{FF2B5EF4-FFF2-40B4-BE49-F238E27FC236}">
              <a16:creationId xmlns:a16="http://schemas.microsoft.com/office/drawing/2014/main" id="{00000000-0008-0000-0D00-000058000000}"/>
            </a:ext>
          </a:extLst>
        </xdr:cNvPr>
        <xdr:cNvSpPr/>
      </xdr:nvSpPr>
      <xdr:spPr>
        <a:xfrm>
          <a:off x="3537585" y="47235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78232</xdr:rowOff>
    </xdr:from>
    <xdr:to>
      <xdr:col>23</xdr:col>
      <xdr:colOff>85725</xdr:colOff>
      <xdr:row>28</xdr:row>
      <xdr:rowOff>80391</xdr:rowOff>
    </xdr:to>
    <xdr:cxnSp macro="">
      <xdr:nvCxnSpPr>
        <xdr:cNvPr id="89" name="直線コネクタ 88">
          <a:extLst>
            <a:ext uri="{FF2B5EF4-FFF2-40B4-BE49-F238E27FC236}">
              <a16:creationId xmlns:a16="http://schemas.microsoft.com/office/drawing/2014/main" id="{00000000-0008-0000-0D00-000059000000}"/>
            </a:ext>
          </a:extLst>
        </xdr:cNvPr>
        <xdr:cNvCxnSpPr/>
      </xdr:nvCxnSpPr>
      <xdr:spPr>
        <a:xfrm flipV="1">
          <a:off x="3588385" y="4772152"/>
          <a:ext cx="61976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66294</xdr:rowOff>
    </xdr:from>
    <xdr:to>
      <xdr:col>15</xdr:col>
      <xdr:colOff>187325</xdr:colOff>
      <xdr:row>28</xdr:row>
      <xdr:rowOff>167894</xdr:rowOff>
    </xdr:to>
    <xdr:sp macro="" textlink="">
      <xdr:nvSpPr>
        <xdr:cNvPr id="90" name="楕円 89">
          <a:extLst>
            <a:ext uri="{FF2B5EF4-FFF2-40B4-BE49-F238E27FC236}">
              <a16:creationId xmlns:a16="http://schemas.microsoft.com/office/drawing/2014/main" id="{00000000-0008-0000-0D00-00005A000000}"/>
            </a:ext>
          </a:extLst>
        </xdr:cNvPr>
        <xdr:cNvSpPr/>
      </xdr:nvSpPr>
      <xdr:spPr>
        <a:xfrm>
          <a:off x="2867025" y="476021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80391</xdr:rowOff>
    </xdr:from>
    <xdr:to>
      <xdr:col>19</xdr:col>
      <xdr:colOff>136525</xdr:colOff>
      <xdr:row>28</xdr:row>
      <xdr:rowOff>117094</xdr:rowOff>
    </xdr:to>
    <xdr:cxnSp macro="">
      <xdr:nvCxnSpPr>
        <xdr:cNvPr id="91" name="直線コネクタ 90">
          <a:extLst>
            <a:ext uri="{FF2B5EF4-FFF2-40B4-BE49-F238E27FC236}">
              <a16:creationId xmlns:a16="http://schemas.microsoft.com/office/drawing/2014/main" id="{00000000-0008-0000-0D00-00005B000000}"/>
            </a:ext>
          </a:extLst>
        </xdr:cNvPr>
        <xdr:cNvCxnSpPr/>
      </xdr:nvCxnSpPr>
      <xdr:spPr>
        <a:xfrm flipV="1">
          <a:off x="2917825" y="4774311"/>
          <a:ext cx="67056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76200</xdr:rowOff>
    </xdr:from>
    <xdr:to>
      <xdr:col>11</xdr:col>
      <xdr:colOff>187325</xdr:colOff>
      <xdr:row>30</xdr:row>
      <xdr:rowOff>6350</xdr:rowOff>
    </xdr:to>
    <xdr:sp macro="" textlink="">
      <xdr:nvSpPr>
        <xdr:cNvPr id="92" name="楕円 91">
          <a:extLst>
            <a:ext uri="{FF2B5EF4-FFF2-40B4-BE49-F238E27FC236}">
              <a16:creationId xmlns:a16="http://schemas.microsoft.com/office/drawing/2014/main" id="{00000000-0008-0000-0D00-00005C000000}"/>
            </a:ext>
          </a:extLst>
        </xdr:cNvPr>
        <xdr:cNvSpPr/>
      </xdr:nvSpPr>
      <xdr:spPr>
        <a:xfrm>
          <a:off x="2196465" y="49377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117094</xdr:rowOff>
    </xdr:from>
    <xdr:to>
      <xdr:col>15</xdr:col>
      <xdr:colOff>136525</xdr:colOff>
      <xdr:row>29</xdr:row>
      <xdr:rowOff>127000</xdr:rowOff>
    </xdr:to>
    <xdr:cxnSp macro="">
      <xdr:nvCxnSpPr>
        <xdr:cNvPr id="93" name="直線コネクタ 92">
          <a:extLst>
            <a:ext uri="{FF2B5EF4-FFF2-40B4-BE49-F238E27FC236}">
              <a16:creationId xmlns:a16="http://schemas.microsoft.com/office/drawing/2014/main" id="{00000000-0008-0000-0D00-00005D000000}"/>
            </a:ext>
          </a:extLst>
        </xdr:cNvPr>
        <xdr:cNvCxnSpPr/>
      </xdr:nvCxnSpPr>
      <xdr:spPr>
        <a:xfrm flipV="1">
          <a:off x="2247265" y="4811014"/>
          <a:ext cx="670560" cy="17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151655</xdr:rowOff>
    </xdr:from>
    <xdr:ext cx="405111" cy="259045"/>
    <xdr:sp macro="" textlink="">
      <xdr:nvSpPr>
        <xdr:cNvPr id="94" name="n_1aveValue有形固定資産減価償却率">
          <a:extLst>
            <a:ext uri="{FF2B5EF4-FFF2-40B4-BE49-F238E27FC236}">
              <a16:creationId xmlns:a16="http://schemas.microsoft.com/office/drawing/2014/main" id="{00000000-0008-0000-0D00-00005E000000}"/>
            </a:ext>
          </a:extLst>
        </xdr:cNvPr>
        <xdr:cNvSpPr txBox="1"/>
      </xdr:nvSpPr>
      <xdr:spPr>
        <a:xfrm>
          <a:off x="3395989" y="5013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23385</xdr:rowOff>
    </xdr:from>
    <xdr:ext cx="405111" cy="259045"/>
    <xdr:sp macro="" textlink="">
      <xdr:nvSpPr>
        <xdr:cNvPr id="95" name="n_2aveValue有形固定資産減価償却率">
          <a:extLst>
            <a:ext uri="{FF2B5EF4-FFF2-40B4-BE49-F238E27FC236}">
              <a16:creationId xmlns:a16="http://schemas.microsoft.com/office/drawing/2014/main" id="{00000000-0008-0000-0D00-00005F000000}"/>
            </a:ext>
          </a:extLst>
        </xdr:cNvPr>
        <xdr:cNvSpPr txBox="1"/>
      </xdr:nvSpPr>
      <xdr:spPr>
        <a:xfrm>
          <a:off x="2738129" y="505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44975</xdr:rowOff>
    </xdr:from>
    <xdr:ext cx="405111" cy="259045"/>
    <xdr:sp macro="" textlink="">
      <xdr:nvSpPr>
        <xdr:cNvPr id="96" name="n_3aveValue有形固定資産減価償却率">
          <a:extLst>
            <a:ext uri="{FF2B5EF4-FFF2-40B4-BE49-F238E27FC236}">
              <a16:creationId xmlns:a16="http://schemas.microsoft.com/office/drawing/2014/main" id="{00000000-0008-0000-0D00-000060000000}"/>
            </a:ext>
          </a:extLst>
        </xdr:cNvPr>
        <xdr:cNvSpPr txBox="1"/>
      </xdr:nvSpPr>
      <xdr:spPr>
        <a:xfrm>
          <a:off x="2067569" y="5074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147718</xdr:rowOff>
    </xdr:from>
    <xdr:ext cx="405111" cy="259045"/>
    <xdr:sp macro="" textlink="">
      <xdr:nvSpPr>
        <xdr:cNvPr id="97" name="n_1mainValue有形固定資産減価償却率">
          <a:extLst>
            <a:ext uri="{FF2B5EF4-FFF2-40B4-BE49-F238E27FC236}">
              <a16:creationId xmlns:a16="http://schemas.microsoft.com/office/drawing/2014/main" id="{00000000-0008-0000-0D00-000061000000}"/>
            </a:ext>
          </a:extLst>
        </xdr:cNvPr>
        <xdr:cNvSpPr txBox="1"/>
      </xdr:nvSpPr>
      <xdr:spPr>
        <a:xfrm>
          <a:off x="3395989" y="4506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12971</xdr:rowOff>
    </xdr:from>
    <xdr:ext cx="405111" cy="259045"/>
    <xdr:sp macro="" textlink="">
      <xdr:nvSpPr>
        <xdr:cNvPr id="98" name="n_2mainValue有形固定資産減価償却率">
          <a:extLst>
            <a:ext uri="{FF2B5EF4-FFF2-40B4-BE49-F238E27FC236}">
              <a16:creationId xmlns:a16="http://schemas.microsoft.com/office/drawing/2014/main" id="{00000000-0008-0000-0D00-000062000000}"/>
            </a:ext>
          </a:extLst>
        </xdr:cNvPr>
        <xdr:cNvSpPr txBox="1"/>
      </xdr:nvSpPr>
      <xdr:spPr>
        <a:xfrm>
          <a:off x="2738129" y="4539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22877</xdr:rowOff>
    </xdr:from>
    <xdr:ext cx="405111" cy="259045"/>
    <xdr:sp macro="" textlink="">
      <xdr:nvSpPr>
        <xdr:cNvPr id="99" name="n_3mainValue有形固定資産減価償却率">
          <a:extLst>
            <a:ext uri="{FF2B5EF4-FFF2-40B4-BE49-F238E27FC236}">
              <a16:creationId xmlns:a16="http://schemas.microsoft.com/office/drawing/2014/main" id="{00000000-0008-0000-0D00-000063000000}"/>
            </a:ext>
          </a:extLst>
        </xdr:cNvPr>
        <xdr:cNvSpPr txBox="1"/>
      </xdr:nvSpPr>
      <xdr:spPr>
        <a:xfrm>
          <a:off x="2067569" y="4716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[ 206.6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債務償還可能年数は類似団体平均を下回っている。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今後は、起債発行額の上限目安を設け、その上限を超えないよう財政運営を取り組む。</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9971405" y="589869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9645528" y="580870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9971405" y="5597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9542936" y="550789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9971405" y="529707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9542936" y="520327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9971405" y="499627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9542936" y="490247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9971405" y="4695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9542936" y="4601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9971405" y="439084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9486041" y="430085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9486041" y="400004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id="{00000000-0008-0000-0D00-000081000000}"/>
            </a:ext>
          </a:extLst>
        </xdr:cNvPr>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flipV="1">
          <a:off x="13027660" y="4445744"/>
          <a:ext cx="1269" cy="1452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31" name="債務償還比率最小値テキスト">
          <a:extLst>
            <a:ext uri="{FF2B5EF4-FFF2-40B4-BE49-F238E27FC236}">
              <a16:creationId xmlns:a16="http://schemas.microsoft.com/office/drawing/2014/main" id="{00000000-0008-0000-0D00-000083000000}"/>
            </a:ext>
          </a:extLst>
        </xdr:cNvPr>
        <xdr:cNvSpPr txBox="1"/>
      </xdr:nvSpPr>
      <xdr:spPr>
        <a:xfrm>
          <a:off x="13080365" y="59025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32" name="直線コネクタ 131">
          <a:extLst>
            <a:ext uri="{FF2B5EF4-FFF2-40B4-BE49-F238E27FC236}">
              <a16:creationId xmlns:a16="http://schemas.microsoft.com/office/drawing/2014/main" id="{00000000-0008-0000-0D00-000084000000}"/>
            </a:ext>
          </a:extLst>
        </xdr:cNvPr>
        <xdr:cNvCxnSpPr/>
      </xdr:nvCxnSpPr>
      <xdr:spPr>
        <a:xfrm>
          <a:off x="12963525" y="58986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33" name="債務償還比率最大値テキスト">
          <a:extLst>
            <a:ext uri="{FF2B5EF4-FFF2-40B4-BE49-F238E27FC236}">
              <a16:creationId xmlns:a16="http://schemas.microsoft.com/office/drawing/2014/main" id="{00000000-0008-0000-0D00-000085000000}"/>
            </a:ext>
          </a:extLst>
        </xdr:cNvPr>
        <xdr:cNvSpPr txBox="1"/>
      </xdr:nvSpPr>
      <xdr:spPr>
        <a:xfrm>
          <a:off x="13080365" y="422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34" name="直線コネクタ 133">
          <a:extLst>
            <a:ext uri="{FF2B5EF4-FFF2-40B4-BE49-F238E27FC236}">
              <a16:creationId xmlns:a16="http://schemas.microsoft.com/office/drawing/2014/main" id="{00000000-0008-0000-0D00-000086000000}"/>
            </a:ext>
          </a:extLst>
        </xdr:cNvPr>
        <xdr:cNvCxnSpPr/>
      </xdr:nvCxnSpPr>
      <xdr:spPr>
        <a:xfrm>
          <a:off x="12963525" y="44457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45946</xdr:rowOff>
    </xdr:from>
    <xdr:ext cx="469744" cy="259045"/>
    <xdr:sp macro="" textlink="">
      <xdr:nvSpPr>
        <xdr:cNvPr id="135" name="債務償還比率平均値テキスト">
          <a:extLst>
            <a:ext uri="{FF2B5EF4-FFF2-40B4-BE49-F238E27FC236}">
              <a16:creationId xmlns:a16="http://schemas.microsoft.com/office/drawing/2014/main" id="{00000000-0008-0000-0D00-000087000000}"/>
            </a:ext>
          </a:extLst>
        </xdr:cNvPr>
        <xdr:cNvSpPr txBox="1"/>
      </xdr:nvSpPr>
      <xdr:spPr>
        <a:xfrm>
          <a:off x="13080365" y="50751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3001625" y="521990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2359005" y="523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4790</xdr:rowOff>
    </xdr:from>
    <xdr:to>
      <xdr:col>76</xdr:col>
      <xdr:colOff>73025</xdr:colOff>
      <xdr:row>33</xdr:row>
      <xdr:rowOff>106390</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3001625" y="55369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154667</xdr:rowOff>
    </xdr:from>
    <xdr:ext cx="469744"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3080365" y="551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146476</xdr:rowOff>
    </xdr:from>
    <xdr:to>
      <xdr:col>72</xdr:col>
      <xdr:colOff>123825</xdr:colOff>
      <xdr:row>33</xdr:row>
      <xdr:rowOff>76626</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2359005" y="55109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25826</xdr:rowOff>
    </xdr:from>
    <xdr:to>
      <xdr:col>76</xdr:col>
      <xdr:colOff>22225</xdr:colOff>
      <xdr:row>33</xdr:row>
      <xdr:rowOff>55590</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a:off x="12409805" y="5557946"/>
          <a:ext cx="619760" cy="2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153070</xdr:rowOff>
    </xdr:from>
    <xdr:ext cx="469744" cy="259045"/>
    <xdr:sp macro="" textlink="">
      <xdr:nvSpPr>
        <xdr:cNvPr id="147" name="n_1aveValue債務償還比率">
          <a:extLst>
            <a:ext uri="{FF2B5EF4-FFF2-40B4-BE49-F238E27FC236}">
              <a16:creationId xmlns:a16="http://schemas.microsoft.com/office/drawing/2014/main" id="{00000000-0008-0000-0D00-000093000000}"/>
            </a:ext>
          </a:extLst>
        </xdr:cNvPr>
        <xdr:cNvSpPr txBox="1"/>
      </xdr:nvSpPr>
      <xdr:spPr>
        <a:xfrm>
          <a:off x="12185092" y="501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67753</xdr:rowOff>
    </xdr:from>
    <xdr:ext cx="469744" cy="259045"/>
    <xdr:sp macro="" textlink="">
      <xdr:nvSpPr>
        <xdr:cNvPr id="148" name="n_1mainValue債務償還比率">
          <a:extLst>
            <a:ext uri="{FF2B5EF4-FFF2-40B4-BE49-F238E27FC236}">
              <a16:creationId xmlns:a16="http://schemas.microsoft.com/office/drawing/2014/main" id="{00000000-0008-0000-0D00-000094000000}"/>
            </a:ext>
          </a:extLst>
        </xdr:cNvPr>
        <xdr:cNvSpPr txBox="1"/>
      </xdr:nvSpPr>
      <xdr:spPr>
        <a:xfrm>
          <a:off x="12185092" y="559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a:extLst>
            <a:ext uri="{FF2B5EF4-FFF2-40B4-BE49-F238E27FC236}">
              <a16:creationId xmlns:a16="http://schemas.microsoft.com/office/drawing/2014/main" id="{00000000-0008-0000-0D00-000095000000}"/>
            </a:ext>
          </a:extLst>
        </xdr:cNvPr>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a:extLst>
            <a:ext uri="{FF2B5EF4-FFF2-40B4-BE49-F238E27FC236}">
              <a16:creationId xmlns:a16="http://schemas.microsoft.com/office/drawing/2014/main" id="{00000000-0008-0000-0D00-000096000000}"/>
            </a:ext>
          </a:extLst>
        </xdr:cNvPr>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a:extLst>
            <a:ext uri="{FF2B5EF4-FFF2-40B4-BE49-F238E27FC236}">
              <a16:creationId xmlns:a16="http://schemas.microsoft.com/office/drawing/2014/main" id="{00000000-0008-0000-0D00-000099000000}"/>
            </a:ext>
          </a:extLst>
        </xdr:cNvPr>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a:extLst>
            <a:ext uri="{FF2B5EF4-FFF2-40B4-BE49-F238E27FC236}">
              <a16:creationId xmlns:a16="http://schemas.microsoft.com/office/drawing/2014/main" id="{00000000-0008-0000-0D00-00009A000000}"/>
            </a:ext>
          </a:extLst>
        </xdr:cNvPr>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千葉県芝山町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7,307
7,086
43.24
5,261,518
4,999,023
199,717
2,965,802
2,475,178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086225" y="566166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12496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020820" y="70504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124960" y="544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020820" y="56616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62882</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124960" y="62655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036060" y="62871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312160" y="63157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514600" y="6342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739900" y="63614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88265</xdr:rowOff>
    </xdr:from>
    <xdr:to>
      <xdr:col>24</xdr:col>
      <xdr:colOff>114300</xdr:colOff>
      <xdr:row>36</xdr:row>
      <xdr:rowOff>18415</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036060" y="59556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111142</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124960" y="581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122555</xdr:rowOff>
    </xdr:from>
    <xdr:to>
      <xdr:col>20</xdr:col>
      <xdr:colOff>38100</xdr:colOff>
      <xdr:row>36</xdr:row>
      <xdr:rowOff>52705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312160" y="59899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139065</xdr:rowOff>
    </xdr:from>
    <xdr:to>
      <xdr:col>24</xdr:col>
      <xdr:colOff>63500</xdr:colOff>
      <xdr:row>36</xdr:row>
      <xdr:rowOff>1905</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3355340" y="6006465"/>
          <a:ext cx="7315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154940</xdr:rowOff>
    </xdr:from>
    <xdr:to>
      <xdr:col>15</xdr:col>
      <xdr:colOff>101600</xdr:colOff>
      <xdr:row>36</xdr:row>
      <xdr:rowOff>85090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514600" y="6022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1905</xdr:rowOff>
    </xdr:from>
    <xdr:to>
      <xdr:col>19</xdr:col>
      <xdr:colOff>177800</xdr:colOff>
      <xdr:row>36</xdr:row>
      <xdr:rowOff>34290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2565400" y="6036945"/>
          <a:ext cx="78994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69215</xdr:rowOff>
    </xdr:from>
    <xdr:to>
      <xdr:col>10</xdr:col>
      <xdr:colOff>165100</xdr:colOff>
      <xdr:row>36</xdr:row>
      <xdr:rowOff>170815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739900" y="61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34290</xdr:rowOff>
    </xdr:from>
    <xdr:to>
      <xdr:col>15</xdr:col>
      <xdr:colOff>50800</xdr:colOff>
      <xdr:row>36</xdr:row>
      <xdr:rowOff>120015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flipV="1">
          <a:off x="1790700" y="6069330"/>
          <a:ext cx="7747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E00-00004F000000}"/>
            </a:ext>
          </a:extLst>
        </xdr:cNvPr>
        <xdr:cNvSpPr txBox="1"/>
      </xdr:nvSpPr>
      <xdr:spPr>
        <a:xfrm>
          <a:off x="317056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60977</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E00-000050000000}"/>
            </a:ext>
          </a:extLst>
        </xdr:cNvPr>
        <xdr:cNvSpPr txBox="1"/>
      </xdr:nvSpPr>
      <xdr:spPr>
        <a:xfrm>
          <a:off x="238570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80027</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E00-000051000000}"/>
            </a:ext>
          </a:extLst>
        </xdr:cNvPr>
        <xdr:cNvSpPr txBox="1"/>
      </xdr:nvSpPr>
      <xdr:spPr>
        <a:xfrm>
          <a:off x="161100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69232</xdr:rowOff>
    </xdr:from>
    <xdr:ext cx="405111" cy="259045"/>
    <xdr:sp macro="" textlink="">
      <xdr:nvSpPr>
        <xdr:cNvPr id="82" name="n_1mainValue【道路】&#10;有形固定資産減価償却率">
          <a:extLst>
            <a:ext uri="{FF2B5EF4-FFF2-40B4-BE49-F238E27FC236}">
              <a16:creationId xmlns:a16="http://schemas.microsoft.com/office/drawing/2014/main" id="{00000000-0008-0000-0E00-000052000000}"/>
            </a:ext>
          </a:extLst>
        </xdr:cNvPr>
        <xdr:cNvSpPr txBox="1"/>
      </xdr:nvSpPr>
      <xdr:spPr>
        <a:xfrm>
          <a:off x="3170564" y="576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101617</xdr:rowOff>
    </xdr:from>
    <xdr:ext cx="405111" cy="259045"/>
    <xdr:sp macro="" textlink="">
      <xdr:nvSpPr>
        <xdr:cNvPr id="83" name="n_2mainValue【道路】&#10;有形固定資産減価償却率">
          <a:extLst>
            <a:ext uri="{FF2B5EF4-FFF2-40B4-BE49-F238E27FC236}">
              <a16:creationId xmlns:a16="http://schemas.microsoft.com/office/drawing/2014/main" id="{00000000-0008-0000-0E00-000053000000}"/>
            </a:ext>
          </a:extLst>
        </xdr:cNvPr>
        <xdr:cNvSpPr txBox="1"/>
      </xdr:nvSpPr>
      <xdr:spPr>
        <a:xfrm>
          <a:off x="2385704" y="58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15892</xdr:rowOff>
    </xdr:from>
    <xdr:ext cx="405111" cy="259045"/>
    <xdr:sp macro="" textlink="">
      <xdr:nvSpPr>
        <xdr:cNvPr id="84" name="n_3mainValue【道路】&#10;有形固定資産減価償却率">
          <a:extLst>
            <a:ext uri="{FF2B5EF4-FFF2-40B4-BE49-F238E27FC236}">
              <a16:creationId xmlns:a16="http://schemas.microsoft.com/office/drawing/2014/main" id="{00000000-0008-0000-0E00-000054000000}"/>
            </a:ext>
          </a:extLst>
        </xdr:cNvPr>
        <xdr:cNvSpPr txBox="1"/>
      </xdr:nvSpPr>
      <xdr:spPr>
        <a:xfrm>
          <a:off x="1611004" y="588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529992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529992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529992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00000000-0008-0000-0E00-00006B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flipV="1">
          <a:off x="9219565" y="5632434"/>
          <a:ext cx="0" cy="1437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9" name="【道路】&#10;一人当たり延長最小値テキスト">
          <a:extLst>
            <a:ext uri="{FF2B5EF4-FFF2-40B4-BE49-F238E27FC236}">
              <a16:creationId xmlns:a16="http://schemas.microsoft.com/office/drawing/2014/main" id="{00000000-0008-0000-0E00-00006D000000}"/>
            </a:ext>
          </a:extLst>
        </xdr:cNvPr>
        <xdr:cNvSpPr txBox="1"/>
      </xdr:nvSpPr>
      <xdr:spPr>
        <a:xfrm>
          <a:off x="9258300" y="7073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9154160" y="70699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11" name="【道路】&#10;一人当たり延長最大値テキスト">
          <a:extLst>
            <a:ext uri="{FF2B5EF4-FFF2-40B4-BE49-F238E27FC236}">
              <a16:creationId xmlns:a16="http://schemas.microsoft.com/office/drawing/2014/main" id="{00000000-0008-0000-0E00-00006F000000}"/>
            </a:ext>
          </a:extLst>
        </xdr:cNvPr>
        <xdr:cNvSpPr txBox="1"/>
      </xdr:nvSpPr>
      <xdr:spPr>
        <a:xfrm>
          <a:off x="9258300" y="5411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9154160" y="56324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130352</xdr:rowOff>
    </xdr:from>
    <xdr:ext cx="534377" cy="259045"/>
    <xdr:sp macro="" textlink="">
      <xdr:nvSpPr>
        <xdr:cNvPr id="113" name="【道路】&#10;一人当たり延長平均値テキスト">
          <a:extLst>
            <a:ext uri="{FF2B5EF4-FFF2-40B4-BE49-F238E27FC236}">
              <a16:creationId xmlns:a16="http://schemas.microsoft.com/office/drawing/2014/main" id="{00000000-0008-0000-0E00-000071000000}"/>
            </a:ext>
          </a:extLst>
        </xdr:cNvPr>
        <xdr:cNvSpPr txBox="1"/>
      </xdr:nvSpPr>
      <xdr:spPr>
        <a:xfrm>
          <a:off x="9258300" y="6668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9192260" y="68130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8445500" y="68169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16" name="フローチャート: 判断 115">
          <a:extLst>
            <a:ext uri="{FF2B5EF4-FFF2-40B4-BE49-F238E27FC236}">
              <a16:creationId xmlns:a16="http://schemas.microsoft.com/office/drawing/2014/main" id="{00000000-0008-0000-0E00-000074000000}"/>
            </a:ext>
          </a:extLst>
        </xdr:cNvPr>
        <xdr:cNvSpPr/>
      </xdr:nvSpPr>
      <xdr:spPr>
        <a:xfrm>
          <a:off x="7670800" y="68105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121016</xdr:rowOff>
    </xdr:from>
    <xdr:to>
      <xdr:col>41</xdr:col>
      <xdr:colOff>101600</xdr:colOff>
      <xdr:row>41</xdr:row>
      <xdr:rowOff>51166</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6873240" y="68266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1633</xdr:rowOff>
    </xdr:from>
    <xdr:to>
      <xdr:col>55</xdr:col>
      <xdr:colOff>50800</xdr:colOff>
      <xdr:row>41</xdr:row>
      <xdr:rowOff>103233</xdr:rowOff>
    </xdr:to>
    <xdr:sp macro="" textlink="">
      <xdr:nvSpPr>
        <xdr:cNvPr id="123" name="楕円 122">
          <a:extLst>
            <a:ext uri="{FF2B5EF4-FFF2-40B4-BE49-F238E27FC236}">
              <a16:creationId xmlns:a16="http://schemas.microsoft.com/office/drawing/2014/main" id="{00000000-0008-0000-0E00-00007B000000}"/>
            </a:ext>
          </a:extLst>
        </xdr:cNvPr>
        <xdr:cNvSpPr/>
      </xdr:nvSpPr>
      <xdr:spPr>
        <a:xfrm>
          <a:off x="9192260" y="687487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151510</xdr:rowOff>
    </xdr:from>
    <xdr:ext cx="534377" cy="259045"/>
    <xdr:sp macro="" textlink="">
      <xdr:nvSpPr>
        <xdr:cNvPr id="124" name="【道路】&#10;一人当たり延長該当値テキスト">
          <a:extLst>
            <a:ext uri="{FF2B5EF4-FFF2-40B4-BE49-F238E27FC236}">
              <a16:creationId xmlns:a16="http://schemas.microsoft.com/office/drawing/2014/main" id="{00000000-0008-0000-0E00-00007C000000}"/>
            </a:ext>
          </a:extLst>
        </xdr:cNvPr>
        <xdr:cNvSpPr txBox="1"/>
      </xdr:nvSpPr>
      <xdr:spPr>
        <a:xfrm>
          <a:off x="9258300" y="685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5638</xdr:rowOff>
    </xdr:from>
    <xdr:to>
      <xdr:col>50</xdr:col>
      <xdr:colOff>165100</xdr:colOff>
      <xdr:row>41</xdr:row>
      <xdr:rowOff>107238</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8445500" y="68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52433</xdr:rowOff>
    </xdr:from>
    <xdr:to>
      <xdr:col>55</xdr:col>
      <xdr:colOff>0</xdr:colOff>
      <xdr:row>41</xdr:row>
      <xdr:rowOff>56438</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flipV="1">
          <a:off x="8496300" y="6925673"/>
          <a:ext cx="723900" cy="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5783</xdr:rowOff>
    </xdr:from>
    <xdr:to>
      <xdr:col>46</xdr:col>
      <xdr:colOff>38100</xdr:colOff>
      <xdr:row>41</xdr:row>
      <xdr:rowOff>107383</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7670800" y="68790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56438</xdr:rowOff>
    </xdr:from>
    <xdr:to>
      <xdr:col>50</xdr:col>
      <xdr:colOff>114300</xdr:colOff>
      <xdr:row>41</xdr:row>
      <xdr:rowOff>56583</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flipV="1">
          <a:off x="7713980" y="6929678"/>
          <a:ext cx="782320" cy="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40316</xdr:rowOff>
    </xdr:from>
    <xdr:to>
      <xdr:col>41</xdr:col>
      <xdr:colOff>101600</xdr:colOff>
      <xdr:row>41</xdr:row>
      <xdr:rowOff>141916</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6873240" y="691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56583</xdr:rowOff>
    </xdr:from>
    <xdr:to>
      <xdr:col>45</xdr:col>
      <xdr:colOff>177800</xdr:colOff>
      <xdr:row>41</xdr:row>
      <xdr:rowOff>91116</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flipV="1">
          <a:off x="6924040" y="6929823"/>
          <a:ext cx="789940" cy="3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58000</xdr:rowOff>
    </xdr:from>
    <xdr:ext cx="534377" cy="259045"/>
    <xdr:sp macro="" textlink="">
      <xdr:nvSpPr>
        <xdr:cNvPr id="131" name="n_1aveValue【道路】&#10;一人当たり延長">
          <a:extLst>
            <a:ext uri="{FF2B5EF4-FFF2-40B4-BE49-F238E27FC236}">
              <a16:creationId xmlns:a16="http://schemas.microsoft.com/office/drawing/2014/main" id="{00000000-0008-0000-0E00-000083000000}"/>
            </a:ext>
          </a:extLst>
        </xdr:cNvPr>
        <xdr:cNvSpPr txBox="1"/>
      </xdr:nvSpPr>
      <xdr:spPr>
        <a:xfrm>
          <a:off x="8239271" y="659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51649</xdr:rowOff>
    </xdr:from>
    <xdr:ext cx="534377" cy="259045"/>
    <xdr:sp macro="" textlink="">
      <xdr:nvSpPr>
        <xdr:cNvPr id="132" name="n_2aveValue【道路】&#10;一人当たり延長">
          <a:extLst>
            <a:ext uri="{FF2B5EF4-FFF2-40B4-BE49-F238E27FC236}">
              <a16:creationId xmlns:a16="http://schemas.microsoft.com/office/drawing/2014/main" id="{00000000-0008-0000-0E00-000084000000}"/>
            </a:ext>
          </a:extLst>
        </xdr:cNvPr>
        <xdr:cNvSpPr txBox="1"/>
      </xdr:nvSpPr>
      <xdr:spPr>
        <a:xfrm>
          <a:off x="7477271" y="65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67693</xdr:rowOff>
    </xdr:from>
    <xdr:ext cx="534377" cy="259045"/>
    <xdr:sp macro="" textlink="">
      <xdr:nvSpPr>
        <xdr:cNvPr id="133" name="n_3aveValue【道路】&#10;一人当たり延長">
          <a:extLst>
            <a:ext uri="{FF2B5EF4-FFF2-40B4-BE49-F238E27FC236}">
              <a16:creationId xmlns:a16="http://schemas.microsoft.com/office/drawing/2014/main" id="{00000000-0008-0000-0E00-000085000000}"/>
            </a:ext>
          </a:extLst>
        </xdr:cNvPr>
        <xdr:cNvSpPr txBox="1"/>
      </xdr:nvSpPr>
      <xdr:spPr>
        <a:xfrm>
          <a:off x="6702571" y="660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98365</xdr:rowOff>
    </xdr:from>
    <xdr:ext cx="534377" cy="259045"/>
    <xdr:sp macro="" textlink="">
      <xdr:nvSpPr>
        <xdr:cNvPr id="134" name="n_1mainValue【道路】&#10;一人当たり延長">
          <a:extLst>
            <a:ext uri="{FF2B5EF4-FFF2-40B4-BE49-F238E27FC236}">
              <a16:creationId xmlns:a16="http://schemas.microsoft.com/office/drawing/2014/main" id="{00000000-0008-0000-0E00-000086000000}"/>
            </a:ext>
          </a:extLst>
        </xdr:cNvPr>
        <xdr:cNvSpPr txBox="1"/>
      </xdr:nvSpPr>
      <xdr:spPr>
        <a:xfrm>
          <a:off x="8239271" y="697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98510</xdr:rowOff>
    </xdr:from>
    <xdr:ext cx="534377" cy="259045"/>
    <xdr:sp macro="" textlink="">
      <xdr:nvSpPr>
        <xdr:cNvPr id="135" name="n_2mainValue【道路】&#10;一人当たり延長">
          <a:extLst>
            <a:ext uri="{FF2B5EF4-FFF2-40B4-BE49-F238E27FC236}">
              <a16:creationId xmlns:a16="http://schemas.microsoft.com/office/drawing/2014/main" id="{00000000-0008-0000-0E00-000087000000}"/>
            </a:ext>
          </a:extLst>
        </xdr:cNvPr>
        <xdr:cNvSpPr txBox="1"/>
      </xdr:nvSpPr>
      <xdr:spPr>
        <a:xfrm>
          <a:off x="7477271" y="697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133043</xdr:rowOff>
    </xdr:from>
    <xdr:ext cx="534377" cy="259045"/>
    <xdr:sp macro="" textlink="">
      <xdr:nvSpPr>
        <xdr:cNvPr id="136" name="n_3mainValue【道路】&#10;一人当たり延長">
          <a:extLst>
            <a:ext uri="{FF2B5EF4-FFF2-40B4-BE49-F238E27FC236}">
              <a16:creationId xmlns:a16="http://schemas.microsoft.com/office/drawing/2014/main" id="{00000000-0008-0000-0E00-000088000000}"/>
            </a:ext>
          </a:extLst>
        </xdr:cNvPr>
        <xdr:cNvSpPr txBox="1"/>
      </xdr:nvSpPr>
      <xdr:spPr>
        <a:xfrm>
          <a:off x="6702571" y="700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37734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7196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a:extLst>
            <a:ext uri="{FF2B5EF4-FFF2-40B4-BE49-F238E27FC236}">
              <a16:creationId xmlns:a16="http://schemas.microsoft.com/office/drawing/2014/main" id="{00000000-0008-0000-0E00-0000A1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flipV="1">
          <a:off x="4086225" y="9349196"/>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63" name="【橋りょう・トンネル】&#10;有形固定資産減価償却率最小値テキスト">
          <a:extLst>
            <a:ext uri="{FF2B5EF4-FFF2-40B4-BE49-F238E27FC236}">
              <a16:creationId xmlns:a16="http://schemas.microsoft.com/office/drawing/2014/main" id="{00000000-0008-0000-0E00-0000A3000000}"/>
            </a:ext>
          </a:extLst>
        </xdr:cNvPr>
        <xdr:cNvSpPr txBox="1"/>
      </xdr:nvSpPr>
      <xdr:spPr>
        <a:xfrm>
          <a:off x="4124960" y="108601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4020820" y="108563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65" name="【橋りょう・トンネル】&#10;有形固定資産減価償却率最大値テキスト">
          <a:extLst>
            <a:ext uri="{FF2B5EF4-FFF2-40B4-BE49-F238E27FC236}">
              <a16:creationId xmlns:a16="http://schemas.microsoft.com/office/drawing/2014/main" id="{00000000-0008-0000-0E00-0000A5000000}"/>
            </a:ext>
          </a:extLst>
        </xdr:cNvPr>
        <xdr:cNvSpPr txBox="1"/>
      </xdr:nvSpPr>
      <xdr:spPr>
        <a:xfrm>
          <a:off x="4124960" y="9128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4020820" y="93491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15801</xdr:rowOff>
    </xdr:from>
    <xdr:ext cx="405111" cy="259045"/>
    <xdr:sp macro="" textlink="">
      <xdr:nvSpPr>
        <xdr:cNvPr id="167" name="【橋りょう・トンネル】&#10;有形固定資産減価償却率平均値テキスト">
          <a:extLst>
            <a:ext uri="{FF2B5EF4-FFF2-40B4-BE49-F238E27FC236}">
              <a16:creationId xmlns:a16="http://schemas.microsoft.com/office/drawing/2014/main" id="{00000000-0008-0000-0E00-0000A7000000}"/>
            </a:ext>
          </a:extLst>
        </xdr:cNvPr>
        <xdr:cNvSpPr txBox="1"/>
      </xdr:nvSpPr>
      <xdr:spPr>
        <a:xfrm>
          <a:off x="4124960" y="99065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68" name="フローチャート: 判断 167">
          <a:extLst>
            <a:ext uri="{FF2B5EF4-FFF2-40B4-BE49-F238E27FC236}">
              <a16:creationId xmlns:a16="http://schemas.microsoft.com/office/drawing/2014/main" id="{00000000-0008-0000-0E00-0000A8000000}"/>
            </a:ext>
          </a:extLst>
        </xdr:cNvPr>
        <xdr:cNvSpPr/>
      </xdr:nvSpPr>
      <xdr:spPr>
        <a:xfrm>
          <a:off x="4036060" y="9928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9" name="フローチャート: 判断 168">
          <a:extLst>
            <a:ext uri="{FF2B5EF4-FFF2-40B4-BE49-F238E27FC236}">
              <a16:creationId xmlns:a16="http://schemas.microsoft.com/office/drawing/2014/main" id="{00000000-0008-0000-0E00-0000A9000000}"/>
            </a:ext>
          </a:extLst>
        </xdr:cNvPr>
        <xdr:cNvSpPr/>
      </xdr:nvSpPr>
      <xdr:spPr>
        <a:xfrm>
          <a:off x="3312160" y="993793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70" name="フローチャート: 判断 169">
          <a:extLst>
            <a:ext uri="{FF2B5EF4-FFF2-40B4-BE49-F238E27FC236}">
              <a16:creationId xmlns:a16="http://schemas.microsoft.com/office/drawing/2014/main" id="{00000000-0008-0000-0E00-0000AA000000}"/>
            </a:ext>
          </a:extLst>
        </xdr:cNvPr>
        <xdr:cNvSpPr/>
      </xdr:nvSpPr>
      <xdr:spPr>
        <a:xfrm>
          <a:off x="2514600" y="99787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71" name="フローチャート: 判断 170">
          <a:extLst>
            <a:ext uri="{FF2B5EF4-FFF2-40B4-BE49-F238E27FC236}">
              <a16:creationId xmlns:a16="http://schemas.microsoft.com/office/drawing/2014/main" id="{00000000-0008-0000-0E00-0000AB000000}"/>
            </a:ext>
          </a:extLst>
        </xdr:cNvPr>
        <xdr:cNvSpPr/>
      </xdr:nvSpPr>
      <xdr:spPr>
        <a:xfrm>
          <a:off x="1739900" y="1001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66766</xdr:rowOff>
    </xdr:from>
    <xdr:to>
      <xdr:col>24</xdr:col>
      <xdr:colOff>114300</xdr:colOff>
      <xdr:row>56</xdr:row>
      <xdr:rowOff>168366</xdr:rowOff>
    </xdr:to>
    <xdr:sp macro="" textlink="">
      <xdr:nvSpPr>
        <xdr:cNvPr id="177" name="楕円 176">
          <a:extLst>
            <a:ext uri="{FF2B5EF4-FFF2-40B4-BE49-F238E27FC236}">
              <a16:creationId xmlns:a16="http://schemas.microsoft.com/office/drawing/2014/main" id="{00000000-0008-0000-0E00-0000B1000000}"/>
            </a:ext>
          </a:extLst>
        </xdr:cNvPr>
        <xdr:cNvSpPr/>
      </xdr:nvSpPr>
      <xdr:spPr>
        <a:xfrm>
          <a:off x="4036060" y="945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89643</xdr:rowOff>
    </xdr:from>
    <xdr:ext cx="405111" cy="259045"/>
    <xdr:sp macro="" textlink="">
      <xdr:nvSpPr>
        <xdr:cNvPr id="178" name="【橋りょう・トンネル】&#10;有形固定資産減価償却率該当値テキスト">
          <a:extLst>
            <a:ext uri="{FF2B5EF4-FFF2-40B4-BE49-F238E27FC236}">
              <a16:creationId xmlns:a16="http://schemas.microsoft.com/office/drawing/2014/main" id="{00000000-0008-0000-0E00-0000B2000000}"/>
            </a:ext>
          </a:extLst>
        </xdr:cNvPr>
        <xdr:cNvSpPr txBox="1"/>
      </xdr:nvSpPr>
      <xdr:spPr>
        <a:xfrm>
          <a:off x="4124960" y="9309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79828</xdr:rowOff>
    </xdr:from>
    <xdr:to>
      <xdr:col>20</xdr:col>
      <xdr:colOff>38100</xdr:colOff>
      <xdr:row>57</xdr:row>
      <xdr:rowOff>9978</xdr:rowOff>
    </xdr:to>
    <xdr:sp macro="" textlink="">
      <xdr:nvSpPr>
        <xdr:cNvPr id="179" name="楕円 178">
          <a:extLst>
            <a:ext uri="{FF2B5EF4-FFF2-40B4-BE49-F238E27FC236}">
              <a16:creationId xmlns:a16="http://schemas.microsoft.com/office/drawing/2014/main" id="{00000000-0008-0000-0E00-0000B3000000}"/>
            </a:ext>
          </a:extLst>
        </xdr:cNvPr>
        <xdr:cNvSpPr/>
      </xdr:nvSpPr>
      <xdr:spPr>
        <a:xfrm>
          <a:off x="3312160" y="94676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117566</xdr:rowOff>
    </xdr:from>
    <xdr:to>
      <xdr:col>24</xdr:col>
      <xdr:colOff>63500</xdr:colOff>
      <xdr:row>56</xdr:row>
      <xdr:rowOff>130628</xdr:rowOff>
    </xdr:to>
    <xdr:cxnSp macro="">
      <xdr:nvCxnSpPr>
        <xdr:cNvPr id="180" name="直線コネクタ 179">
          <a:extLst>
            <a:ext uri="{FF2B5EF4-FFF2-40B4-BE49-F238E27FC236}">
              <a16:creationId xmlns:a16="http://schemas.microsoft.com/office/drawing/2014/main" id="{00000000-0008-0000-0E00-0000B4000000}"/>
            </a:ext>
          </a:extLst>
        </xdr:cNvPr>
        <xdr:cNvCxnSpPr/>
      </xdr:nvCxnSpPr>
      <xdr:spPr>
        <a:xfrm flipV="1">
          <a:off x="3355340" y="9505406"/>
          <a:ext cx="73152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94524</xdr:rowOff>
    </xdr:from>
    <xdr:to>
      <xdr:col>15</xdr:col>
      <xdr:colOff>101600</xdr:colOff>
      <xdr:row>57</xdr:row>
      <xdr:rowOff>24674</xdr:rowOff>
    </xdr:to>
    <xdr:sp macro="" textlink="">
      <xdr:nvSpPr>
        <xdr:cNvPr id="181" name="楕円 180">
          <a:extLst>
            <a:ext uri="{FF2B5EF4-FFF2-40B4-BE49-F238E27FC236}">
              <a16:creationId xmlns:a16="http://schemas.microsoft.com/office/drawing/2014/main" id="{00000000-0008-0000-0E00-0000B5000000}"/>
            </a:ext>
          </a:extLst>
        </xdr:cNvPr>
        <xdr:cNvSpPr/>
      </xdr:nvSpPr>
      <xdr:spPr>
        <a:xfrm>
          <a:off x="2514600" y="94823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130628</xdr:rowOff>
    </xdr:from>
    <xdr:to>
      <xdr:col>19</xdr:col>
      <xdr:colOff>177800</xdr:colOff>
      <xdr:row>56</xdr:row>
      <xdr:rowOff>145324</xdr:rowOff>
    </xdr:to>
    <xdr:cxnSp macro="">
      <xdr:nvCxnSpPr>
        <xdr:cNvPr id="182" name="直線コネクタ 181">
          <a:extLst>
            <a:ext uri="{FF2B5EF4-FFF2-40B4-BE49-F238E27FC236}">
              <a16:creationId xmlns:a16="http://schemas.microsoft.com/office/drawing/2014/main" id="{00000000-0008-0000-0E00-0000B6000000}"/>
            </a:ext>
          </a:extLst>
        </xdr:cNvPr>
        <xdr:cNvCxnSpPr/>
      </xdr:nvCxnSpPr>
      <xdr:spPr>
        <a:xfrm flipV="1">
          <a:off x="2565400" y="9518468"/>
          <a:ext cx="78994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83" name="楕円 182">
          <a:extLst>
            <a:ext uri="{FF2B5EF4-FFF2-40B4-BE49-F238E27FC236}">
              <a16:creationId xmlns:a16="http://schemas.microsoft.com/office/drawing/2014/main" id="{00000000-0008-0000-0E00-0000B7000000}"/>
            </a:ext>
          </a:extLst>
        </xdr:cNvPr>
        <xdr:cNvSpPr/>
      </xdr:nvSpPr>
      <xdr:spPr>
        <a:xfrm>
          <a:off x="173990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145324</xdr:rowOff>
    </xdr:from>
    <xdr:to>
      <xdr:col>15</xdr:col>
      <xdr:colOff>50800</xdr:colOff>
      <xdr:row>58</xdr:row>
      <xdr:rowOff>102870</xdr:rowOff>
    </xdr:to>
    <xdr:cxnSp macro="">
      <xdr:nvCxnSpPr>
        <xdr:cNvPr id="184" name="直線コネクタ 183">
          <a:extLst>
            <a:ext uri="{FF2B5EF4-FFF2-40B4-BE49-F238E27FC236}">
              <a16:creationId xmlns:a16="http://schemas.microsoft.com/office/drawing/2014/main" id="{00000000-0008-0000-0E00-0000B8000000}"/>
            </a:ext>
          </a:extLst>
        </xdr:cNvPr>
        <xdr:cNvCxnSpPr/>
      </xdr:nvCxnSpPr>
      <xdr:spPr>
        <a:xfrm flipV="1">
          <a:off x="1790700" y="9533164"/>
          <a:ext cx="774700" cy="29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139899</xdr:rowOff>
    </xdr:from>
    <xdr:ext cx="405111" cy="259045"/>
    <xdr:sp macro="" textlink="">
      <xdr:nvSpPr>
        <xdr:cNvPr id="185" name="n_1aveValue【橋りょう・トンネル】&#10;有形固定資産減価償却率">
          <a:extLst>
            <a:ext uri="{FF2B5EF4-FFF2-40B4-BE49-F238E27FC236}">
              <a16:creationId xmlns:a16="http://schemas.microsoft.com/office/drawing/2014/main" id="{00000000-0008-0000-0E00-0000B9000000}"/>
            </a:ext>
          </a:extLst>
        </xdr:cNvPr>
        <xdr:cNvSpPr txBox="1"/>
      </xdr:nvSpPr>
      <xdr:spPr>
        <a:xfrm>
          <a:off x="3170564" y="1003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9270</xdr:rowOff>
    </xdr:from>
    <xdr:ext cx="405111" cy="259045"/>
    <xdr:sp macro="" textlink="">
      <xdr:nvSpPr>
        <xdr:cNvPr id="186" name="n_2aveValue【橋りょう・トンネル】&#10;有形固定資産減価償却率">
          <a:extLst>
            <a:ext uri="{FF2B5EF4-FFF2-40B4-BE49-F238E27FC236}">
              <a16:creationId xmlns:a16="http://schemas.microsoft.com/office/drawing/2014/main" id="{00000000-0008-0000-0E00-0000BA000000}"/>
            </a:ext>
          </a:extLst>
        </xdr:cNvPr>
        <xdr:cNvSpPr txBox="1"/>
      </xdr:nvSpPr>
      <xdr:spPr>
        <a:xfrm>
          <a:off x="2385704" y="10067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41927</xdr:rowOff>
    </xdr:from>
    <xdr:ext cx="405111" cy="259045"/>
    <xdr:sp macro="" textlink="">
      <xdr:nvSpPr>
        <xdr:cNvPr id="187" name="n_3aveValue【橋りょう・トンネル】&#10;有形固定資産減価償却率">
          <a:extLst>
            <a:ext uri="{FF2B5EF4-FFF2-40B4-BE49-F238E27FC236}">
              <a16:creationId xmlns:a16="http://schemas.microsoft.com/office/drawing/2014/main" id="{00000000-0008-0000-0E00-0000BB000000}"/>
            </a:ext>
          </a:extLst>
        </xdr:cNvPr>
        <xdr:cNvSpPr txBox="1"/>
      </xdr:nvSpPr>
      <xdr:spPr>
        <a:xfrm>
          <a:off x="161100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26505</xdr:rowOff>
    </xdr:from>
    <xdr:ext cx="405111" cy="259045"/>
    <xdr:sp macro="" textlink="">
      <xdr:nvSpPr>
        <xdr:cNvPr id="188" name="n_1mainValue【橋りょう・トンネル】&#10;有形固定資産減価償却率">
          <a:extLst>
            <a:ext uri="{FF2B5EF4-FFF2-40B4-BE49-F238E27FC236}">
              <a16:creationId xmlns:a16="http://schemas.microsoft.com/office/drawing/2014/main" id="{00000000-0008-0000-0E00-0000BC000000}"/>
            </a:ext>
          </a:extLst>
        </xdr:cNvPr>
        <xdr:cNvSpPr txBox="1"/>
      </xdr:nvSpPr>
      <xdr:spPr>
        <a:xfrm>
          <a:off x="3170564" y="924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41201</xdr:rowOff>
    </xdr:from>
    <xdr:ext cx="405111" cy="259045"/>
    <xdr:sp macro="" textlink="">
      <xdr:nvSpPr>
        <xdr:cNvPr id="189" name="n_2mainValue【橋りょう・トンネル】&#10;有形固定資産減価償却率">
          <a:extLst>
            <a:ext uri="{FF2B5EF4-FFF2-40B4-BE49-F238E27FC236}">
              <a16:creationId xmlns:a16="http://schemas.microsoft.com/office/drawing/2014/main" id="{00000000-0008-0000-0E00-0000BD000000}"/>
            </a:ext>
          </a:extLst>
        </xdr:cNvPr>
        <xdr:cNvSpPr txBox="1"/>
      </xdr:nvSpPr>
      <xdr:spPr>
        <a:xfrm>
          <a:off x="2385704" y="926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170197</xdr:rowOff>
    </xdr:from>
    <xdr:ext cx="405111" cy="259045"/>
    <xdr:sp macro="" textlink="">
      <xdr:nvSpPr>
        <xdr:cNvPr id="190" name="n_3mainValue【橋りょう・トンネル】&#10;有形固定資産減価償却率">
          <a:extLst>
            <a:ext uri="{FF2B5EF4-FFF2-40B4-BE49-F238E27FC236}">
              <a16:creationId xmlns:a16="http://schemas.microsoft.com/office/drawing/2014/main" id="{00000000-0008-0000-0E00-0000BE000000}"/>
            </a:ext>
          </a:extLst>
        </xdr:cNvPr>
        <xdr:cNvSpPr txBox="1"/>
      </xdr:nvSpPr>
      <xdr:spPr>
        <a:xfrm>
          <a:off x="1611004" y="955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00000000-0008-0000-0E00-0000BF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a:extLst>
            <a:ext uri="{FF2B5EF4-FFF2-40B4-BE49-F238E27FC236}">
              <a16:creationId xmlns:a16="http://schemas.microsoft.com/office/drawing/2014/main" id="{00000000-0008-0000-0E00-0000CB000000}"/>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a:extLst>
            <a:ext uri="{FF2B5EF4-FFF2-40B4-BE49-F238E27FC236}">
              <a16:creationId xmlns:a16="http://schemas.microsoft.com/office/drawing/2014/main" id="{00000000-0008-0000-0E00-0000CC000000}"/>
            </a:ext>
          </a:extLst>
        </xdr:cNvPr>
        <xdr:cNvSpPr txBox="1"/>
      </xdr:nvSpPr>
      <xdr:spPr>
        <a:xfrm>
          <a:off x="520976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5209768" y="96990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5209768" y="9249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a:extLst>
            <a:ext uri="{FF2B5EF4-FFF2-40B4-BE49-F238E27FC236}">
              <a16:creationId xmlns:a16="http://schemas.microsoft.com/office/drawing/2014/main" id="{00000000-0008-0000-0E00-0000D3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flipV="1">
          <a:off x="9219565" y="9337287"/>
          <a:ext cx="0" cy="1390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213" name="【橋りょう・トンネル】&#10;一人当たり有形固定資産（償却資産）額最小値テキスト">
          <a:extLst>
            <a:ext uri="{FF2B5EF4-FFF2-40B4-BE49-F238E27FC236}">
              <a16:creationId xmlns:a16="http://schemas.microsoft.com/office/drawing/2014/main" id="{00000000-0008-0000-0E00-0000D5000000}"/>
            </a:ext>
          </a:extLst>
        </xdr:cNvPr>
        <xdr:cNvSpPr txBox="1"/>
      </xdr:nvSpPr>
      <xdr:spPr>
        <a:xfrm>
          <a:off x="9258300" y="1073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9154160" y="107277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215" name="【橋りょう・トンネル】&#10;一人当たり有形固定資産（償却資産）額最大値テキスト">
          <a:extLst>
            <a:ext uri="{FF2B5EF4-FFF2-40B4-BE49-F238E27FC236}">
              <a16:creationId xmlns:a16="http://schemas.microsoft.com/office/drawing/2014/main" id="{00000000-0008-0000-0E00-0000D7000000}"/>
            </a:ext>
          </a:extLst>
        </xdr:cNvPr>
        <xdr:cNvSpPr txBox="1"/>
      </xdr:nvSpPr>
      <xdr:spPr>
        <a:xfrm>
          <a:off x="9258300" y="91163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9154160" y="93372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115804</xdr:rowOff>
    </xdr:from>
    <xdr:ext cx="599010" cy="259045"/>
    <xdr:sp macro="" textlink="">
      <xdr:nvSpPr>
        <xdr:cNvPr id="217" name="【橋りょう・トンネル】&#10;一人当たり有形固定資産（償却資産）額平均値テキスト">
          <a:extLst>
            <a:ext uri="{FF2B5EF4-FFF2-40B4-BE49-F238E27FC236}">
              <a16:creationId xmlns:a16="http://schemas.microsoft.com/office/drawing/2014/main" id="{00000000-0008-0000-0E00-0000D9000000}"/>
            </a:ext>
          </a:extLst>
        </xdr:cNvPr>
        <xdr:cNvSpPr txBox="1"/>
      </xdr:nvSpPr>
      <xdr:spPr>
        <a:xfrm>
          <a:off x="9258300" y="10174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218" name="フローチャート: 判断 217">
          <a:extLst>
            <a:ext uri="{FF2B5EF4-FFF2-40B4-BE49-F238E27FC236}">
              <a16:creationId xmlns:a16="http://schemas.microsoft.com/office/drawing/2014/main" id="{00000000-0008-0000-0E00-0000DA000000}"/>
            </a:ext>
          </a:extLst>
        </xdr:cNvPr>
        <xdr:cNvSpPr/>
      </xdr:nvSpPr>
      <xdr:spPr>
        <a:xfrm>
          <a:off x="9192260" y="103189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219" name="フローチャート: 判断 218">
          <a:extLst>
            <a:ext uri="{FF2B5EF4-FFF2-40B4-BE49-F238E27FC236}">
              <a16:creationId xmlns:a16="http://schemas.microsoft.com/office/drawing/2014/main" id="{00000000-0008-0000-0E00-0000DB000000}"/>
            </a:ext>
          </a:extLst>
        </xdr:cNvPr>
        <xdr:cNvSpPr/>
      </xdr:nvSpPr>
      <xdr:spPr>
        <a:xfrm>
          <a:off x="8445500" y="103494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220" name="フローチャート: 判断 219">
          <a:extLst>
            <a:ext uri="{FF2B5EF4-FFF2-40B4-BE49-F238E27FC236}">
              <a16:creationId xmlns:a16="http://schemas.microsoft.com/office/drawing/2014/main" id="{00000000-0008-0000-0E00-0000DC000000}"/>
            </a:ext>
          </a:extLst>
        </xdr:cNvPr>
        <xdr:cNvSpPr/>
      </xdr:nvSpPr>
      <xdr:spPr>
        <a:xfrm>
          <a:off x="7670800" y="103578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21" name="フローチャート: 判断 220">
          <a:extLst>
            <a:ext uri="{FF2B5EF4-FFF2-40B4-BE49-F238E27FC236}">
              <a16:creationId xmlns:a16="http://schemas.microsoft.com/office/drawing/2014/main" id="{00000000-0008-0000-0E00-0000DD000000}"/>
            </a:ext>
          </a:extLst>
        </xdr:cNvPr>
        <xdr:cNvSpPr/>
      </xdr:nvSpPr>
      <xdr:spPr>
        <a:xfrm>
          <a:off x="6873240" y="103702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47413</xdr:rowOff>
    </xdr:from>
    <xdr:to>
      <xdr:col>55</xdr:col>
      <xdr:colOff>50800</xdr:colOff>
      <xdr:row>63</xdr:row>
      <xdr:rowOff>149013</xdr:rowOff>
    </xdr:to>
    <xdr:sp macro="" textlink="">
      <xdr:nvSpPr>
        <xdr:cNvPr id="227" name="楕円 226">
          <a:extLst>
            <a:ext uri="{FF2B5EF4-FFF2-40B4-BE49-F238E27FC236}">
              <a16:creationId xmlns:a16="http://schemas.microsoft.com/office/drawing/2014/main" id="{00000000-0008-0000-0E00-0000E3000000}"/>
            </a:ext>
          </a:extLst>
        </xdr:cNvPr>
        <xdr:cNvSpPr/>
      </xdr:nvSpPr>
      <xdr:spPr>
        <a:xfrm>
          <a:off x="9192260" y="1060873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133790</xdr:rowOff>
    </xdr:from>
    <xdr:ext cx="599010" cy="259045"/>
    <xdr:sp macro="" textlink="">
      <xdr:nvSpPr>
        <xdr:cNvPr id="228" name="【橋りょう・トンネル】&#10;一人当たり有形固定資産（償却資産）額該当値テキスト">
          <a:extLst>
            <a:ext uri="{FF2B5EF4-FFF2-40B4-BE49-F238E27FC236}">
              <a16:creationId xmlns:a16="http://schemas.microsoft.com/office/drawing/2014/main" id="{00000000-0008-0000-0E00-0000E4000000}"/>
            </a:ext>
          </a:extLst>
        </xdr:cNvPr>
        <xdr:cNvSpPr txBox="1"/>
      </xdr:nvSpPr>
      <xdr:spPr>
        <a:xfrm>
          <a:off x="9258300" y="1052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49297</xdr:rowOff>
    </xdr:from>
    <xdr:to>
      <xdr:col>50</xdr:col>
      <xdr:colOff>165100</xdr:colOff>
      <xdr:row>63</xdr:row>
      <xdr:rowOff>150897</xdr:rowOff>
    </xdr:to>
    <xdr:sp macro="" textlink="">
      <xdr:nvSpPr>
        <xdr:cNvPr id="229" name="楕円 228">
          <a:extLst>
            <a:ext uri="{FF2B5EF4-FFF2-40B4-BE49-F238E27FC236}">
              <a16:creationId xmlns:a16="http://schemas.microsoft.com/office/drawing/2014/main" id="{00000000-0008-0000-0E00-0000E5000000}"/>
            </a:ext>
          </a:extLst>
        </xdr:cNvPr>
        <xdr:cNvSpPr/>
      </xdr:nvSpPr>
      <xdr:spPr>
        <a:xfrm>
          <a:off x="8445500" y="1061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98213</xdr:rowOff>
    </xdr:from>
    <xdr:to>
      <xdr:col>55</xdr:col>
      <xdr:colOff>0</xdr:colOff>
      <xdr:row>63</xdr:row>
      <xdr:rowOff>100097</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8496300" y="10659533"/>
          <a:ext cx="723900" cy="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49364</xdr:rowOff>
    </xdr:from>
    <xdr:to>
      <xdr:col>46</xdr:col>
      <xdr:colOff>38100</xdr:colOff>
      <xdr:row>63</xdr:row>
      <xdr:rowOff>150964</xdr:rowOff>
    </xdr:to>
    <xdr:sp macro="" textlink="">
      <xdr:nvSpPr>
        <xdr:cNvPr id="231" name="楕円 230">
          <a:extLst>
            <a:ext uri="{FF2B5EF4-FFF2-40B4-BE49-F238E27FC236}">
              <a16:creationId xmlns:a16="http://schemas.microsoft.com/office/drawing/2014/main" id="{00000000-0008-0000-0E00-0000E7000000}"/>
            </a:ext>
          </a:extLst>
        </xdr:cNvPr>
        <xdr:cNvSpPr/>
      </xdr:nvSpPr>
      <xdr:spPr>
        <a:xfrm>
          <a:off x="7670800" y="106106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100097</xdr:rowOff>
    </xdr:from>
    <xdr:to>
      <xdr:col>50</xdr:col>
      <xdr:colOff>114300</xdr:colOff>
      <xdr:row>63</xdr:row>
      <xdr:rowOff>100164</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flipV="1">
          <a:off x="7713980" y="10661417"/>
          <a:ext cx="782320" cy="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86916</xdr:rowOff>
    </xdr:from>
    <xdr:to>
      <xdr:col>41</xdr:col>
      <xdr:colOff>101600</xdr:colOff>
      <xdr:row>64</xdr:row>
      <xdr:rowOff>17066</xdr:rowOff>
    </xdr:to>
    <xdr:sp macro="" textlink="">
      <xdr:nvSpPr>
        <xdr:cNvPr id="233" name="楕円 232">
          <a:extLst>
            <a:ext uri="{FF2B5EF4-FFF2-40B4-BE49-F238E27FC236}">
              <a16:creationId xmlns:a16="http://schemas.microsoft.com/office/drawing/2014/main" id="{00000000-0008-0000-0E00-0000E9000000}"/>
            </a:ext>
          </a:extLst>
        </xdr:cNvPr>
        <xdr:cNvSpPr/>
      </xdr:nvSpPr>
      <xdr:spPr>
        <a:xfrm>
          <a:off x="6873240" y="106482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100164</xdr:rowOff>
    </xdr:from>
    <xdr:to>
      <xdr:col>45</xdr:col>
      <xdr:colOff>177800</xdr:colOff>
      <xdr:row>63</xdr:row>
      <xdr:rowOff>137716</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flipV="1">
          <a:off x="6924040" y="10661484"/>
          <a:ext cx="789940" cy="3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70065</xdr:rowOff>
    </xdr:from>
    <xdr:ext cx="599010" cy="259045"/>
    <xdr:sp macro="" textlink="">
      <xdr:nvSpPr>
        <xdr:cNvPr id="235" name="n_1aveValue【橋りょう・トンネル】&#10;一人当たり有形固定資産（償却資産）額">
          <a:extLst>
            <a:ext uri="{FF2B5EF4-FFF2-40B4-BE49-F238E27FC236}">
              <a16:creationId xmlns:a16="http://schemas.microsoft.com/office/drawing/2014/main" id="{00000000-0008-0000-0E00-0000EB000000}"/>
            </a:ext>
          </a:extLst>
        </xdr:cNvPr>
        <xdr:cNvSpPr txBox="1"/>
      </xdr:nvSpPr>
      <xdr:spPr>
        <a:xfrm>
          <a:off x="8214575" y="10128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78475</xdr:rowOff>
    </xdr:from>
    <xdr:ext cx="599010" cy="259045"/>
    <xdr:sp macro="" textlink="">
      <xdr:nvSpPr>
        <xdr:cNvPr id="236" name="n_2aveValue【橋りょう・トンネル】&#10;一人当たり有形固定資産（償却資産）額">
          <a:extLst>
            <a:ext uri="{FF2B5EF4-FFF2-40B4-BE49-F238E27FC236}">
              <a16:creationId xmlns:a16="http://schemas.microsoft.com/office/drawing/2014/main" id="{00000000-0008-0000-0E00-0000EC000000}"/>
            </a:ext>
          </a:extLst>
        </xdr:cNvPr>
        <xdr:cNvSpPr txBox="1"/>
      </xdr:nvSpPr>
      <xdr:spPr>
        <a:xfrm>
          <a:off x="7444955" y="10136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90910</xdr:rowOff>
    </xdr:from>
    <xdr:ext cx="599010" cy="259045"/>
    <xdr:sp macro="" textlink="">
      <xdr:nvSpPr>
        <xdr:cNvPr id="237" name="n_3aveValue【橋りょう・トンネル】&#10;一人当たり有形固定資産（償却資産）額">
          <a:extLst>
            <a:ext uri="{FF2B5EF4-FFF2-40B4-BE49-F238E27FC236}">
              <a16:creationId xmlns:a16="http://schemas.microsoft.com/office/drawing/2014/main" id="{00000000-0008-0000-0E00-0000ED000000}"/>
            </a:ext>
          </a:extLst>
        </xdr:cNvPr>
        <xdr:cNvSpPr txBox="1"/>
      </xdr:nvSpPr>
      <xdr:spPr>
        <a:xfrm>
          <a:off x="6670255" y="1014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142024</xdr:rowOff>
    </xdr:from>
    <xdr:ext cx="599010" cy="259045"/>
    <xdr:sp macro="" textlink="">
      <xdr:nvSpPr>
        <xdr:cNvPr id="238" name="n_1mainValue【橋りょう・トンネル】&#10;一人当たり有形固定資産（償却資産）額">
          <a:extLst>
            <a:ext uri="{FF2B5EF4-FFF2-40B4-BE49-F238E27FC236}">
              <a16:creationId xmlns:a16="http://schemas.microsoft.com/office/drawing/2014/main" id="{00000000-0008-0000-0E00-0000EE000000}"/>
            </a:ext>
          </a:extLst>
        </xdr:cNvPr>
        <xdr:cNvSpPr txBox="1"/>
      </xdr:nvSpPr>
      <xdr:spPr>
        <a:xfrm>
          <a:off x="8214575" y="10703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142091</xdr:rowOff>
    </xdr:from>
    <xdr:ext cx="599010" cy="259045"/>
    <xdr:sp macro="" textlink="">
      <xdr:nvSpPr>
        <xdr:cNvPr id="239" name="n_2mainValue【橋りょう・トンネル】&#10;一人当たり有形固定資産（償却資産）額">
          <a:extLst>
            <a:ext uri="{FF2B5EF4-FFF2-40B4-BE49-F238E27FC236}">
              <a16:creationId xmlns:a16="http://schemas.microsoft.com/office/drawing/2014/main" id="{00000000-0008-0000-0E00-0000EF000000}"/>
            </a:ext>
          </a:extLst>
        </xdr:cNvPr>
        <xdr:cNvSpPr txBox="1"/>
      </xdr:nvSpPr>
      <xdr:spPr>
        <a:xfrm>
          <a:off x="7444955" y="1070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8193</xdr:rowOff>
    </xdr:from>
    <xdr:ext cx="534377" cy="259045"/>
    <xdr:sp macro="" textlink="">
      <xdr:nvSpPr>
        <xdr:cNvPr id="240" name="n_3mainValue【橋りょう・トンネル】&#10;一人当たり有形固定資産（償却資産）額">
          <a:extLst>
            <a:ext uri="{FF2B5EF4-FFF2-40B4-BE49-F238E27FC236}">
              <a16:creationId xmlns:a16="http://schemas.microsoft.com/office/drawing/2014/main" id="{00000000-0008-0000-0E00-0000F0000000}"/>
            </a:ext>
          </a:extLst>
        </xdr:cNvPr>
        <xdr:cNvSpPr txBox="1"/>
      </xdr:nvSpPr>
      <xdr:spPr>
        <a:xfrm>
          <a:off x="6702571" y="1073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00000000-0008-0000-0E00-0000F100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00000000-0008-0000-0E00-0000F200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1" name="正方形/長方形 250">
          <a:extLst>
            <a:ext uri="{FF2B5EF4-FFF2-40B4-BE49-F238E27FC236}">
              <a16:creationId xmlns:a16="http://schemas.microsoft.com/office/drawing/2014/main" id="{00000000-0008-0000-0E00-0000FB00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2" name="正方形/長方形 251">
          <a:extLst>
            <a:ext uri="{FF2B5EF4-FFF2-40B4-BE49-F238E27FC236}">
              <a16:creationId xmlns:a16="http://schemas.microsoft.com/office/drawing/2014/main" id="{00000000-0008-0000-0E00-0000FC00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6" name="正方形/長方形 275">
          <a:extLst>
            <a:ext uri="{FF2B5EF4-FFF2-40B4-BE49-F238E27FC236}">
              <a16:creationId xmlns:a16="http://schemas.microsoft.com/office/drawing/2014/main" id="{00000000-0008-0000-0E00-000014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7" name="【認定こども園・幼稚園・保育所】&#10;有形固定資産減価償却率グラフ枠">
          <a:extLst>
            <a:ext uri="{FF2B5EF4-FFF2-40B4-BE49-F238E27FC236}">
              <a16:creationId xmlns:a16="http://schemas.microsoft.com/office/drawing/2014/main" id="{00000000-0008-0000-0E00-000029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41</xdr:row>
      <xdr:rowOff>161109</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flipV="1">
          <a:off x="14375764" y="5580562"/>
          <a:ext cx="0" cy="145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164936</xdr:rowOff>
    </xdr:from>
    <xdr:ext cx="340478" cy="259045"/>
    <xdr:sp macro="" textlink="">
      <xdr:nvSpPr>
        <xdr:cNvPr id="299" name="【認定こども園・幼稚園・保育所】&#10;有形固定資産減価償却率最小値テキスト">
          <a:extLst>
            <a:ext uri="{FF2B5EF4-FFF2-40B4-BE49-F238E27FC236}">
              <a16:creationId xmlns:a16="http://schemas.microsoft.com/office/drawing/2014/main" id="{00000000-0008-0000-0E00-00002B010000}"/>
            </a:ext>
          </a:extLst>
        </xdr:cNvPr>
        <xdr:cNvSpPr txBox="1"/>
      </xdr:nvSpPr>
      <xdr:spPr>
        <a:xfrm>
          <a:off x="14414500" y="7038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161109</xdr:rowOff>
    </xdr:from>
    <xdr:to>
      <xdr:col>86</xdr:col>
      <xdr:colOff>25400</xdr:colOff>
      <xdr:row>41</xdr:row>
      <xdr:rowOff>161109</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a:off x="14287500" y="70343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405111" cy="259045"/>
    <xdr:sp macro="" textlink="">
      <xdr:nvSpPr>
        <xdr:cNvPr id="301" name="【認定こども園・幼稚園・保育所】&#10;有形固定資産減価償却率最大値テキスト">
          <a:extLst>
            <a:ext uri="{FF2B5EF4-FFF2-40B4-BE49-F238E27FC236}">
              <a16:creationId xmlns:a16="http://schemas.microsoft.com/office/drawing/2014/main" id="{00000000-0008-0000-0E00-00002D010000}"/>
            </a:ext>
          </a:extLst>
        </xdr:cNvPr>
        <xdr:cNvSpPr txBox="1"/>
      </xdr:nvSpPr>
      <xdr:spPr>
        <a:xfrm>
          <a:off x="14414500" y="536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a:off x="14287500" y="55805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74040</xdr:rowOff>
    </xdr:from>
    <xdr:ext cx="405111" cy="259045"/>
    <xdr:sp macro="" textlink="">
      <xdr:nvSpPr>
        <xdr:cNvPr id="303" name="【認定こども園・幼稚園・保育所】&#10;有形固定資産減価償却率平均値テキスト">
          <a:extLst>
            <a:ext uri="{FF2B5EF4-FFF2-40B4-BE49-F238E27FC236}">
              <a16:creationId xmlns:a16="http://schemas.microsoft.com/office/drawing/2014/main" id="{00000000-0008-0000-0E00-00002F010000}"/>
            </a:ext>
          </a:extLst>
        </xdr:cNvPr>
        <xdr:cNvSpPr txBox="1"/>
      </xdr:nvSpPr>
      <xdr:spPr>
        <a:xfrm>
          <a:off x="14414500" y="62767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95613</xdr:rowOff>
    </xdr:from>
    <xdr:to>
      <xdr:col>85</xdr:col>
      <xdr:colOff>177800</xdr:colOff>
      <xdr:row>38</xdr:row>
      <xdr:rowOff>25763</xdr:rowOff>
    </xdr:to>
    <xdr:sp macro="" textlink="">
      <xdr:nvSpPr>
        <xdr:cNvPr id="304" name="フローチャート: 判断 303">
          <a:extLst>
            <a:ext uri="{FF2B5EF4-FFF2-40B4-BE49-F238E27FC236}">
              <a16:creationId xmlns:a16="http://schemas.microsoft.com/office/drawing/2014/main" id="{00000000-0008-0000-0E00-000030010000}"/>
            </a:ext>
          </a:extLst>
        </xdr:cNvPr>
        <xdr:cNvSpPr/>
      </xdr:nvSpPr>
      <xdr:spPr>
        <a:xfrm>
          <a:off x="14325600" y="629829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80917</xdr:rowOff>
    </xdr:from>
    <xdr:to>
      <xdr:col>81</xdr:col>
      <xdr:colOff>101600</xdr:colOff>
      <xdr:row>38</xdr:row>
      <xdr:rowOff>11068</xdr:rowOff>
    </xdr:to>
    <xdr:sp macro="" textlink="">
      <xdr:nvSpPr>
        <xdr:cNvPr id="305" name="フローチャート: 判断 304">
          <a:extLst>
            <a:ext uri="{FF2B5EF4-FFF2-40B4-BE49-F238E27FC236}">
              <a16:creationId xmlns:a16="http://schemas.microsoft.com/office/drawing/2014/main" id="{00000000-0008-0000-0E00-000031010000}"/>
            </a:ext>
          </a:extLst>
        </xdr:cNvPr>
        <xdr:cNvSpPr/>
      </xdr:nvSpPr>
      <xdr:spPr>
        <a:xfrm>
          <a:off x="13578840" y="6283597"/>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51526</xdr:rowOff>
    </xdr:from>
    <xdr:to>
      <xdr:col>76</xdr:col>
      <xdr:colOff>165100</xdr:colOff>
      <xdr:row>37</xdr:row>
      <xdr:rowOff>153126</xdr:rowOff>
    </xdr:to>
    <xdr:sp macro="" textlink="">
      <xdr:nvSpPr>
        <xdr:cNvPr id="306" name="フローチャート: 判断 305">
          <a:extLst>
            <a:ext uri="{FF2B5EF4-FFF2-40B4-BE49-F238E27FC236}">
              <a16:creationId xmlns:a16="http://schemas.microsoft.com/office/drawing/2014/main" id="{00000000-0008-0000-0E00-000032010000}"/>
            </a:ext>
          </a:extLst>
        </xdr:cNvPr>
        <xdr:cNvSpPr/>
      </xdr:nvSpPr>
      <xdr:spPr>
        <a:xfrm>
          <a:off x="12804140" y="625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307" name="フローチャート: 判断 306">
          <a:extLst>
            <a:ext uri="{FF2B5EF4-FFF2-40B4-BE49-F238E27FC236}">
              <a16:creationId xmlns:a16="http://schemas.microsoft.com/office/drawing/2014/main" id="{00000000-0008-0000-0E00-000033010000}"/>
            </a:ext>
          </a:extLst>
        </xdr:cNvPr>
        <xdr:cNvSpPr/>
      </xdr:nvSpPr>
      <xdr:spPr>
        <a:xfrm>
          <a:off x="12029440" y="63489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9" name="テキスト ボックス 308">
          <a:extLst>
            <a:ext uri="{FF2B5EF4-FFF2-40B4-BE49-F238E27FC236}">
              <a16:creationId xmlns:a16="http://schemas.microsoft.com/office/drawing/2014/main" id="{00000000-0008-0000-0E00-000035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5806</xdr:rowOff>
    </xdr:from>
    <xdr:to>
      <xdr:col>85</xdr:col>
      <xdr:colOff>177800</xdr:colOff>
      <xdr:row>35</xdr:row>
      <xdr:rowOff>107406</xdr:rowOff>
    </xdr:to>
    <xdr:sp macro="" textlink="">
      <xdr:nvSpPr>
        <xdr:cNvPr id="313" name="楕円 312">
          <a:extLst>
            <a:ext uri="{FF2B5EF4-FFF2-40B4-BE49-F238E27FC236}">
              <a16:creationId xmlns:a16="http://schemas.microsoft.com/office/drawing/2014/main" id="{00000000-0008-0000-0E00-000039010000}"/>
            </a:ext>
          </a:extLst>
        </xdr:cNvPr>
        <xdr:cNvSpPr/>
      </xdr:nvSpPr>
      <xdr:spPr>
        <a:xfrm>
          <a:off x="14325600" y="587320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28683</xdr:rowOff>
    </xdr:from>
    <xdr:ext cx="405111" cy="259045"/>
    <xdr:sp macro="" textlink="">
      <xdr:nvSpPr>
        <xdr:cNvPr id="314" name="【認定こども園・幼稚園・保育所】&#10;有形固定資産減価償却率該当値テキスト">
          <a:extLst>
            <a:ext uri="{FF2B5EF4-FFF2-40B4-BE49-F238E27FC236}">
              <a16:creationId xmlns:a16="http://schemas.microsoft.com/office/drawing/2014/main" id="{00000000-0008-0000-0E00-00003A010000}"/>
            </a:ext>
          </a:extLst>
        </xdr:cNvPr>
        <xdr:cNvSpPr txBox="1"/>
      </xdr:nvSpPr>
      <xdr:spPr>
        <a:xfrm>
          <a:off x="14414500" y="5728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41728</xdr:rowOff>
    </xdr:from>
    <xdr:to>
      <xdr:col>81</xdr:col>
      <xdr:colOff>101600</xdr:colOff>
      <xdr:row>35</xdr:row>
      <xdr:rowOff>143328</xdr:rowOff>
    </xdr:to>
    <xdr:sp macro="" textlink="">
      <xdr:nvSpPr>
        <xdr:cNvPr id="315" name="楕円 314">
          <a:extLst>
            <a:ext uri="{FF2B5EF4-FFF2-40B4-BE49-F238E27FC236}">
              <a16:creationId xmlns:a16="http://schemas.microsoft.com/office/drawing/2014/main" id="{00000000-0008-0000-0E00-00003B010000}"/>
            </a:ext>
          </a:extLst>
        </xdr:cNvPr>
        <xdr:cNvSpPr/>
      </xdr:nvSpPr>
      <xdr:spPr>
        <a:xfrm>
          <a:off x="13578840" y="590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56606</xdr:rowOff>
    </xdr:from>
    <xdr:to>
      <xdr:col>85</xdr:col>
      <xdr:colOff>127000</xdr:colOff>
      <xdr:row>35</xdr:row>
      <xdr:rowOff>92528</xdr:rowOff>
    </xdr:to>
    <xdr:cxnSp macro="">
      <xdr:nvCxnSpPr>
        <xdr:cNvPr id="316" name="直線コネクタ 315">
          <a:extLst>
            <a:ext uri="{FF2B5EF4-FFF2-40B4-BE49-F238E27FC236}">
              <a16:creationId xmlns:a16="http://schemas.microsoft.com/office/drawing/2014/main" id="{00000000-0008-0000-0E00-00003C010000}"/>
            </a:ext>
          </a:extLst>
        </xdr:cNvPr>
        <xdr:cNvCxnSpPr/>
      </xdr:nvCxnSpPr>
      <xdr:spPr>
        <a:xfrm flipV="1">
          <a:off x="13629640" y="5924006"/>
          <a:ext cx="74676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77651</xdr:rowOff>
    </xdr:from>
    <xdr:to>
      <xdr:col>76</xdr:col>
      <xdr:colOff>165100</xdr:colOff>
      <xdr:row>36</xdr:row>
      <xdr:rowOff>7801</xdr:rowOff>
    </xdr:to>
    <xdr:sp macro="" textlink="">
      <xdr:nvSpPr>
        <xdr:cNvPr id="317" name="楕円 316">
          <a:extLst>
            <a:ext uri="{FF2B5EF4-FFF2-40B4-BE49-F238E27FC236}">
              <a16:creationId xmlns:a16="http://schemas.microsoft.com/office/drawing/2014/main" id="{00000000-0008-0000-0E00-00003D010000}"/>
            </a:ext>
          </a:extLst>
        </xdr:cNvPr>
        <xdr:cNvSpPr/>
      </xdr:nvSpPr>
      <xdr:spPr>
        <a:xfrm>
          <a:off x="12804140" y="59450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92528</xdr:rowOff>
    </xdr:from>
    <xdr:to>
      <xdr:col>81</xdr:col>
      <xdr:colOff>50800</xdr:colOff>
      <xdr:row>35</xdr:row>
      <xdr:rowOff>128451</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flipV="1">
          <a:off x="12854940" y="5959928"/>
          <a:ext cx="7747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77651</xdr:rowOff>
    </xdr:from>
    <xdr:to>
      <xdr:col>72</xdr:col>
      <xdr:colOff>38100</xdr:colOff>
      <xdr:row>36</xdr:row>
      <xdr:rowOff>7801</xdr:rowOff>
    </xdr:to>
    <xdr:sp macro="" textlink="">
      <xdr:nvSpPr>
        <xdr:cNvPr id="319" name="楕円 318">
          <a:extLst>
            <a:ext uri="{FF2B5EF4-FFF2-40B4-BE49-F238E27FC236}">
              <a16:creationId xmlns:a16="http://schemas.microsoft.com/office/drawing/2014/main" id="{00000000-0008-0000-0E00-00003F010000}"/>
            </a:ext>
          </a:extLst>
        </xdr:cNvPr>
        <xdr:cNvSpPr/>
      </xdr:nvSpPr>
      <xdr:spPr>
        <a:xfrm>
          <a:off x="12029440" y="59450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128451</xdr:rowOff>
    </xdr:from>
    <xdr:to>
      <xdr:col>76</xdr:col>
      <xdr:colOff>114300</xdr:colOff>
      <xdr:row>35</xdr:row>
      <xdr:rowOff>128451</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a:off x="12072620" y="5995851"/>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2194</xdr:rowOff>
    </xdr:from>
    <xdr:ext cx="405111" cy="259045"/>
    <xdr:sp macro="" textlink="">
      <xdr:nvSpPr>
        <xdr:cNvPr id="321" name="n_1aveValue【認定こども園・幼稚園・保育所】&#10;有形固定資産減価償却率">
          <a:extLst>
            <a:ext uri="{FF2B5EF4-FFF2-40B4-BE49-F238E27FC236}">
              <a16:creationId xmlns:a16="http://schemas.microsoft.com/office/drawing/2014/main" id="{00000000-0008-0000-0E00-000041010000}"/>
            </a:ext>
          </a:extLst>
        </xdr:cNvPr>
        <xdr:cNvSpPr txBox="1"/>
      </xdr:nvSpPr>
      <xdr:spPr>
        <a:xfrm>
          <a:off x="13437244" y="6372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144253</xdr:rowOff>
    </xdr:from>
    <xdr:ext cx="405111" cy="259045"/>
    <xdr:sp macro="" textlink="">
      <xdr:nvSpPr>
        <xdr:cNvPr id="322" name="n_2aveValue【認定こども園・幼稚園・保育所】&#10;有形固定資産減価償却率">
          <a:extLst>
            <a:ext uri="{FF2B5EF4-FFF2-40B4-BE49-F238E27FC236}">
              <a16:creationId xmlns:a16="http://schemas.microsoft.com/office/drawing/2014/main" id="{00000000-0008-0000-0E00-000042010000}"/>
            </a:ext>
          </a:extLst>
        </xdr:cNvPr>
        <xdr:cNvSpPr txBox="1"/>
      </xdr:nvSpPr>
      <xdr:spPr>
        <a:xfrm>
          <a:off x="12675244" y="634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67508</xdr:rowOff>
    </xdr:from>
    <xdr:ext cx="405111" cy="259045"/>
    <xdr:sp macro="" textlink="">
      <xdr:nvSpPr>
        <xdr:cNvPr id="323" name="n_3aveValue【認定こども園・幼稚園・保育所】&#10;有形固定資産減価償却率">
          <a:extLst>
            <a:ext uri="{FF2B5EF4-FFF2-40B4-BE49-F238E27FC236}">
              <a16:creationId xmlns:a16="http://schemas.microsoft.com/office/drawing/2014/main" id="{00000000-0008-0000-0E00-000043010000}"/>
            </a:ext>
          </a:extLst>
        </xdr:cNvPr>
        <xdr:cNvSpPr txBox="1"/>
      </xdr:nvSpPr>
      <xdr:spPr>
        <a:xfrm>
          <a:off x="11900544" y="6437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159855</xdr:rowOff>
    </xdr:from>
    <xdr:ext cx="405111" cy="259045"/>
    <xdr:sp macro="" textlink="">
      <xdr:nvSpPr>
        <xdr:cNvPr id="324" name="n_1mainValue【認定こども園・幼稚園・保育所】&#10;有形固定資産減価償却率">
          <a:extLst>
            <a:ext uri="{FF2B5EF4-FFF2-40B4-BE49-F238E27FC236}">
              <a16:creationId xmlns:a16="http://schemas.microsoft.com/office/drawing/2014/main" id="{00000000-0008-0000-0E00-000044010000}"/>
            </a:ext>
          </a:extLst>
        </xdr:cNvPr>
        <xdr:cNvSpPr txBox="1"/>
      </xdr:nvSpPr>
      <xdr:spPr>
        <a:xfrm>
          <a:off x="13437244" y="5691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24328</xdr:rowOff>
    </xdr:from>
    <xdr:ext cx="405111" cy="259045"/>
    <xdr:sp macro="" textlink="">
      <xdr:nvSpPr>
        <xdr:cNvPr id="325" name="n_2mainValue【認定こども園・幼稚園・保育所】&#10;有形固定資産減価償却率">
          <a:extLst>
            <a:ext uri="{FF2B5EF4-FFF2-40B4-BE49-F238E27FC236}">
              <a16:creationId xmlns:a16="http://schemas.microsoft.com/office/drawing/2014/main" id="{00000000-0008-0000-0E00-000045010000}"/>
            </a:ext>
          </a:extLst>
        </xdr:cNvPr>
        <xdr:cNvSpPr txBox="1"/>
      </xdr:nvSpPr>
      <xdr:spPr>
        <a:xfrm>
          <a:off x="12675244" y="5724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24328</xdr:rowOff>
    </xdr:from>
    <xdr:ext cx="405111" cy="259045"/>
    <xdr:sp macro="" textlink="">
      <xdr:nvSpPr>
        <xdr:cNvPr id="326" name="n_3mainValue【認定こども園・幼稚園・保育所】&#10;有形固定資産減価償却率">
          <a:extLst>
            <a:ext uri="{FF2B5EF4-FFF2-40B4-BE49-F238E27FC236}">
              <a16:creationId xmlns:a16="http://schemas.microsoft.com/office/drawing/2014/main" id="{00000000-0008-0000-0E00-000046010000}"/>
            </a:ext>
          </a:extLst>
        </xdr:cNvPr>
        <xdr:cNvSpPr txBox="1"/>
      </xdr:nvSpPr>
      <xdr:spPr>
        <a:xfrm>
          <a:off x="11900544" y="5724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46" name="テキスト ボックス 345">
          <a:extLst>
            <a:ext uri="{FF2B5EF4-FFF2-40B4-BE49-F238E27FC236}">
              <a16:creationId xmlns:a16="http://schemas.microsoft.com/office/drawing/2014/main" id="{00000000-0008-0000-0E00-00005A01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7" name="【認定こども園・幼稚園・保育所】&#10;一人当たり面積グラフ枠">
          <a:extLst>
            <a:ext uri="{FF2B5EF4-FFF2-40B4-BE49-F238E27FC236}">
              <a16:creationId xmlns:a16="http://schemas.microsoft.com/office/drawing/2014/main" id="{00000000-0008-0000-0E00-00005B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105918</xdr:rowOff>
    </xdr:from>
    <xdr:to>
      <xdr:col>116</xdr:col>
      <xdr:colOff>62864</xdr:colOff>
      <xdr:row>41</xdr:row>
      <xdr:rowOff>112319</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flipV="1">
          <a:off x="19509104" y="5638038"/>
          <a:ext cx="0" cy="13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349" name="【認定こども園・幼稚園・保育所】&#10;一人当たり面積最小値テキスト">
          <a:extLst>
            <a:ext uri="{FF2B5EF4-FFF2-40B4-BE49-F238E27FC236}">
              <a16:creationId xmlns:a16="http://schemas.microsoft.com/office/drawing/2014/main" id="{00000000-0008-0000-0E00-00005D010000}"/>
            </a:ext>
          </a:extLst>
        </xdr:cNvPr>
        <xdr:cNvSpPr txBox="1"/>
      </xdr:nvSpPr>
      <xdr:spPr>
        <a:xfrm>
          <a:off x="19547840" y="698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19443700" y="69855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52595</xdr:rowOff>
    </xdr:from>
    <xdr:ext cx="469744" cy="259045"/>
    <xdr:sp macro="" textlink="">
      <xdr:nvSpPr>
        <xdr:cNvPr id="351" name="【認定こども園・幼稚園・保育所】&#10;一人当たり面積最大値テキスト">
          <a:extLst>
            <a:ext uri="{FF2B5EF4-FFF2-40B4-BE49-F238E27FC236}">
              <a16:creationId xmlns:a16="http://schemas.microsoft.com/office/drawing/2014/main" id="{00000000-0008-0000-0E00-00005F010000}"/>
            </a:ext>
          </a:extLst>
        </xdr:cNvPr>
        <xdr:cNvSpPr txBox="1"/>
      </xdr:nvSpPr>
      <xdr:spPr>
        <a:xfrm>
          <a:off x="19547840" y="541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105918</xdr:rowOff>
    </xdr:from>
    <xdr:to>
      <xdr:col>116</xdr:col>
      <xdr:colOff>152400</xdr:colOff>
      <xdr:row>33</xdr:row>
      <xdr:rowOff>105918</xdr:rowOff>
    </xdr:to>
    <xdr:cxnSp macro="">
      <xdr:nvCxnSpPr>
        <xdr:cNvPr id="352" name="直線コネクタ 351">
          <a:extLst>
            <a:ext uri="{FF2B5EF4-FFF2-40B4-BE49-F238E27FC236}">
              <a16:creationId xmlns:a16="http://schemas.microsoft.com/office/drawing/2014/main" id="{00000000-0008-0000-0E00-000060010000}"/>
            </a:ext>
          </a:extLst>
        </xdr:cNvPr>
        <xdr:cNvCxnSpPr/>
      </xdr:nvCxnSpPr>
      <xdr:spPr>
        <a:xfrm>
          <a:off x="19443700" y="56380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168521</xdr:rowOff>
    </xdr:from>
    <xdr:ext cx="469744" cy="259045"/>
    <xdr:sp macro="" textlink="">
      <xdr:nvSpPr>
        <xdr:cNvPr id="353" name="【認定こども園・幼稚園・保育所】&#10;一人当たり面積平均値テキスト">
          <a:extLst>
            <a:ext uri="{FF2B5EF4-FFF2-40B4-BE49-F238E27FC236}">
              <a16:creationId xmlns:a16="http://schemas.microsoft.com/office/drawing/2014/main" id="{00000000-0008-0000-0E00-000061010000}"/>
            </a:ext>
          </a:extLst>
        </xdr:cNvPr>
        <xdr:cNvSpPr txBox="1"/>
      </xdr:nvSpPr>
      <xdr:spPr>
        <a:xfrm>
          <a:off x="19547840" y="6538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19458940" y="66836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149301</xdr:rowOff>
    </xdr:from>
    <xdr:to>
      <xdr:col>112</xdr:col>
      <xdr:colOff>38100</xdr:colOff>
      <xdr:row>40</xdr:row>
      <xdr:rowOff>79451</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18735040" y="66872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120041</xdr:rowOff>
    </xdr:from>
    <xdr:to>
      <xdr:col>107</xdr:col>
      <xdr:colOff>101600</xdr:colOff>
      <xdr:row>40</xdr:row>
      <xdr:rowOff>50191</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17937480" y="66580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115468</xdr:rowOff>
    </xdr:from>
    <xdr:to>
      <xdr:col>102</xdr:col>
      <xdr:colOff>165100</xdr:colOff>
      <xdr:row>40</xdr:row>
      <xdr:rowOff>45618</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17162780" y="66534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84836</xdr:rowOff>
    </xdr:from>
    <xdr:to>
      <xdr:col>116</xdr:col>
      <xdr:colOff>114300</xdr:colOff>
      <xdr:row>41</xdr:row>
      <xdr:rowOff>14986</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19458940" y="67904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63263</xdr:rowOff>
    </xdr:from>
    <xdr:ext cx="469744" cy="259045"/>
    <xdr:sp macro="" textlink="">
      <xdr:nvSpPr>
        <xdr:cNvPr id="364" name="【認定こども園・幼稚園・保育所】&#10;一人当たり面積該当値テキスト">
          <a:extLst>
            <a:ext uri="{FF2B5EF4-FFF2-40B4-BE49-F238E27FC236}">
              <a16:creationId xmlns:a16="http://schemas.microsoft.com/office/drawing/2014/main" id="{00000000-0008-0000-0E00-00006C010000}"/>
            </a:ext>
          </a:extLst>
        </xdr:cNvPr>
        <xdr:cNvSpPr txBox="1"/>
      </xdr:nvSpPr>
      <xdr:spPr>
        <a:xfrm>
          <a:off x="19547840" y="6768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89408</xdr:rowOff>
    </xdr:from>
    <xdr:to>
      <xdr:col>112</xdr:col>
      <xdr:colOff>38100</xdr:colOff>
      <xdr:row>41</xdr:row>
      <xdr:rowOff>19558</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18735040" y="67950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135636</xdr:rowOff>
    </xdr:from>
    <xdr:to>
      <xdr:col>116</xdr:col>
      <xdr:colOff>63500</xdr:colOff>
      <xdr:row>40</xdr:row>
      <xdr:rowOff>140208</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18778220" y="6841236"/>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89408</xdr:rowOff>
    </xdr:from>
    <xdr:to>
      <xdr:col>107</xdr:col>
      <xdr:colOff>101600</xdr:colOff>
      <xdr:row>41</xdr:row>
      <xdr:rowOff>19558</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17937480" y="67950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140208</xdr:rowOff>
    </xdr:from>
    <xdr:to>
      <xdr:col>111</xdr:col>
      <xdr:colOff>177800</xdr:colOff>
      <xdr:row>40</xdr:row>
      <xdr:rowOff>140208</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17988280" y="684580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92151</xdr:rowOff>
    </xdr:from>
    <xdr:to>
      <xdr:col>102</xdr:col>
      <xdr:colOff>165100</xdr:colOff>
      <xdr:row>41</xdr:row>
      <xdr:rowOff>22301</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17162780" y="67977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140208</xdr:rowOff>
    </xdr:from>
    <xdr:to>
      <xdr:col>107</xdr:col>
      <xdr:colOff>50800</xdr:colOff>
      <xdr:row>40</xdr:row>
      <xdr:rowOff>142951</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17213580" y="6845808"/>
          <a:ext cx="7747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95978</xdr:rowOff>
    </xdr:from>
    <xdr:ext cx="469744" cy="259045"/>
    <xdr:sp macro="" textlink="">
      <xdr:nvSpPr>
        <xdr:cNvPr id="371" name="n_1aveValue【認定こども園・幼稚園・保育所】&#10;一人当たり面積">
          <a:extLst>
            <a:ext uri="{FF2B5EF4-FFF2-40B4-BE49-F238E27FC236}">
              <a16:creationId xmlns:a16="http://schemas.microsoft.com/office/drawing/2014/main" id="{00000000-0008-0000-0E00-000073010000}"/>
            </a:ext>
          </a:extLst>
        </xdr:cNvPr>
        <xdr:cNvSpPr txBox="1"/>
      </xdr:nvSpPr>
      <xdr:spPr>
        <a:xfrm>
          <a:off x="18561127" y="6466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66718</xdr:rowOff>
    </xdr:from>
    <xdr:ext cx="469744" cy="259045"/>
    <xdr:sp macro="" textlink="">
      <xdr:nvSpPr>
        <xdr:cNvPr id="372" name="n_2aveValue【認定こども園・幼稚園・保育所】&#10;一人当たり面積">
          <a:extLst>
            <a:ext uri="{FF2B5EF4-FFF2-40B4-BE49-F238E27FC236}">
              <a16:creationId xmlns:a16="http://schemas.microsoft.com/office/drawing/2014/main" id="{00000000-0008-0000-0E00-000074010000}"/>
            </a:ext>
          </a:extLst>
        </xdr:cNvPr>
        <xdr:cNvSpPr txBox="1"/>
      </xdr:nvSpPr>
      <xdr:spPr>
        <a:xfrm>
          <a:off x="17776267" y="643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62145</xdr:rowOff>
    </xdr:from>
    <xdr:ext cx="469744" cy="259045"/>
    <xdr:sp macro="" textlink="">
      <xdr:nvSpPr>
        <xdr:cNvPr id="373" name="n_3aveValue【認定こども園・幼稚園・保育所】&#10;一人当たり面積">
          <a:extLst>
            <a:ext uri="{FF2B5EF4-FFF2-40B4-BE49-F238E27FC236}">
              <a16:creationId xmlns:a16="http://schemas.microsoft.com/office/drawing/2014/main" id="{00000000-0008-0000-0E00-000075010000}"/>
            </a:ext>
          </a:extLst>
        </xdr:cNvPr>
        <xdr:cNvSpPr txBox="1"/>
      </xdr:nvSpPr>
      <xdr:spPr>
        <a:xfrm>
          <a:off x="17001567" y="643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10685</xdr:rowOff>
    </xdr:from>
    <xdr:ext cx="469744" cy="259045"/>
    <xdr:sp macro="" textlink="">
      <xdr:nvSpPr>
        <xdr:cNvPr id="374" name="n_1mainValue【認定こども園・幼稚園・保育所】&#10;一人当たり面積">
          <a:extLst>
            <a:ext uri="{FF2B5EF4-FFF2-40B4-BE49-F238E27FC236}">
              <a16:creationId xmlns:a16="http://schemas.microsoft.com/office/drawing/2014/main" id="{00000000-0008-0000-0E00-000076010000}"/>
            </a:ext>
          </a:extLst>
        </xdr:cNvPr>
        <xdr:cNvSpPr txBox="1"/>
      </xdr:nvSpPr>
      <xdr:spPr>
        <a:xfrm>
          <a:off x="18561127" y="688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10685</xdr:rowOff>
    </xdr:from>
    <xdr:ext cx="469744" cy="259045"/>
    <xdr:sp macro="" textlink="">
      <xdr:nvSpPr>
        <xdr:cNvPr id="375" name="n_2mainValue【認定こども園・幼稚園・保育所】&#10;一人当たり面積">
          <a:extLst>
            <a:ext uri="{FF2B5EF4-FFF2-40B4-BE49-F238E27FC236}">
              <a16:creationId xmlns:a16="http://schemas.microsoft.com/office/drawing/2014/main" id="{00000000-0008-0000-0E00-000077010000}"/>
            </a:ext>
          </a:extLst>
        </xdr:cNvPr>
        <xdr:cNvSpPr txBox="1"/>
      </xdr:nvSpPr>
      <xdr:spPr>
        <a:xfrm>
          <a:off x="17776267" y="688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13428</xdr:rowOff>
    </xdr:from>
    <xdr:ext cx="469744" cy="259045"/>
    <xdr:sp macro="" textlink="">
      <xdr:nvSpPr>
        <xdr:cNvPr id="376" name="n_3mainValue【認定こども園・幼稚園・保育所】&#10;一人当たり面積">
          <a:extLst>
            <a:ext uri="{FF2B5EF4-FFF2-40B4-BE49-F238E27FC236}">
              <a16:creationId xmlns:a16="http://schemas.microsoft.com/office/drawing/2014/main" id="{00000000-0008-0000-0E00-000078010000}"/>
            </a:ext>
          </a:extLst>
        </xdr:cNvPr>
        <xdr:cNvSpPr txBox="1"/>
      </xdr:nvSpPr>
      <xdr:spPr>
        <a:xfrm>
          <a:off x="17001567" y="688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1066688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05615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1" name="【学校施設】&#10;有形固定資産減価償却率グラフ枠">
          <a:extLst>
            <a:ext uri="{FF2B5EF4-FFF2-40B4-BE49-F238E27FC236}">
              <a16:creationId xmlns:a16="http://schemas.microsoft.com/office/drawing/2014/main" id="{00000000-0008-0000-0E00-00009101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flipV="1">
          <a:off x="14375764" y="9357360"/>
          <a:ext cx="0" cy="1311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403" name="【学校施設】&#10;有形固定資産減価償却率最小値テキスト">
          <a:extLst>
            <a:ext uri="{FF2B5EF4-FFF2-40B4-BE49-F238E27FC236}">
              <a16:creationId xmlns:a16="http://schemas.microsoft.com/office/drawing/2014/main" id="{00000000-0008-0000-0E00-000093010000}"/>
            </a:ext>
          </a:extLst>
        </xdr:cNvPr>
        <xdr:cNvSpPr txBox="1"/>
      </xdr:nvSpPr>
      <xdr:spPr>
        <a:xfrm>
          <a:off x="14414500" y="10672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4287500" y="106690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405" name="【学校施設】&#10;有形固定資産減価償却率最大値テキスト">
          <a:extLst>
            <a:ext uri="{FF2B5EF4-FFF2-40B4-BE49-F238E27FC236}">
              <a16:creationId xmlns:a16="http://schemas.microsoft.com/office/drawing/2014/main" id="{00000000-0008-0000-0E00-000095010000}"/>
            </a:ext>
          </a:extLst>
        </xdr:cNvPr>
        <xdr:cNvSpPr txBox="1"/>
      </xdr:nvSpPr>
      <xdr:spPr>
        <a:xfrm>
          <a:off x="14414500" y="9136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4287500" y="9357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19430</xdr:rowOff>
    </xdr:from>
    <xdr:ext cx="405111" cy="259045"/>
    <xdr:sp macro="" textlink="">
      <xdr:nvSpPr>
        <xdr:cNvPr id="407" name="【学校施設】&#10;有形固定資産減価償却率平均値テキスト">
          <a:extLst>
            <a:ext uri="{FF2B5EF4-FFF2-40B4-BE49-F238E27FC236}">
              <a16:creationId xmlns:a16="http://schemas.microsoft.com/office/drawing/2014/main" id="{00000000-0008-0000-0E00-000097010000}"/>
            </a:ext>
          </a:extLst>
        </xdr:cNvPr>
        <xdr:cNvSpPr txBox="1"/>
      </xdr:nvSpPr>
      <xdr:spPr>
        <a:xfrm>
          <a:off x="14414500" y="9742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08" name="フローチャート: 判断 407">
          <a:extLst>
            <a:ext uri="{FF2B5EF4-FFF2-40B4-BE49-F238E27FC236}">
              <a16:creationId xmlns:a16="http://schemas.microsoft.com/office/drawing/2014/main" id="{00000000-0008-0000-0E00-000098010000}"/>
            </a:ext>
          </a:extLst>
        </xdr:cNvPr>
        <xdr:cNvSpPr/>
      </xdr:nvSpPr>
      <xdr:spPr>
        <a:xfrm>
          <a:off x="14325600" y="989112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09" name="フローチャート: 判断 408">
          <a:extLst>
            <a:ext uri="{FF2B5EF4-FFF2-40B4-BE49-F238E27FC236}">
              <a16:creationId xmlns:a16="http://schemas.microsoft.com/office/drawing/2014/main" id="{00000000-0008-0000-0E00-000099010000}"/>
            </a:ext>
          </a:extLst>
        </xdr:cNvPr>
        <xdr:cNvSpPr/>
      </xdr:nvSpPr>
      <xdr:spPr>
        <a:xfrm>
          <a:off x="13578840" y="9889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10" name="フローチャート: 判断 409">
          <a:extLst>
            <a:ext uri="{FF2B5EF4-FFF2-40B4-BE49-F238E27FC236}">
              <a16:creationId xmlns:a16="http://schemas.microsoft.com/office/drawing/2014/main" id="{00000000-0008-0000-0E00-00009A010000}"/>
            </a:ext>
          </a:extLst>
        </xdr:cNvPr>
        <xdr:cNvSpPr/>
      </xdr:nvSpPr>
      <xdr:spPr>
        <a:xfrm>
          <a:off x="12804140" y="989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24312</xdr:rowOff>
    </xdr:from>
    <xdr:to>
      <xdr:col>72</xdr:col>
      <xdr:colOff>38100</xdr:colOff>
      <xdr:row>59</xdr:row>
      <xdr:rowOff>125912</xdr:rowOff>
    </xdr:to>
    <xdr:sp macro="" textlink="">
      <xdr:nvSpPr>
        <xdr:cNvPr id="411" name="フローチャート: 判断 410">
          <a:extLst>
            <a:ext uri="{FF2B5EF4-FFF2-40B4-BE49-F238E27FC236}">
              <a16:creationId xmlns:a16="http://schemas.microsoft.com/office/drawing/2014/main" id="{00000000-0008-0000-0E00-00009B010000}"/>
            </a:ext>
          </a:extLst>
        </xdr:cNvPr>
        <xdr:cNvSpPr/>
      </xdr:nvSpPr>
      <xdr:spPr>
        <a:xfrm>
          <a:off x="12029440" y="991507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115751</xdr:rowOff>
    </xdr:from>
    <xdr:to>
      <xdr:col>85</xdr:col>
      <xdr:colOff>177800</xdr:colOff>
      <xdr:row>60</xdr:row>
      <xdr:rowOff>45901</xdr:rowOff>
    </xdr:to>
    <xdr:sp macro="" textlink="">
      <xdr:nvSpPr>
        <xdr:cNvPr id="417" name="楕円 416">
          <a:extLst>
            <a:ext uri="{FF2B5EF4-FFF2-40B4-BE49-F238E27FC236}">
              <a16:creationId xmlns:a16="http://schemas.microsoft.com/office/drawing/2014/main" id="{00000000-0008-0000-0E00-0000A1010000}"/>
            </a:ext>
          </a:extLst>
        </xdr:cNvPr>
        <xdr:cNvSpPr/>
      </xdr:nvSpPr>
      <xdr:spPr>
        <a:xfrm>
          <a:off x="14325600" y="1000651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94178</xdr:rowOff>
    </xdr:from>
    <xdr:ext cx="405111" cy="259045"/>
    <xdr:sp macro="" textlink="">
      <xdr:nvSpPr>
        <xdr:cNvPr id="418" name="【学校施設】&#10;有形固定資産減価償却率該当値テキスト">
          <a:extLst>
            <a:ext uri="{FF2B5EF4-FFF2-40B4-BE49-F238E27FC236}">
              <a16:creationId xmlns:a16="http://schemas.microsoft.com/office/drawing/2014/main" id="{00000000-0008-0000-0E00-0000A2010000}"/>
            </a:ext>
          </a:extLst>
        </xdr:cNvPr>
        <xdr:cNvSpPr txBox="1"/>
      </xdr:nvSpPr>
      <xdr:spPr>
        <a:xfrm>
          <a:off x="14414500" y="9984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148409</xdr:rowOff>
    </xdr:from>
    <xdr:to>
      <xdr:col>81</xdr:col>
      <xdr:colOff>101600</xdr:colOff>
      <xdr:row>60</xdr:row>
      <xdr:rowOff>78559</xdr:rowOff>
    </xdr:to>
    <xdr:sp macro="" textlink="">
      <xdr:nvSpPr>
        <xdr:cNvPr id="419" name="楕円 418">
          <a:extLst>
            <a:ext uri="{FF2B5EF4-FFF2-40B4-BE49-F238E27FC236}">
              <a16:creationId xmlns:a16="http://schemas.microsoft.com/office/drawing/2014/main" id="{00000000-0008-0000-0E00-0000A3010000}"/>
            </a:ext>
          </a:extLst>
        </xdr:cNvPr>
        <xdr:cNvSpPr/>
      </xdr:nvSpPr>
      <xdr:spPr>
        <a:xfrm>
          <a:off x="13578840" y="100391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166551</xdr:rowOff>
    </xdr:from>
    <xdr:to>
      <xdr:col>85</xdr:col>
      <xdr:colOff>127000</xdr:colOff>
      <xdr:row>60</xdr:row>
      <xdr:rowOff>27759</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flipV="1">
          <a:off x="13629640" y="10057311"/>
          <a:ext cx="746760" cy="2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9616</xdr:rowOff>
    </xdr:from>
    <xdr:to>
      <xdr:col>76</xdr:col>
      <xdr:colOff>165100</xdr:colOff>
      <xdr:row>60</xdr:row>
      <xdr:rowOff>111216</xdr:rowOff>
    </xdr:to>
    <xdr:sp macro="" textlink="">
      <xdr:nvSpPr>
        <xdr:cNvPr id="421" name="楕円 420">
          <a:extLst>
            <a:ext uri="{FF2B5EF4-FFF2-40B4-BE49-F238E27FC236}">
              <a16:creationId xmlns:a16="http://schemas.microsoft.com/office/drawing/2014/main" id="{00000000-0008-0000-0E00-0000A5010000}"/>
            </a:ext>
          </a:extLst>
        </xdr:cNvPr>
        <xdr:cNvSpPr/>
      </xdr:nvSpPr>
      <xdr:spPr>
        <a:xfrm>
          <a:off x="12804140" y="100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27759</xdr:rowOff>
    </xdr:from>
    <xdr:to>
      <xdr:col>81</xdr:col>
      <xdr:colOff>50800</xdr:colOff>
      <xdr:row>60</xdr:row>
      <xdr:rowOff>60416</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flipV="1">
          <a:off x="12854940" y="10086159"/>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81462</xdr:rowOff>
    </xdr:from>
    <xdr:to>
      <xdr:col>72</xdr:col>
      <xdr:colOff>38100</xdr:colOff>
      <xdr:row>61</xdr:row>
      <xdr:rowOff>11612</xdr:rowOff>
    </xdr:to>
    <xdr:sp macro="" textlink="">
      <xdr:nvSpPr>
        <xdr:cNvPr id="423" name="楕円 422">
          <a:extLst>
            <a:ext uri="{FF2B5EF4-FFF2-40B4-BE49-F238E27FC236}">
              <a16:creationId xmlns:a16="http://schemas.microsoft.com/office/drawing/2014/main" id="{00000000-0008-0000-0E00-0000A7010000}"/>
            </a:ext>
          </a:extLst>
        </xdr:cNvPr>
        <xdr:cNvSpPr/>
      </xdr:nvSpPr>
      <xdr:spPr>
        <a:xfrm>
          <a:off x="12029440" y="101398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60416</xdr:rowOff>
    </xdr:from>
    <xdr:to>
      <xdr:col>76</xdr:col>
      <xdr:colOff>114300</xdr:colOff>
      <xdr:row>60</xdr:row>
      <xdr:rowOff>132262</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flipV="1">
          <a:off x="12072620" y="10118816"/>
          <a:ext cx="78232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113047</xdr:rowOff>
    </xdr:from>
    <xdr:ext cx="405111" cy="259045"/>
    <xdr:sp macro="" textlink="">
      <xdr:nvSpPr>
        <xdr:cNvPr id="425" name="n_1aveValue【学校施設】&#10;有形固定資産減価償却率">
          <a:extLst>
            <a:ext uri="{FF2B5EF4-FFF2-40B4-BE49-F238E27FC236}">
              <a16:creationId xmlns:a16="http://schemas.microsoft.com/office/drawing/2014/main" id="{00000000-0008-0000-0E00-0000A9010000}"/>
            </a:ext>
          </a:extLst>
        </xdr:cNvPr>
        <xdr:cNvSpPr txBox="1"/>
      </xdr:nvSpPr>
      <xdr:spPr>
        <a:xfrm>
          <a:off x="134372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426" name="n_2aveValue【学校施設】&#10;有形固定資産減価償却率">
          <a:extLst>
            <a:ext uri="{FF2B5EF4-FFF2-40B4-BE49-F238E27FC236}">
              <a16:creationId xmlns:a16="http://schemas.microsoft.com/office/drawing/2014/main" id="{00000000-0008-0000-0E00-0000AA010000}"/>
            </a:ext>
          </a:extLst>
        </xdr:cNvPr>
        <xdr:cNvSpPr txBox="1"/>
      </xdr:nvSpPr>
      <xdr:spPr>
        <a:xfrm>
          <a:off x="12675244" y="968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142439</xdr:rowOff>
    </xdr:from>
    <xdr:ext cx="405111" cy="259045"/>
    <xdr:sp macro="" textlink="">
      <xdr:nvSpPr>
        <xdr:cNvPr id="427" name="n_3aveValue【学校施設】&#10;有形固定資産減価償却率">
          <a:extLst>
            <a:ext uri="{FF2B5EF4-FFF2-40B4-BE49-F238E27FC236}">
              <a16:creationId xmlns:a16="http://schemas.microsoft.com/office/drawing/2014/main" id="{00000000-0008-0000-0E00-0000AB010000}"/>
            </a:ext>
          </a:extLst>
        </xdr:cNvPr>
        <xdr:cNvSpPr txBox="1"/>
      </xdr:nvSpPr>
      <xdr:spPr>
        <a:xfrm>
          <a:off x="11900544" y="969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69686</xdr:rowOff>
    </xdr:from>
    <xdr:ext cx="405111" cy="259045"/>
    <xdr:sp macro="" textlink="">
      <xdr:nvSpPr>
        <xdr:cNvPr id="428" name="n_1mainValue【学校施設】&#10;有形固定資産減価償却率">
          <a:extLst>
            <a:ext uri="{FF2B5EF4-FFF2-40B4-BE49-F238E27FC236}">
              <a16:creationId xmlns:a16="http://schemas.microsoft.com/office/drawing/2014/main" id="{00000000-0008-0000-0E00-0000AC010000}"/>
            </a:ext>
          </a:extLst>
        </xdr:cNvPr>
        <xdr:cNvSpPr txBox="1"/>
      </xdr:nvSpPr>
      <xdr:spPr>
        <a:xfrm>
          <a:off x="13437244" y="10128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102343</xdr:rowOff>
    </xdr:from>
    <xdr:ext cx="405111" cy="259045"/>
    <xdr:sp macro="" textlink="">
      <xdr:nvSpPr>
        <xdr:cNvPr id="429" name="n_2mainValue【学校施設】&#10;有形固定資産減価償却率">
          <a:extLst>
            <a:ext uri="{FF2B5EF4-FFF2-40B4-BE49-F238E27FC236}">
              <a16:creationId xmlns:a16="http://schemas.microsoft.com/office/drawing/2014/main" id="{00000000-0008-0000-0E00-0000AD010000}"/>
            </a:ext>
          </a:extLst>
        </xdr:cNvPr>
        <xdr:cNvSpPr txBox="1"/>
      </xdr:nvSpPr>
      <xdr:spPr>
        <a:xfrm>
          <a:off x="12675244"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2739</xdr:rowOff>
    </xdr:from>
    <xdr:ext cx="405111" cy="259045"/>
    <xdr:sp macro="" textlink="">
      <xdr:nvSpPr>
        <xdr:cNvPr id="430" name="n_3mainValue【学校施設】&#10;有形固定資産減価償却率">
          <a:extLst>
            <a:ext uri="{FF2B5EF4-FFF2-40B4-BE49-F238E27FC236}">
              <a16:creationId xmlns:a16="http://schemas.microsoft.com/office/drawing/2014/main" id="{00000000-0008-0000-0E00-0000AE010000}"/>
            </a:ext>
          </a:extLst>
        </xdr:cNvPr>
        <xdr:cNvSpPr txBox="1"/>
      </xdr:nvSpPr>
      <xdr:spPr>
        <a:xfrm>
          <a:off x="11900544" y="1022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1" name="正方形/長方形 430">
          <a:extLst>
            <a:ext uri="{FF2B5EF4-FFF2-40B4-BE49-F238E27FC236}">
              <a16:creationId xmlns:a16="http://schemas.microsoft.com/office/drawing/2014/main" id="{00000000-0008-0000-0E00-0000AF01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9" name="テキスト ボックス 438">
          <a:extLst>
            <a:ext uri="{FF2B5EF4-FFF2-40B4-BE49-F238E27FC236}">
              <a16:creationId xmlns:a16="http://schemas.microsoft.com/office/drawing/2014/main" id="{00000000-0008-0000-0E00-0000B701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15630721" y="91770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4" name="【学校施設】&#10;一人当たり面積グラフ枠">
          <a:extLst>
            <a:ext uri="{FF2B5EF4-FFF2-40B4-BE49-F238E27FC236}">
              <a16:creationId xmlns:a16="http://schemas.microsoft.com/office/drawing/2014/main" id="{00000000-0008-0000-0E00-0000C601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flipV="1">
          <a:off x="19509104" y="9568815"/>
          <a:ext cx="0" cy="1313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456" name="【学校施設】&#10;一人当たり面積最小値テキスト">
          <a:extLst>
            <a:ext uri="{FF2B5EF4-FFF2-40B4-BE49-F238E27FC236}">
              <a16:creationId xmlns:a16="http://schemas.microsoft.com/office/drawing/2014/main" id="{00000000-0008-0000-0E00-0000C8010000}"/>
            </a:ext>
          </a:extLst>
        </xdr:cNvPr>
        <xdr:cNvSpPr txBox="1"/>
      </xdr:nvSpPr>
      <xdr:spPr>
        <a:xfrm>
          <a:off x="19547840" y="1088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9443700" y="108821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458" name="【学校施設】&#10;一人当たり面積最大値テキスト">
          <a:extLst>
            <a:ext uri="{FF2B5EF4-FFF2-40B4-BE49-F238E27FC236}">
              <a16:creationId xmlns:a16="http://schemas.microsoft.com/office/drawing/2014/main" id="{00000000-0008-0000-0E00-0000CA010000}"/>
            </a:ext>
          </a:extLst>
        </xdr:cNvPr>
        <xdr:cNvSpPr txBox="1"/>
      </xdr:nvSpPr>
      <xdr:spPr>
        <a:xfrm>
          <a:off x="19547840" y="9351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9443700" y="95688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19511</xdr:rowOff>
    </xdr:from>
    <xdr:ext cx="469744" cy="259045"/>
    <xdr:sp macro="" textlink="">
      <xdr:nvSpPr>
        <xdr:cNvPr id="460" name="【学校施設】&#10;一人当たり面積平均値テキスト">
          <a:extLst>
            <a:ext uri="{FF2B5EF4-FFF2-40B4-BE49-F238E27FC236}">
              <a16:creationId xmlns:a16="http://schemas.microsoft.com/office/drawing/2014/main" id="{00000000-0008-0000-0E00-0000CC010000}"/>
            </a:ext>
          </a:extLst>
        </xdr:cNvPr>
        <xdr:cNvSpPr txBox="1"/>
      </xdr:nvSpPr>
      <xdr:spPr>
        <a:xfrm>
          <a:off x="19547840" y="10413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461" name="フローチャート: 判断 460">
          <a:extLst>
            <a:ext uri="{FF2B5EF4-FFF2-40B4-BE49-F238E27FC236}">
              <a16:creationId xmlns:a16="http://schemas.microsoft.com/office/drawing/2014/main" id="{00000000-0008-0000-0E00-0000CD010000}"/>
            </a:ext>
          </a:extLst>
        </xdr:cNvPr>
        <xdr:cNvSpPr/>
      </xdr:nvSpPr>
      <xdr:spPr>
        <a:xfrm>
          <a:off x="19458940" y="105617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462" name="フローチャート: 判断 461">
          <a:extLst>
            <a:ext uri="{FF2B5EF4-FFF2-40B4-BE49-F238E27FC236}">
              <a16:creationId xmlns:a16="http://schemas.microsoft.com/office/drawing/2014/main" id="{00000000-0008-0000-0E00-0000CE010000}"/>
            </a:ext>
          </a:extLst>
        </xdr:cNvPr>
        <xdr:cNvSpPr/>
      </xdr:nvSpPr>
      <xdr:spPr>
        <a:xfrm>
          <a:off x="18735040" y="105086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463" name="フローチャート: 判断 462">
          <a:extLst>
            <a:ext uri="{FF2B5EF4-FFF2-40B4-BE49-F238E27FC236}">
              <a16:creationId xmlns:a16="http://schemas.microsoft.com/office/drawing/2014/main" id="{00000000-0008-0000-0E00-0000CF010000}"/>
            </a:ext>
          </a:extLst>
        </xdr:cNvPr>
        <xdr:cNvSpPr/>
      </xdr:nvSpPr>
      <xdr:spPr>
        <a:xfrm>
          <a:off x="17937480" y="105590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151702</xdr:rowOff>
    </xdr:from>
    <xdr:to>
      <xdr:col>102</xdr:col>
      <xdr:colOff>165100</xdr:colOff>
      <xdr:row>63</xdr:row>
      <xdr:rowOff>81852</xdr:rowOff>
    </xdr:to>
    <xdr:sp macro="" textlink="">
      <xdr:nvSpPr>
        <xdr:cNvPr id="464" name="フローチャート: 判断 463">
          <a:extLst>
            <a:ext uri="{FF2B5EF4-FFF2-40B4-BE49-F238E27FC236}">
              <a16:creationId xmlns:a16="http://schemas.microsoft.com/office/drawing/2014/main" id="{00000000-0008-0000-0E00-0000D0010000}"/>
            </a:ext>
          </a:extLst>
        </xdr:cNvPr>
        <xdr:cNvSpPr/>
      </xdr:nvSpPr>
      <xdr:spPr>
        <a:xfrm>
          <a:off x="17162780" y="105453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115126</xdr:rowOff>
    </xdr:from>
    <xdr:to>
      <xdr:col>116</xdr:col>
      <xdr:colOff>114300</xdr:colOff>
      <xdr:row>64</xdr:row>
      <xdr:rowOff>45276</xdr:rowOff>
    </xdr:to>
    <xdr:sp macro="" textlink="">
      <xdr:nvSpPr>
        <xdr:cNvPr id="470" name="楕円 469">
          <a:extLst>
            <a:ext uri="{FF2B5EF4-FFF2-40B4-BE49-F238E27FC236}">
              <a16:creationId xmlns:a16="http://schemas.microsoft.com/office/drawing/2014/main" id="{00000000-0008-0000-0E00-0000D6010000}"/>
            </a:ext>
          </a:extLst>
        </xdr:cNvPr>
        <xdr:cNvSpPr/>
      </xdr:nvSpPr>
      <xdr:spPr>
        <a:xfrm>
          <a:off x="19458940" y="106764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93553</xdr:rowOff>
    </xdr:from>
    <xdr:ext cx="469744" cy="259045"/>
    <xdr:sp macro="" textlink="">
      <xdr:nvSpPr>
        <xdr:cNvPr id="471" name="【学校施設】&#10;一人当たり面積該当値テキスト">
          <a:extLst>
            <a:ext uri="{FF2B5EF4-FFF2-40B4-BE49-F238E27FC236}">
              <a16:creationId xmlns:a16="http://schemas.microsoft.com/office/drawing/2014/main" id="{00000000-0008-0000-0E00-0000D7010000}"/>
            </a:ext>
          </a:extLst>
        </xdr:cNvPr>
        <xdr:cNvSpPr txBox="1"/>
      </xdr:nvSpPr>
      <xdr:spPr>
        <a:xfrm>
          <a:off x="19547840" y="1065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127127</xdr:rowOff>
    </xdr:from>
    <xdr:to>
      <xdr:col>112</xdr:col>
      <xdr:colOff>38100</xdr:colOff>
      <xdr:row>64</xdr:row>
      <xdr:rowOff>57277</xdr:rowOff>
    </xdr:to>
    <xdr:sp macro="" textlink="">
      <xdr:nvSpPr>
        <xdr:cNvPr id="472" name="楕円 471">
          <a:extLst>
            <a:ext uri="{FF2B5EF4-FFF2-40B4-BE49-F238E27FC236}">
              <a16:creationId xmlns:a16="http://schemas.microsoft.com/office/drawing/2014/main" id="{00000000-0008-0000-0E00-0000D8010000}"/>
            </a:ext>
          </a:extLst>
        </xdr:cNvPr>
        <xdr:cNvSpPr/>
      </xdr:nvSpPr>
      <xdr:spPr>
        <a:xfrm>
          <a:off x="18735040" y="106884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165926</xdr:rowOff>
    </xdr:from>
    <xdr:to>
      <xdr:col>116</xdr:col>
      <xdr:colOff>63500</xdr:colOff>
      <xdr:row>64</xdr:row>
      <xdr:rowOff>6477</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flipV="1">
          <a:off x="18778220" y="10727246"/>
          <a:ext cx="73152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127508</xdr:rowOff>
    </xdr:from>
    <xdr:to>
      <xdr:col>107</xdr:col>
      <xdr:colOff>101600</xdr:colOff>
      <xdr:row>64</xdr:row>
      <xdr:rowOff>57658</xdr:rowOff>
    </xdr:to>
    <xdr:sp macro="" textlink="">
      <xdr:nvSpPr>
        <xdr:cNvPr id="474" name="楕円 473">
          <a:extLst>
            <a:ext uri="{FF2B5EF4-FFF2-40B4-BE49-F238E27FC236}">
              <a16:creationId xmlns:a16="http://schemas.microsoft.com/office/drawing/2014/main" id="{00000000-0008-0000-0E00-0000DA010000}"/>
            </a:ext>
          </a:extLst>
        </xdr:cNvPr>
        <xdr:cNvSpPr/>
      </xdr:nvSpPr>
      <xdr:spPr>
        <a:xfrm>
          <a:off x="17937480" y="106888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6477</xdr:rowOff>
    </xdr:from>
    <xdr:to>
      <xdr:col>111</xdr:col>
      <xdr:colOff>177800</xdr:colOff>
      <xdr:row>64</xdr:row>
      <xdr:rowOff>6858</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flipV="1">
          <a:off x="17988280" y="10735437"/>
          <a:ext cx="78994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134176</xdr:rowOff>
    </xdr:from>
    <xdr:to>
      <xdr:col>102</xdr:col>
      <xdr:colOff>165100</xdr:colOff>
      <xdr:row>64</xdr:row>
      <xdr:rowOff>64326</xdr:rowOff>
    </xdr:to>
    <xdr:sp macro="" textlink="">
      <xdr:nvSpPr>
        <xdr:cNvPr id="476" name="楕円 475">
          <a:extLst>
            <a:ext uri="{FF2B5EF4-FFF2-40B4-BE49-F238E27FC236}">
              <a16:creationId xmlns:a16="http://schemas.microsoft.com/office/drawing/2014/main" id="{00000000-0008-0000-0E00-0000DC010000}"/>
            </a:ext>
          </a:extLst>
        </xdr:cNvPr>
        <xdr:cNvSpPr/>
      </xdr:nvSpPr>
      <xdr:spPr>
        <a:xfrm>
          <a:off x="17162780" y="106954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6858</xdr:rowOff>
    </xdr:from>
    <xdr:to>
      <xdr:col>107</xdr:col>
      <xdr:colOff>50800</xdr:colOff>
      <xdr:row>64</xdr:row>
      <xdr:rowOff>13526</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flipV="1">
          <a:off x="17213580" y="10735818"/>
          <a:ext cx="7747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61612</xdr:rowOff>
    </xdr:from>
    <xdr:ext cx="469744" cy="259045"/>
    <xdr:sp macro="" textlink="">
      <xdr:nvSpPr>
        <xdr:cNvPr id="478" name="n_1aveValue【学校施設】&#10;一人当たり面積">
          <a:extLst>
            <a:ext uri="{FF2B5EF4-FFF2-40B4-BE49-F238E27FC236}">
              <a16:creationId xmlns:a16="http://schemas.microsoft.com/office/drawing/2014/main" id="{00000000-0008-0000-0E00-0000DE010000}"/>
            </a:ext>
          </a:extLst>
        </xdr:cNvPr>
        <xdr:cNvSpPr txBox="1"/>
      </xdr:nvSpPr>
      <xdr:spPr>
        <a:xfrm>
          <a:off x="18561127" y="1028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112095</xdr:rowOff>
    </xdr:from>
    <xdr:ext cx="469744" cy="259045"/>
    <xdr:sp macro="" textlink="">
      <xdr:nvSpPr>
        <xdr:cNvPr id="479" name="n_2aveValue【学校施設】&#10;一人当たり面積">
          <a:extLst>
            <a:ext uri="{FF2B5EF4-FFF2-40B4-BE49-F238E27FC236}">
              <a16:creationId xmlns:a16="http://schemas.microsoft.com/office/drawing/2014/main" id="{00000000-0008-0000-0E00-0000DF010000}"/>
            </a:ext>
          </a:extLst>
        </xdr:cNvPr>
        <xdr:cNvSpPr txBox="1"/>
      </xdr:nvSpPr>
      <xdr:spPr>
        <a:xfrm>
          <a:off x="17776267" y="1033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98379</xdr:rowOff>
    </xdr:from>
    <xdr:ext cx="469744" cy="259045"/>
    <xdr:sp macro="" textlink="">
      <xdr:nvSpPr>
        <xdr:cNvPr id="480" name="n_3aveValue【学校施設】&#10;一人当たり面積">
          <a:extLst>
            <a:ext uri="{FF2B5EF4-FFF2-40B4-BE49-F238E27FC236}">
              <a16:creationId xmlns:a16="http://schemas.microsoft.com/office/drawing/2014/main" id="{00000000-0008-0000-0E00-0000E0010000}"/>
            </a:ext>
          </a:extLst>
        </xdr:cNvPr>
        <xdr:cNvSpPr txBox="1"/>
      </xdr:nvSpPr>
      <xdr:spPr>
        <a:xfrm>
          <a:off x="17001567" y="1032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48404</xdr:rowOff>
    </xdr:from>
    <xdr:ext cx="469744" cy="259045"/>
    <xdr:sp macro="" textlink="">
      <xdr:nvSpPr>
        <xdr:cNvPr id="481" name="n_1mainValue【学校施設】&#10;一人当たり面積">
          <a:extLst>
            <a:ext uri="{FF2B5EF4-FFF2-40B4-BE49-F238E27FC236}">
              <a16:creationId xmlns:a16="http://schemas.microsoft.com/office/drawing/2014/main" id="{00000000-0008-0000-0E00-0000E1010000}"/>
            </a:ext>
          </a:extLst>
        </xdr:cNvPr>
        <xdr:cNvSpPr txBox="1"/>
      </xdr:nvSpPr>
      <xdr:spPr>
        <a:xfrm>
          <a:off x="18561127" y="1077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48785</xdr:rowOff>
    </xdr:from>
    <xdr:ext cx="469744" cy="259045"/>
    <xdr:sp macro="" textlink="">
      <xdr:nvSpPr>
        <xdr:cNvPr id="482" name="n_2mainValue【学校施設】&#10;一人当たり面積">
          <a:extLst>
            <a:ext uri="{FF2B5EF4-FFF2-40B4-BE49-F238E27FC236}">
              <a16:creationId xmlns:a16="http://schemas.microsoft.com/office/drawing/2014/main" id="{00000000-0008-0000-0E00-0000E2010000}"/>
            </a:ext>
          </a:extLst>
        </xdr:cNvPr>
        <xdr:cNvSpPr txBox="1"/>
      </xdr:nvSpPr>
      <xdr:spPr>
        <a:xfrm>
          <a:off x="17776267" y="10777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55453</xdr:rowOff>
    </xdr:from>
    <xdr:ext cx="469744" cy="259045"/>
    <xdr:sp macro="" textlink="">
      <xdr:nvSpPr>
        <xdr:cNvPr id="483" name="n_3mainValue【学校施設】&#10;一人当たり面積">
          <a:extLst>
            <a:ext uri="{FF2B5EF4-FFF2-40B4-BE49-F238E27FC236}">
              <a16:creationId xmlns:a16="http://schemas.microsoft.com/office/drawing/2014/main" id="{00000000-0008-0000-0E00-0000E3010000}"/>
            </a:ext>
          </a:extLst>
        </xdr:cNvPr>
        <xdr:cNvSpPr txBox="1"/>
      </xdr:nvSpPr>
      <xdr:spPr>
        <a:xfrm>
          <a:off x="17001567" y="1078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4" name="正方形/長方形 483">
          <a:extLst>
            <a:ext uri="{FF2B5EF4-FFF2-40B4-BE49-F238E27FC236}">
              <a16:creationId xmlns:a16="http://schemas.microsoft.com/office/drawing/2014/main" id="{00000000-0008-0000-0E00-0000E401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5" name="正方形/長方形 484">
          <a:extLst>
            <a:ext uri="{FF2B5EF4-FFF2-40B4-BE49-F238E27FC236}">
              <a16:creationId xmlns:a16="http://schemas.microsoft.com/office/drawing/2014/main" id="{00000000-0008-0000-0E00-0000E501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4" name="【公民館】&#10;有形固定資産減価償却率グラフ枠">
          <a:extLst>
            <a:ext uri="{FF2B5EF4-FFF2-40B4-BE49-F238E27FC236}">
              <a16:creationId xmlns:a16="http://schemas.microsoft.com/office/drawing/2014/main" id="{00000000-0008-0000-0E00-00000C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105592</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flipV="1">
          <a:off x="14375764" y="16713381"/>
          <a:ext cx="0" cy="1497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109419</xdr:rowOff>
    </xdr:from>
    <xdr:ext cx="340478" cy="259045"/>
    <xdr:sp macro="" textlink="">
      <xdr:nvSpPr>
        <xdr:cNvPr id="526" name="【公民館】&#10;有形固定資産減価償却率最小値テキスト">
          <a:extLst>
            <a:ext uri="{FF2B5EF4-FFF2-40B4-BE49-F238E27FC236}">
              <a16:creationId xmlns:a16="http://schemas.microsoft.com/office/drawing/2014/main" id="{00000000-0008-0000-0E00-00000E020000}"/>
            </a:ext>
          </a:extLst>
        </xdr:cNvPr>
        <xdr:cNvSpPr txBox="1"/>
      </xdr:nvSpPr>
      <xdr:spPr>
        <a:xfrm>
          <a:off x="14414500" y="182145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105592</xdr:rowOff>
    </xdr:from>
    <xdr:to>
      <xdr:col>86</xdr:col>
      <xdr:colOff>25400</xdr:colOff>
      <xdr:row>108</xdr:row>
      <xdr:rowOff>105592</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4287500" y="182107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28" name="【公民館】&#10;有形固定資産減価償却率最大値テキスト">
          <a:extLst>
            <a:ext uri="{FF2B5EF4-FFF2-40B4-BE49-F238E27FC236}">
              <a16:creationId xmlns:a16="http://schemas.microsoft.com/office/drawing/2014/main" id="{00000000-0008-0000-0E00-000010020000}"/>
            </a:ext>
          </a:extLst>
        </xdr:cNvPr>
        <xdr:cNvSpPr txBox="1"/>
      </xdr:nvSpPr>
      <xdr:spPr>
        <a:xfrm>
          <a:off x="1441450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64243</xdr:rowOff>
    </xdr:from>
    <xdr:ext cx="405111" cy="259045"/>
    <xdr:sp macro="" textlink="">
      <xdr:nvSpPr>
        <xdr:cNvPr id="530" name="【公民館】&#10;有形固定資産減価償却率平均値テキスト">
          <a:extLst>
            <a:ext uri="{FF2B5EF4-FFF2-40B4-BE49-F238E27FC236}">
              <a16:creationId xmlns:a16="http://schemas.microsoft.com/office/drawing/2014/main" id="{00000000-0008-0000-0E00-000012020000}"/>
            </a:ext>
          </a:extLst>
        </xdr:cNvPr>
        <xdr:cNvSpPr txBox="1"/>
      </xdr:nvSpPr>
      <xdr:spPr>
        <a:xfrm>
          <a:off x="14414500" y="171635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531" name="フローチャート: 判断 530">
          <a:extLst>
            <a:ext uri="{FF2B5EF4-FFF2-40B4-BE49-F238E27FC236}">
              <a16:creationId xmlns:a16="http://schemas.microsoft.com/office/drawing/2014/main" id="{00000000-0008-0000-0E00-000013020000}"/>
            </a:ext>
          </a:extLst>
        </xdr:cNvPr>
        <xdr:cNvSpPr/>
      </xdr:nvSpPr>
      <xdr:spPr>
        <a:xfrm>
          <a:off x="14325600" y="1718509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69487</xdr:rowOff>
    </xdr:from>
    <xdr:to>
      <xdr:col>81</xdr:col>
      <xdr:colOff>101600</xdr:colOff>
      <xdr:row>102</xdr:row>
      <xdr:rowOff>171087</xdr:rowOff>
    </xdr:to>
    <xdr:sp macro="" textlink="">
      <xdr:nvSpPr>
        <xdr:cNvPr id="532" name="フローチャート: 判断 531">
          <a:extLst>
            <a:ext uri="{FF2B5EF4-FFF2-40B4-BE49-F238E27FC236}">
              <a16:creationId xmlns:a16="http://schemas.microsoft.com/office/drawing/2014/main" id="{00000000-0008-0000-0E00-000014020000}"/>
            </a:ext>
          </a:extLst>
        </xdr:cNvPr>
        <xdr:cNvSpPr/>
      </xdr:nvSpPr>
      <xdr:spPr>
        <a:xfrm>
          <a:off x="13578840" y="1716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61323</xdr:rowOff>
    </xdr:from>
    <xdr:to>
      <xdr:col>76</xdr:col>
      <xdr:colOff>165100</xdr:colOff>
      <xdr:row>102</xdr:row>
      <xdr:rowOff>162923</xdr:rowOff>
    </xdr:to>
    <xdr:sp macro="" textlink="">
      <xdr:nvSpPr>
        <xdr:cNvPr id="533" name="フローチャート: 判断 532">
          <a:extLst>
            <a:ext uri="{FF2B5EF4-FFF2-40B4-BE49-F238E27FC236}">
              <a16:creationId xmlns:a16="http://schemas.microsoft.com/office/drawing/2014/main" id="{00000000-0008-0000-0E00-000015020000}"/>
            </a:ext>
          </a:extLst>
        </xdr:cNvPr>
        <xdr:cNvSpPr/>
      </xdr:nvSpPr>
      <xdr:spPr>
        <a:xfrm>
          <a:off x="12804140" y="1716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534" name="フローチャート: 判断 533">
          <a:extLst>
            <a:ext uri="{FF2B5EF4-FFF2-40B4-BE49-F238E27FC236}">
              <a16:creationId xmlns:a16="http://schemas.microsoft.com/office/drawing/2014/main" id="{00000000-0008-0000-0E00-000016020000}"/>
            </a:ext>
          </a:extLst>
        </xdr:cNvPr>
        <xdr:cNvSpPr/>
      </xdr:nvSpPr>
      <xdr:spPr>
        <a:xfrm>
          <a:off x="12029440" y="17227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43362</xdr:rowOff>
    </xdr:from>
    <xdr:to>
      <xdr:col>85</xdr:col>
      <xdr:colOff>177800</xdr:colOff>
      <xdr:row>101</xdr:row>
      <xdr:rowOff>144962</xdr:rowOff>
    </xdr:to>
    <xdr:sp macro="" textlink="">
      <xdr:nvSpPr>
        <xdr:cNvPr id="540" name="楕円 539">
          <a:extLst>
            <a:ext uri="{FF2B5EF4-FFF2-40B4-BE49-F238E27FC236}">
              <a16:creationId xmlns:a16="http://schemas.microsoft.com/office/drawing/2014/main" id="{00000000-0008-0000-0E00-00001C020000}"/>
            </a:ext>
          </a:extLst>
        </xdr:cNvPr>
        <xdr:cNvSpPr/>
      </xdr:nvSpPr>
      <xdr:spPr>
        <a:xfrm>
          <a:off x="14325600" y="1697500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66239</xdr:rowOff>
    </xdr:from>
    <xdr:ext cx="405111" cy="259045"/>
    <xdr:sp macro="" textlink="">
      <xdr:nvSpPr>
        <xdr:cNvPr id="541" name="【公民館】&#10;有形固定資産減価償却率該当値テキスト">
          <a:extLst>
            <a:ext uri="{FF2B5EF4-FFF2-40B4-BE49-F238E27FC236}">
              <a16:creationId xmlns:a16="http://schemas.microsoft.com/office/drawing/2014/main" id="{00000000-0008-0000-0E00-00001D020000}"/>
            </a:ext>
          </a:extLst>
        </xdr:cNvPr>
        <xdr:cNvSpPr txBox="1"/>
      </xdr:nvSpPr>
      <xdr:spPr>
        <a:xfrm>
          <a:off x="14414500" y="16830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51526</xdr:rowOff>
    </xdr:from>
    <xdr:to>
      <xdr:col>81</xdr:col>
      <xdr:colOff>101600</xdr:colOff>
      <xdr:row>101</xdr:row>
      <xdr:rowOff>153126</xdr:rowOff>
    </xdr:to>
    <xdr:sp macro="" textlink="">
      <xdr:nvSpPr>
        <xdr:cNvPr id="542" name="楕円 541">
          <a:extLst>
            <a:ext uri="{FF2B5EF4-FFF2-40B4-BE49-F238E27FC236}">
              <a16:creationId xmlns:a16="http://schemas.microsoft.com/office/drawing/2014/main" id="{00000000-0008-0000-0E00-00001E020000}"/>
            </a:ext>
          </a:extLst>
        </xdr:cNvPr>
        <xdr:cNvSpPr/>
      </xdr:nvSpPr>
      <xdr:spPr>
        <a:xfrm>
          <a:off x="13578840" y="1698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94162</xdr:rowOff>
    </xdr:from>
    <xdr:to>
      <xdr:col>85</xdr:col>
      <xdr:colOff>127000</xdr:colOff>
      <xdr:row>101</xdr:row>
      <xdr:rowOff>102326</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flipV="1">
          <a:off x="13629640" y="17025802"/>
          <a:ext cx="74676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51526</xdr:rowOff>
    </xdr:from>
    <xdr:to>
      <xdr:col>76</xdr:col>
      <xdr:colOff>165100</xdr:colOff>
      <xdr:row>101</xdr:row>
      <xdr:rowOff>153126</xdr:rowOff>
    </xdr:to>
    <xdr:sp macro="" textlink="">
      <xdr:nvSpPr>
        <xdr:cNvPr id="544" name="楕円 543">
          <a:extLst>
            <a:ext uri="{FF2B5EF4-FFF2-40B4-BE49-F238E27FC236}">
              <a16:creationId xmlns:a16="http://schemas.microsoft.com/office/drawing/2014/main" id="{00000000-0008-0000-0E00-000020020000}"/>
            </a:ext>
          </a:extLst>
        </xdr:cNvPr>
        <xdr:cNvSpPr/>
      </xdr:nvSpPr>
      <xdr:spPr>
        <a:xfrm>
          <a:off x="12804140" y="1698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102326</xdr:rowOff>
    </xdr:from>
    <xdr:to>
      <xdr:col>81</xdr:col>
      <xdr:colOff>50800</xdr:colOff>
      <xdr:row>101</xdr:row>
      <xdr:rowOff>102326</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2854940" y="17033966"/>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90714</xdr:rowOff>
    </xdr:from>
    <xdr:to>
      <xdr:col>72</xdr:col>
      <xdr:colOff>38100</xdr:colOff>
      <xdr:row>102</xdr:row>
      <xdr:rowOff>20864</xdr:rowOff>
    </xdr:to>
    <xdr:sp macro="" textlink="">
      <xdr:nvSpPr>
        <xdr:cNvPr id="546" name="楕円 545">
          <a:extLst>
            <a:ext uri="{FF2B5EF4-FFF2-40B4-BE49-F238E27FC236}">
              <a16:creationId xmlns:a16="http://schemas.microsoft.com/office/drawing/2014/main" id="{00000000-0008-0000-0E00-000022020000}"/>
            </a:ext>
          </a:extLst>
        </xdr:cNvPr>
        <xdr:cNvSpPr/>
      </xdr:nvSpPr>
      <xdr:spPr>
        <a:xfrm>
          <a:off x="12029440" y="170223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102326</xdr:rowOff>
    </xdr:from>
    <xdr:to>
      <xdr:col>76</xdr:col>
      <xdr:colOff>114300</xdr:colOff>
      <xdr:row>101</xdr:row>
      <xdr:rowOff>141514</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flipV="1">
          <a:off x="12072620" y="17033966"/>
          <a:ext cx="78232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162214</xdr:rowOff>
    </xdr:from>
    <xdr:ext cx="405111" cy="259045"/>
    <xdr:sp macro="" textlink="">
      <xdr:nvSpPr>
        <xdr:cNvPr id="548" name="n_1aveValue【公民館】&#10;有形固定資産減価償却率">
          <a:extLst>
            <a:ext uri="{FF2B5EF4-FFF2-40B4-BE49-F238E27FC236}">
              <a16:creationId xmlns:a16="http://schemas.microsoft.com/office/drawing/2014/main" id="{00000000-0008-0000-0E00-000024020000}"/>
            </a:ext>
          </a:extLst>
        </xdr:cNvPr>
        <xdr:cNvSpPr txBox="1"/>
      </xdr:nvSpPr>
      <xdr:spPr>
        <a:xfrm>
          <a:off x="13437244" y="17261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154050</xdr:rowOff>
    </xdr:from>
    <xdr:ext cx="405111" cy="259045"/>
    <xdr:sp macro="" textlink="">
      <xdr:nvSpPr>
        <xdr:cNvPr id="549" name="n_2aveValue【公民館】&#10;有形固定資産減価償却率">
          <a:extLst>
            <a:ext uri="{FF2B5EF4-FFF2-40B4-BE49-F238E27FC236}">
              <a16:creationId xmlns:a16="http://schemas.microsoft.com/office/drawing/2014/main" id="{00000000-0008-0000-0E00-000025020000}"/>
            </a:ext>
          </a:extLst>
        </xdr:cNvPr>
        <xdr:cNvSpPr txBox="1"/>
      </xdr:nvSpPr>
      <xdr:spPr>
        <a:xfrm>
          <a:off x="12675244" y="17253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49547</xdr:rowOff>
    </xdr:from>
    <xdr:ext cx="405111" cy="259045"/>
    <xdr:sp macro="" textlink="">
      <xdr:nvSpPr>
        <xdr:cNvPr id="550" name="n_3aveValue【公民館】&#10;有形固定資産減価償却率">
          <a:extLst>
            <a:ext uri="{FF2B5EF4-FFF2-40B4-BE49-F238E27FC236}">
              <a16:creationId xmlns:a16="http://schemas.microsoft.com/office/drawing/2014/main" id="{00000000-0008-0000-0E00-000026020000}"/>
            </a:ext>
          </a:extLst>
        </xdr:cNvPr>
        <xdr:cNvSpPr txBox="1"/>
      </xdr:nvSpPr>
      <xdr:spPr>
        <a:xfrm>
          <a:off x="11900544" y="17316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169653</xdr:rowOff>
    </xdr:from>
    <xdr:ext cx="405111" cy="259045"/>
    <xdr:sp macro="" textlink="">
      <xdr:nvSpPr>
        <xdr:cNvPr id="551" name="n_1mainValue【公民館】&#10;有形固定資産減価償却率">
          <a:extLst>
            <a:ext uri="{FF2B5EF4-FFF2-40B4-BE49-F238E27FC236}">
              <a16:creationId xmlns:a16="http://schemas.microsoft.com/office/drawing/2014/main" id="{00000000-0008-0000-0E00-000027020000}"/>
            </a:ext>
          </a:extLst>
        </xdr:cNvPr>
        <xdr:cNvSpPr txBox="1"/>
      </xdr:nvSpPr>
      <xdr:spPr>
        <a:xfrm>
          <a:off x="13437244" y="16766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169653</xdr:rowOff>
    </xdr:from>
    <xdr:ext cx="405111" cy="259045"/>
    <xdr:sp macro="" textlink="">
      <xdr:nvSpPr>
        <xdr:cNvPr id="552" name="n_2mainValue【公民館】&#10;有形固定資産減価償却率">
          <a:extLst>
            <a:ext uri="{FF2B5EF4-FFF2-40B4-BE49-F238E27FC236}">
              <a16:creationId xmlns:a16="http://schemas.microsoft.com/office/drawing/2014/main" id="{00000000-0008-0000-0E00-000028020000}"/>
            </a:ext>
          </a:extLst>
        </xdr:cNvPr>
        <xdr:cNvSpPr txBox="1"/>
      </xdr:nvSpPr>
      <xdr:spPr>
        <a:xfrm>
          <a:off x="12675244" y="16766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37391</xdr:rowOff>
    </xdr:from>
    <xdr:ext cx="405111" cy="259045"/>
    <xdr:sp macro="" textlink="">
      <xdr:nvSpPr>
        <xdr:cNvPr id="553" name="n_3mainValue【公民館】&#10;有形固定資産減価償却率">
          <a:extLst>
            <a:ext uri="{FF2B5EF4-FFF2-40B4-BE49-F238E27FC236}">
              <a16:creationId xmlns:a16="http://schemas.microsoft.com/office/drawing/2014/main" id="{00000000-0008-0000-0E00-000029020000}"/>
            </a:ext>
          </a:extLst>
        </xdr:cNvPr>
        <xdr:cNvSpPr txBox="1"/>
      </xdr:nvSpPr>
      <xdr:spPr>
        <a:xfrm>
          <a:off x="11900544" y="1680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0" name="正方形/長方形 559">
          <a:extLst>
            <a:ext uri="{FF2B5EF4-FFF2-40B4-BE49-F238E27FC236}">
              <a16:creationId xmlns:a16="http://schemas.microsoft.com/office/drawing/2014/main" id="{00000000-0008-0000-0E00-00003002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1" name="正方形/長方形 560">
          <a:extLst>
            <a:ext uri="{FF2B5EF4-FFF2-40B4-BE49-F238E27FC236}">
              <a16:creationId xmlns:a16="http://schemas.microsoft.com/office/drawing/2014/main" id="{00000000-0008-0000-0E00-00003102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6" name="【公民館】&#10;一人当たり面積グラフ枠">
          <a:extLst>
            <a:ext uri="{FF2B5EF4-FFF2-40B4-BE49-F238E27FC236}">
              <a16:creationId xmlns:a16="http://schemas.microsoft.com/office/drawing/2014/main" id="{00000000-0008-0000-0E00-00004002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17526</xdr:rowOff>
    </xdr:from>
    <xdr:to>
      <xdr:col>116</xdr:col>
      <xdr:colOff>62864</xdr:colOff>
      <xdr:row>108</xdr:row>
      <xdr:rowOff>131063</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flipV="1">
          <a:off x="19509104" y="16949166"/>
          <a:ext cx="0" cy="1287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578" name="【公民館】&#10;一人当たり面積最小値テキスト">
          <a:extLst>
            <a:ext uri="{FF2B5EF4-FFF2-40B4-BE49-F238E27FC236}">
              <a16:creationId xmlns:a16="http://schemas.microsoft.com/office/drawing/2014/main" id="{00000000-0008-0000-0E00-000042020000}"/>
            </a:ext>
          </a:extLst>
        </xdr:cNvPr>
        <xdr:cNvSpPr txBox="1"/>
      </xdr:nvSpPr>
      <xdr:spPr>
        <a:xfrm>
          <a:off x="19547840" y="18240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9443700" y="182361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135653</xdr:rowOff>
    </xdr:from>
    <xdr:ext cx="469744" cy="259045"/>
    <xdr:sp macro="" textlink="">
      <xdr:nvSpPr>
        <xdr:cNvPr id="580" name="【公民館】&#10;一人当たり面積最大値テキスト">
          <a:extLst>
            <a:ext uri="{FF2B5EF4-FFF2-40B4-BE49-F238E27FC236}">
              <a16:creationId xmlns:a16="http://schemas.microsoft.com/office/drawing/2014/main" id="{00000000-0008-0000-0E00-000044020000}"/>
            </a:ext>
          </a:extLst>
        </xdr:cNvPr>
        <xdr:cNvSpPr txBox="1"/>
      </xdr:nvSpPr>
      <xdr:spPr>
        <a:xfrm>
          <a:off x="19547840" y="1673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17526</xdr:rowOff>
    </xdr:from>
    <xdr:to>
      <xdr:col>116</xdr:col>
      <xdr:colOff>152400</xdr:colOff>
      <xdr:row>101</xdr:row>
      <xdr:rowOff>17526</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9443700" y="169491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104664</xdr:rowOff>
    </xdr:from>
    <xdr:ext cx="469744" cy="259045"/>
    <xdr:sp macro="" textlink="">
      <xdr:nvSpPr>
        <xdr:cNvPr id="582" name="【公民館】&#10;一人当たり面積平均値テキスト">
          <a:extLst>
            <a:ext uri="{FF2B5EF4-FFF2-40B4-BE49-F238E27FC236}">
              <a16:creationId xmlns:a16="http://schemas.microsoft.com/office/drawing/2014/main" id="{00000000-0008-0000-0E00-000046020000}"/>
            </a:ext>
          </a:extLst>
        </xdr:cNvPr>
        <xdr:cNvSpPr txBox="1"/>
      </xdr:nvSpPr>
      <xdr:spPr>
        <a:xfrm>
          <a:off x="19547840" y="17706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81787</xdr:rowOff>
    </xdr:from>
    <xdr:to>
      <xdr:col>116</xdr:col>
      <xdr:colOff>114300</xdr:colOff>
      <xdr:row>107</xdr:row>
      <xdr:rowOff>11937</xdr:rowOff>
    </xdr:to>
    <xdr:sp macro="" textlink="">
      <xdr:nvSpPr>
        <xdr:cNvPr id="583" name="フローチャート: 判断 582">
          <a:extLst>
            <a:ext uri="{FF2B5EF4-FFF2-40B4-BE49-F238E27FC236}">
              <a16:creationId xmlns:a16="http://schemas.microsoft.com/office/drawing/2014/main" id="{00000000-0008-0000-0E00-000047020000}"/>
            </a:ext>
          </a:extLst>
        </xdr:cNvPr>
        <xdr:cNvSpPr/>
      </xdr:nvSpPr>
      <xdr:spPr>
        <a:xfrm>
          <a:off x="19458940" y="178516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102363</xdr:rowOff>
    </xdr:from>
    <xdr:to>
      <xdr:col>112</xdr:col>
      <xdr:colOff>38100</xdr:colOff>
      <xdr:row>107</xdr:row>
      <xdr:rowOff>32513</xdr:rowOff>
    </xdr:to>
    <xdr:sp macro="" textlink="">
      <xdr:nvSpPr>
        <xdr:cNvPr id="584" name="フローチャート: 判断 583">
          <a:extLst>
            <a:ext uri="{FF2B5EF4-FFF2-40B4-BE49-F238E27FC236}">
              <a16:creationId xmlns:a16="http://schemas.microsoft.com/office/drawing/2014/main" id="{00000000-0008-0000-0E00-000048020000}"/>
            </a:ext>
          </a:extLst>
        </xdr:cNvPr>
        <xdr:cNvSpPr/>
      </xdr:nvSpPr>
      <xdr:spPr>
        <a:xfrm>
          <a:off x="18735040" y="178722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74168</xdr:rowOff>
    </xdr:from>
    <xdr:to>
      <xdr:col>107</xdr:col>
      <xdr:colOff>101600</xdr:colOff>
      <xdr:row>107</xdr:row>
      <xdr:rowOff>4318</xdr:rowOff>
    </xdr:to>
    <xdr:sp macro="" textlink="">
      <xdr:nvSpPr>
        <xdr:cNvPr id="585" name="フローチャート: 判断 584">
          <a:extLst>
            <a:ext uri="{FF2B5EF4-FFF2-40B4-BE49-F238E27FC236}">
              <a16:creationId xmlns:a16="http://schemas.microsoft.com/office/drawing/2014/main" id="{00000000-0008-0000-0E00-000049020000}"/>
            </a:ext>
          </a:extLst>
        </xdr:cNvPr>
        <xdr:cNvSpPr/>
      </xdr:nvSpPr>
      <xdr:spPr>
        <a:xfrm>
          <a:off x="17937480" y="178440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46737</xdr:rowOff>
    </xdr:from>
    <xdr:to>
      <xdr:col>102</xdr:col>
      <xdr:colOff>165100</xdr:colOff>
      <xdr:row>106</xdr:row>
      <xdr:rowOff>148337</xdr:rowOff>
    </xdr:to>
    <xdr:sp macro="" textlink="">
      <xdr:nvSpPr>
        <xdr:cNvPr id="586" name="フローチャート: 判断 585">
          <a:extLst>
            <a:ext uri="{FF2B5EF4-FFF2-40B4-BE49-F238E27FC236}">
              <a16:creationId xmlns:a16="http://schemas.microsoft.com/office/drawing/2014/main" id="{00000000-0008-0000-0E00-00004A020000}"/>
            </a:ext>
          </a:extLst>
        </xdr:cNvPr>
        <xdr:cNvSpPr/>
      </xdr:nvSpPr>
      <xdr:spPr>
        <a:xfrm>
          <a:off x="17162780" y="1781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10922</xdr:rowOff>
    </xdr:from>
    <xdr:to>
      <xdr:col>116</xdr:col>
      <xdr:colOff>114300</xdr:colOff>
      <xdr:row>108</xdr:row>
      <xdr:rowOff>112522</xdr:rowOff>
    </xdr:to>
    <xdr:sp macro="" textlink="">
      <xdr:nvSpPr>
        <xdr:cNvPr id="592" name="楕円 591">
          <a:extLst>
            <a:ext uri="{FF2B5EF4-FFF2-40B4-BE49-F238E27FC236}">
              <a16:creationId xmlns:a16="http://schemas.microsoft.com/office/drawing/2014/main" id="{00000000-0008-0000-0E00-000050020000}"/>
            </a:ext>
          </a:extLst>
        </xdr:cNvPr>
        <xdr:cNvSpPr/>
      </xdr:nvSpPr>
      <xdr:spPr>
        <a:xfrm>
          <a:off x="19458940" y="1811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97299</xdr:rowOff>
    </xdr:from>
    <xdr:ext cx="469744" cy="259045"/>
    <xdr:sp macro="" textlink="">
      <xdr:nvSpPr>
        <xdr:cNvPr id="593" name="【公民館】&#10;一人当たり面積該当値テキスト">
          <a:extLst>
            <a:ext uri="{FF2B5EF4-FFF2-40B4-BE49-F238E27FC236}">
              <a16:creationId xmlns:a16="http://schemas.microsoft.com/office/drawing/2014/main" id="{00000000-0008-0000-0E00-000051020000}"/>
            </a:ext>
          </a:extLst>
        </xdr:cNvPr>
        <xdr:cNvSpPr txBox="1"/>
      </xdr:nvSpPr>
      <xdr:spPr>
        <a:xfrm>
          <a:off x="19547840" y="18034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13208</xdr:rowOff>
    </xdr:from>
    <xdr:to>
      <xdr:col>112</xdr:col>
      <xdr:colOff>38100</xdr:colOff>
      <xdr:row>108</xdr:row>
      <xdr:rowOff>114808</xdr:rowOff>
    </xdr:to>
    <xdr:sp macro="" textlink="">
      <xdr:nvSpPr>
        <xdr:cNvPr id="594" name="楕円 593">
          <a:extLst>
            <a:ext uri="{FF2B5EF4-FFF2-40B4-BE49-F238E27FC236}">
              <a16:creationId xmlns:a16="http://schemas.microsoft.com/office/drawing/2014/main" id="{00000000-0008-0000-0E00-000052020000}"/>
            </a:ext>
          </a:extLst>
        </xdr:cNvPr>
        <xdr:cNvSpPr/>
      </xdr:nvSpPr>
      <xdr:spPr>
        <a:xfrm>
          <a:off x="18735040" y="181183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61722</xdr:rowOff>
    </xdr:from>
    <xdr:to>
      <xdr:col>116</xdr:col>
      <xdr:colOff>63500</xdr:colOff>
      <xdr:row>108</xdr:row>
      <xdr:rowOff>64008</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flipV="1">
          <a:off x="18778220" y="18166842"/>
          <a:ext cx="7315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13208</xdr:rowOff>
    </xdr:from>
    <xdr:to>
      <xdr:col>107</xdr:col>
      <xdr:colOff>101600</xdr:colOff>
      <xdr:row>108</xdr:row>
      <xdr:rowOff>114808</xdr:rowOff>
    </xdr:to>
    <xdr:sp macro="" textlink="">
      <xdr:nvSpPr>
        <xdr:cNvPr id="596" name="楕円 595">
          <a:extLst>
            <a:ext uri="{FF2B5EF4-FFF2-40B4-BE49-F238E27FC236}">
              <a16:creationId xmlns:a16="http://schemas.microsoft.com/office/drawing/2014/main" id="{00000000-0008-0000-0E00-000054020000}"/>
            </a:ext>
          </a:extLst>
        </xdr:cNvPr>
        <xdr:cNvSpPr/>
      </xdr:nvSpPr>
      <xdr:spPr>
        <a:xfrm>
          <a:off x="17937480" y="1811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64008</xdr:rowOff>
    </xdr:from>
    <xdr:to>
      <xdr:col>111</xdr:col>
      <xdr:colOff>177800</xdr:colOff>
      <xdr:row>108</xdr:row>
      <xdr:rowOff>64008</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17988280" y="1816912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11685</xdr:rowOff>
    </xdr:from>
    <xdr:to>
      <xdr:col>102</xdr:col>
      <xdr:colOff>165100</xdr:colOff>
      <xdr:row>108</xdr:row>
      <xdr:rowOff>113285</xdr:rowOff>
    </xdr:to>
    <xdr:sp macro="" textlink="">
      <xdr:nvSpPr>
        <xdr:cNvPr id="598" name="楕円 597">
          <a:extLst>
            <a:ext uri="{FF2B5EF4-FFF2-40B4-BE49-F238E27FC236}">
              <a16:creationId xmlns:a16="http://schemas.microsoft.com/office/drawing/2014/main" id="{00000000-0008-0000-0E00-000056020000}"/>
            </a:ext>
          </a:extLst>
        </xdr:cNvPr>
        <xdr:cNvSpPr/>
      </xdr:nvSpPr>
      <xdr:spPr>
        <a:xfrm>
          <a:off x="17162780" y="1811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62485</xdr:rowOff>
    </xdr:from>
    <xdr:to>
      <xdr:col>107</xdr:col>
      <xdr:colOff>50800</xdr:colOff>
      <xdr:row>108</xdr:row>
      <xdr:rowOff>64008</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a:off x="17213580" y="18167605"/>
          <a:ext cx="7747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49040</xdr:rowOff>
    </xdr:from>
    <xdr:ext cx="469744" cy="259045"/>
    <xdr:sp macro="" textlink="">
      <xdr:nvSpPr>
        <xdr:cNvPr id="600" name="n_1aveValue【公民館】&#10;一人当たり面積">
          <a:extLst>
            <a:ext uri="{FF2B5EF4-FFF2-40B4-BE49-F238E27FC236}">
              <a16:creationId xmlns:a16="http://schemas.microsoft.com/office/drawing/2014/main" id="{00000000-0008-0000-0E00-000058020000}"/>
            </a:ext>
          </a:extLst>
        </xdr:cNvPr>
        <xdr:cNvSpPr txBox="1"/>
      </xdr:nvSpPr>
      <xdr:spPr>
        <a:xfrm>
          <a:off x="18561127" y="17651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20845</xdr:rowOff>
    </xdr:from>
    <xdr:ext cx="469744" cy="259045"/>
    <xdr:sp macro="" textlink="">
      <xdr:nvSpPr>
        <xdr:cNvPr id="601" name="n_2aveValue【公民館】&#10;一人当たり面積">
          <a:extLst>
            <a:ext uri="{FF2B5EF4-FFF2-40B4-BE49-F238E27FC236}">
              <a16:creationId xmlns:a16="http://schemas.microsoft.com/office/drawing/2014/main" id="{00000000-0008-0000-0E00-000059020000}"/>
            </a:ext>
          </a:extLst>
        </xdr:cNvPr>
        <xdr:cNvSpPr txBox="1"/>
      </xdr:nvSpPr>
      <xdr:spPr>
        <a:xfrm>
          <a:off x="17776267" y="1762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164864</xdr:rowOff>
    </xdr:from>
    <xdr:ext cx="469744" cy="259045"/>
    <xdr:sp macro="" textlink="">
      <xdr:nvSpPr>
        <xdr:cNvPr id="602" name="n_3aveValue【公民館】&#10;一人当たり面積">
          <a:extLst>
            <a:ext uri="{FF2B5EF4-FFF2-40B4-BE49-F238E27FC236}">
              <a16:creationId xmlns:a16="http://schemas.microsoft.com/office/drawing/2014/main" id="{00000000-0008-0000-0E00-00005A020000}"/>
            </a:ext>
          </a:extLst>
        </xdr:cNvPr>
        <xdr:cNvSpPr txBox="1"/>
      </xdr:nvSpPr>
      <xdr:spPr>
        <a:xfrm>
          <a:off x="17001567" y="1759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105935</xdr:rowOff>
    </xdr:from>
    <xdr:ext cx="469744" cy="259045"/>
    <xdr:sp macro="" textlink="">
      <xdr:nvSpPr>
        <xdr:cNvPr id="603" name="n_1mainValue【公民館】&#10;一人当たり面積">
          <a:extLst>
            <a:ext uri="{FF2B5EF4-FFF2-40B4-BE49-F238E27FC236}">
              <a16:creationId xmlns:a16="http://schemas.microsoft.com/office/drawing/2014/main" id="{00000000-0008-0000-0E00-00005B020000}"/>
            </a:ext>
          </a:extLst>
        </xdr:cNvPr>
        <xdr:cNvSpPr txBox="1"/>
      </xdr:nvSpPr>
      <xdr:spPr>
        <a:xfrm>
          <a:off x="18561127" y="1821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105935</xdr:rowOff>
    </xdr:from>
    <xdr:ext cx="469744" cy="259045"/>
    <xdr:sp macro="" textlink="">
      <xdr:nvSpPr>
        <xdr:cNvPr id="604" name="n_2mainValue【公民館】&#10;一人当たり面積">
          <a:extLst>
            <a:ext uri="{FF2B5EF4-FFF2-40B4-BE49-F238E27FC236}">
              <a16:creationId xmlns:a16="http://schemas.microsoft.com/office/drawing/2014/main" id="{00000000-0008-0000-0E00-00005C020000}"/>
            </a:ext>
          </a:extLst>
        </xdr:cNvPr>
        <xdr:cNvSpPr txBox="1"/>
      </xdr:nvSpPr>
      <xdr:spPr>
        <a:xfrm>
          <a:off x="17776267" y="1821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104412</xdr:rowOff>
    </xdr:from>
    <xdr:ext cx="469744" cy="259045"/>
    <xdr:sp macro="" textlink="">
      <xdr:nvSpPr>
        <xdr:cNvPr id="605" name="n_3mainValue【公民館】&#10;一人当たり面積">
          <a:extLst>
            <a:ext uri="{FF2B5EF4-FFF2-40B4-BE49-F238E27FC236}">
              <a16:creationId xmlns:a16="http://schemas.microsoft.com/office/drawing/2014/main" id="{00000000-0008-0000-0E00-00005D020000}"/>
            </a:ext>
          </a:extLst>
        </xdr:cNvPr>
        <xdr:cNvSpPr txBox="1"/>
      </xdr:nvSpPr>
      <xdr:spPr>
        <a:xfrm>
          <a:off x="17001567" y="1820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類似団体と比較して有形固定資産減価償却率が高くなっている施設は、道路、橋梁・トンネル、保育所、公民館である。これは昭和５０年代に多くが建設されたことが要因である。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学校施設が類似団体と比較して低くなっている要因は平成２７年度に３小学校を１校に統廃合したこと、その準備として施設整備を実施したことにより低い値となっている。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道路、橋梁については長寿命化計画を策定し、計画に基づき、老朽化対策に取り組んでいる。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個別施設計画が未策定の公共施設は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個別施設計画を策定し、施設の複合化や統廃合等の検討を行うとともに施設の適正配置・適正管理に努めていく。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千葉県芝山町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7,307
7,086
43.24
5,261,518
4,999,023
199,717
2,965,802
2,475,178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F00-000038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37734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96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F00-000048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73" name="直線コネクタ 72">
          <a:extLst>
            <a:ext uri="{FF2B5EF4-FFF2-40B4-BE49-F238E27FC236}">
              <a16:creationId xmlns:a16="http://schemas.microsoft.com/office/drawing/2014/main" id="{00000000-0008-0000-0F00-000049000000}"/>
            </a:ext>
          </a:extLst>
        </xdr:cNvPr>
        <xdr:cNvCxnSpPr/>
      </xdr:nvCxnSpPr>
      <xdr:spPr>
        <a:xfrm flipV="1">
          <a:off x="4086225" y="9261022"/>
          <a:ext cx="0" cy="157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74" name="【体育館・プール】&#10;有形固定資産減価償却率最小値テキスト">
          <a:extLst>
            <a:ext uri="{FF2B5EF4-FFF2-40B4-BE49-F238E27FC236}">
              <a16:creationId xmlns:a16="http://schemas.microsoft.com/office/drawing/2014/main" id="{00000000-0008-0000-0F00-00004A000000}"/>
            </a:ext>
          </a:extLst>
        </xdr:cNvPr>
        <xdr:cNvSpPr txBox="1"/>
      </xdr:nvSpPr>
      <xdr:spPr>
        <a:xfrm>
          <a:off x="4124960" y="108438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a:off x="4020820" y="108399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a:extLst>
            <a:ext uri="{FF2B5EF4-FFF2-40B4-BE49-F238E27FC236}">
              <a16:creationId xmlns:a16="http://schemas.microsoft.com/office/drawing/2014/main" id="{00000000-0008-0000-0F00-00004C000000}"/>
            </a:ext>
          </a:extLst>
        </xdr:cNvPr>
        <xdr:cNvSpPr txBox="1"/>
      </xdr:nvSpPr>
      <xdr:spPr>
        <a:xfrm>
          <a:off x="4124960" y="904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402082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86014</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F00-00004E000000}"/>
            </a:ext>
          </a:extLst>
        </xdr:cNvPr>
        <xdr:cNvSpPr txBox="1"/>
      </xdr:nvSpPr>
      <xdr:spPr>
        <a:xfrm>
          <a:off x="4124960" y="98091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4036060" y="98307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3312160" y="98094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7637</xdr:rowOff>
    </xdr:from>
    <xdr:ext cx="405111" cy="259045"/>
    <xdr:sp macro="" textlink="">
      <xdr:nvSpPr>
        <xdr:cNvPr id="81" name="n_1aveValue【体育館・プール】&#10;有形固定資産減価償却率">
          <a:extLst>
            <a:ext uri="{FF2B5EF4-FFF2-40B4-BE49-F238E27FC236}">
              <a16:creationId xmlns:a16="http://schemas.microsoft.com/office/drawing/2014/main" id="{00000000-0008-0000-0F00-000051000000}"/>
            </a:ext>
          </a:extLst>
        </xdr:cNvPr>
        <xdr:cNvSpPr txBox="1"/>
      </xdr:nvSpPr>
      <xdr:spPr>
        <a:xfrm>
          <a:off x="3170564" y="9898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117384</xdr:rowOff>
    </xdr:from>
    <xdr:to>
      <xdr:col>15</xdr:col>
      <xdr:colOff>101600</xdr:colOff>
      <xdr:row>59</xdr:row>
      <xdr:rowOff>47534</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2514600" y="98405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38661</xdr:rowOff>
    </xdr:from>
    <xdr:ext cx="405111" cy="259045"/>
    <xdr:sp macro="" textlink="">
      <xdr:nvSpPr>
        <xdr:cNvPr id="83" name="n_2aveValue【体育館・プール】&#10;有形固定資産減価償却率">
          <a:extLst>
            <a:ext uri="{FF2B5EF4-FFF2-40B4-BE49-F238E27FC236}">
              <a16:creationId xmlns:a16="http://schemas.microsoft.com/office/drawing/2014/main" id="{00000000-0008-0000-0F00-000053000000}"/>
            </a:ext>
          </a:extLst>
        </xdr:cNvPr>
        <xdr:cNvSpPr txBox="1"/>
      </xdr:nvSpPr>
      <xdr:spPr>
        <a:xfrm>
          <a:off x="2385704" y="9929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9616</xdr:rowOff>
    </xdr:from>
    <xdr:to>
      <xdr:col>10</xdr:col>
      <xdr:colOff>165100</xdr:colOff>
      <xdr:row>58</xdr:row>
      <xdr:rowOff>111216</xdr:rowOff>
    </xdr:to>
    <xdr:sp macro="" textlink="">
      <xdr:nvSpPr>
        <xdr:cNvPr id="84" name="フローチャート: 判断 83">
          <a:extLst>
            <a:ext uri="{FF2B5EF4-FFF2-40B4-BE49-F238E27FC236}">
              <a16:creationId xmlns:a16="http://schemas.microsoft.com/office/drawing/2014/main" id="{00000000-0008-0000-0F00-000054000000}"/>
            </a:ext>
          </a:extLst>
        </xdr:cNvPr>
        <xdr:cNvSpPr/>
      </xdr:nvSpPr>
      <xdr:spPr>
        <a:xfrm>
          <a:off x="1739900" y="973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56</xdr:row>
      <xdr:rowOff>127743</xdr:rowOff>
    </xdr:from>
    <xdr:ext cx="405111" cy="259045"/>
    <xdr:sp macro="" textlink="">
      <xdr:nvSpPr>
        <xdr:cNvPr id="85" name="n_3aveValue【体育館・プール】&#10;有形固定資産減価償却率">
          <a:extLst>
            <a:ext uri="{FF2B5EF4-FFF2-40B4-BE49-F238E27FC236}">
              <a16:creationId xmlns:a16="http://schemas.microsoft.com/office/drawing/2014/main" id="{00000000-0008-0000-0F00-000055000000}"/>
            </a:ext>
          </a:extLst>
        </xdr:cNvPr>
        <xdr:cNvSpPr txBox="1"/>
      </xdr:nvSpPr>
      <xdr:spPr>
        <a:xfrm>
          <a:off x="1611004" y="951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a:extLst>
            <a:ext uri="{FF2B5EF4-FFF2-40B4-BE49-F238E27FC236}">
              <a16:creationId xmlns:a16="http://schemas.microsoft.com/office/drawing/2014/main" id="{00000000-0008-0000-0F00-00005A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150041</xdr:rowOff>
    </xdr:from>
    <xdr:to>
      <xdr:col>24</xdr:col>
      <xdr:colOff>114300</xdr:colOff>
      <xdr:row>58</xdr:row>
      <xdr:rowOff>80191</xdr:rowOff>
    </xdr:to>
    <xdr:sp macro="" textlink="">
      <xdr:nvSpPr>
        <xdr:cNvPr id="91" name="楕円 90">
          <a:extLst>
            <a:ext uri="{FF2B5EF4-FFF2-40B4-BE49-F238E27FC236}">
              <a16:creationId xmlns:a16="http://schemas.microsoft.com/office/drawing/2014/main" id="{00000000-0008-0000-0F00-00005B000000}"/>
            </a:ext>
          </a:extLst>
        </xdr:cNvPr>
        <xdr:cNvSpPr/>
      </xdr:nvSpPr>
      <xdr:spPr>
        <a:xfrm>
          <a:off x="4036060" y="97055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1468</xdr:rowOff>
    </xdr:from>
    <xdr:ext cx="405111" cy="259045"/>
    <xdr:sp macro="" textlink="">
      <xdr:nvSpPr>
        <xdr:cNvPr id="92" name="【体育館・プール】&#10;有形固定資産減価償却率該当値テキスト">
          <a:extLst>
            <a:ext uri="{FF2B5EF4-FFF2-40B4-BE49-F238E27FC236}">
              <a16:creationId xmlns:a16="http://schemas.microsoft.com/office/drawing/2014/main" id="{00000000-0008-0000-0F00-00005C000000}"/>
            </a:ext>
          </a:extLst>
        </xdr:cNvPr>
        <xdr:cNvSpPr txBox="1"/>
      </xdr:nvSpPr>
      <xdr:spPr>
        <a:xfrm>
          <a:off x="4124960" y="9556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9616</xdr:rowOff>
    </xdr:from>
    <xdr:to>
      <xdr:col>20</xdr:col>
      <xdr:colOff>38100</xdr:colOff>
      <xdr:row>58</xdr:row>
      <xdr:rowOff>111216</xdr:rowOff>
    </xdr:to>
    <xdr:sp macro="" textlink="">
      <xdr:nvSpPr>
        <xdr:cNvPr id="93" name="楕円 92">
          <a:extLst>
            <a:ext uri="{FF2B5EF4-FFF2-40B4-BE49-F238E27FC236}">
              <a16:creationId xmlns:a16="http://schemas.microsoft.com/office/drawing/2014/main" id="{00000000-0008-0000-0F00-00005D000000}"/>
            </a:ext>
          </a:extLst>
        </xdr:cNvPr>
        <xdr:cNvSpPr/>
      </xdr:nvSpPr>
      <xdr:spPr>
        <a:xfrm>
          <a:off x="3312160" y="97327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29391</xdr:rowOff>
    </xdr:from>
    <xdr:to>
      <xdr:col>24</xdr:col>
      <xdr:colOff>63500</xdr:colOff>
      <xdr:row>58</xdr:row>
      <xdr:rowOff>60416</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flipV="1">
          <a:off x="3355340" y="9752511"/>
          <a:ext cx="73152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39007</xdr:rowOff>
    </xdr:from>
    <xdr:to>
      <xdr:col>15</xdr:col>
      <xdr:colOff>101600</xdr:colOff>
      <xdr:row>58</xdr:row>
      <xdr:rowOff>140607</xdr:rowOff>
    </xdr:to>
    <xdr:sp macro="" textlink="">
      <xdr:nvSpPr>
        <xdr:cNvPr id="95" name="楕円 94">
          <a:extLst>
            <a:ext uri="{FF2B5EF4-FFF2-40B4-BE49-F238E27FC236}">
              <a16:creationId xmlns:a16="http://schemas.microsoft.com/office/drawing/2014/main" id="{00000000-0008-0000-0F00-00005F000000}"/>
            </a:ext>
          </a:extLst>
        </xdr:cNvPr>
        <xdr:cNvSpPr/>
      </xdr:nvSpPr>
      <xdr:spPr>
        <a:xfrm>
          <a:off x="2514600" y="976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60416</xdr:rowOff>
    </xdr:from>
    <xdr:to>
      <xdr:col>19</xdr:col>
      <xdr:colOff>177800</xdr:colOff>
      <xdr:row>58</xdr:row>
      <xdr:rowOff>89807</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flipV="1">
          <a:off x="2565400" y="9783536"/>
          <a:ext cx="78994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39007</xdr:rowOff>
    </xdr:from>
    <xdr:to>
      <xdr:col>10</xdr:col>
      <xdr:colOff>165100</xdr:colOff>
      <xdr:row>58</xdr:row>
      <xdr:rowOff>140607</xdr:rowOff>
    </xdr:to>
    <xdr:sp macro="" textlink="">
      <xdr:nvSpPr>
        <xdr:cNvPr id="97" name="楕円 96">
          <a:extLst>
            <a:ext uri="{FF2B5EF4-FFF2-40B4-BE49-F238E27FC236}">
              <a16:creationId xmlns:a16="http://schemas.microsoft.com/office/drawing/2014/main" id="{00000000-0008-0000-0F00-000061000000}"/>
            </a:ext>
          </a:extLst>
        </xdr:cNvPr>
        <xdr:cNvSpPr/>
      </xdr:nvSpPr>
      <xdr:spPr>
        <a:xfrm>
          <a:off x="1739900" y="976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89807</xdr:rowOff>
    </xdr:from>
    <xdr:to>
      <xdr:col>15</xdr:col>
      <xdr:colOff>50800</xdr:colOff>
      <xdr:row>58</xdr:row>
      <xdr:rowOff>89807</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1790700" y="9812927"/>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127743</xdr:rowOff>
    </xdr:from>
    <xdr:ext cx="405111" cy="259045"/>
    <xdr:sp macro="" textlink="">
      <xdr:nvSpPr>
        <xdr:cNvPr id="99" name="n_1mainValue【体育館・プール】&#10;有形固定資産減価償却率">
          <a:extLst>
            <a:ext uri="{FF2B5EF4-FFF2-40B4-BE49-F238E27FC236}">
              <a16:creationId xmlns:a16="http://schemas.microsoft.com/office/drawing/2014/main" id="{00000000-0008-0000-0F00-000063000000}"/>
            </a:ext>
          </a:extLst>
        </xdr:cNvPr>
        <xdr:cNvSpPr txBox="1"/>
      </xdr:nvSpPr>
      <xdr:spPr>
        <a:xfrm>
          <a:off x="3170564" y="951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157134</xdr:rowOff>
    </xdr:from>
    <xdr:ext cx="405111" cy="259045"/>
    <xdr:sp macro="" textlink="">
      <xdr:nvSpPr>
        <xdr:cNvPr id="100" name="n_2main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2385704" y="9544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131734</xdr:rowOff>
    </xdr:from>
    <xdr:ext cx="405111" cy="259045"/>
    <xdr:sp macro="" textlink="">
      <xdr:nvSpPr>
        <xdr:cNvPr id="101" name="n_3mainValue【体育館・プール】&#10;有形固定資産減価償却率">
          <a:extLst>
            <a:ext uri="{FF2B5EF4-FFF2-40B4-BE49-F238E27FC236}">
              <a16:creationId xmlns:a16="http://schemas.microsoft.com/office/drawing/2014/main" id="{00000000-0008-0000-0F00-000065000000}"/>
            </a:ext>
          </a:extLst>
        </xdr:cNvPr>
        <xdr:cNvSpPr txBox="1"/>
      </xdr:nvSpPr>
      <xdr:spPr>
        <a:xfrm>
          <a:off x="1611004" y="9854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a:extLst>
            <a:ext uri="{FF2B5EF4-FFF2-40B4-BE49-F238E27FC236}">
              <a16:creationId xmlns:a16="http://schemas.microsoft.com/office/drawing/2014/main" id="{00000000-0008-0000-0F00-000066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a:extLst>
            <a:ext uri="{FF2B5EF4-FFF2-40B4-BE49-F238E27FC236}">
              <a16:creationId xmlns:a16="http://schemas.microsoft.com/office/drawing/2014/main" id="{00000000-0008-0000-0F00-000067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a:extLst>
            <a:ext uri="{FF2B5EF4-FFF2-40B4-BE49-F238E27FC236}">
              <a16:creationId xmlns:a16="http://schemas.microsoft.com/office/drawing/2014/main" id="{00000000-0008-0000-0F00-000068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a:extLst>
            <a:ext uri="{FF2B5EF4-FFF2-40B4-BE49-F238E27FC236}">
              <a16:creationId xmlns:a16="http://schemas.microsoft.com/office/drawing/2014/main" id="{00000000-0008-0000-0F00-000069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a:extLst>
            <a:ext uri="{FF2B5EF4-FFF2-40B4-BE49-F238E27FC236}">
              <a16:creationId xmlns:a16="http://schemas.microsoft.com/office/drawing/2014/main" id="{00000000-0008-0000-0F00-00006A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a:extLst>
            <a:ext uri="{FF2B5EF4-FFF2-40B4-BE49-F238E27FC236}">
              <a16:creationId xmlns:a16="http://schemas.microsoft.com/office/drawing/2014/main" id="{00000000-0008-0000-0F00-00006B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a:extLst>
            <a:ext uri="{FF2B5EF4-FFF2-40B4-BE49-F238E27FC236}">
              <a16:creationId xmlns:a16="http://schemas.microsoft.com/office/drawing/2014/main" id="{00000000-0008-0000-0F00-00006D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2" name="直線コネクタ 121">
          <a:extLst>
            <a:ext uri="{FF2B5EF4-FFF2-40B4-BE49-F238E27FC236}">
              <a16:creationId xmlns:a16="http://schemas.microsoft.com/office/drawing/2014/main" id="{00000000-0008-0000-0F00-00007A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4" name="【体育館・プール】&#10;一人当たり面積グラフ枠">
          <a:extLst>
            <a:ext uri="{FF2B5EF4-FFF2-40B4-BE49-F238E27FC236}">
              <a16:creationId xmlns:a16="http://schemas.microsoft.com/office/drawing/2014/main" id="{00000000-0008-0000-0F00-00007C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86868</xdr:rowOff>
    </xdr:from>
    <xdr:to>
      <xdr:col>54</xdr:col>
      <xdr:colOff>189865</xdr:colOff>
      <xdr:row>64</xdr:row>
      <xdr:rowOff>27432</xdr:rowOff>
    </xdr:to>
    <xdr:cxnSp macro="">
      <xdr:nvCxnSpPr>
        <xdr:cNvPr id="125" name="直線コネクタ 124">
          <a:extLst>
            <a:ext uri="{FF2B5EF4-FFF2-40B4-BE49-F238E27FC236}">
              <a16:creationId xmlns:a16="http://schemas.microsoft.com/office/drawing/2014/main" id="{00000000-0008-0000-0F00-00007D000000}"/>
            </a:ext>
          </a:extLst>
        </xdr:cNvPr>
        <xdr:cNvCxnSpPr/>
      </xdr:nvCxnSpPr>
      <xdr:spPr>
        <a:xfrm flipV="1">
          <a:off x="9219565" y="930706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31259</xdr:rowOff>
    </xdr:from>
    <xdr:ext cx="469744" cy="259045"/>
    <xdr:sp macro="" textlink="">
      <xdr:nvSpPr>
        <xdr:cNvPr id="126" name="【体育館・プール】&#10;一人当たり面積最小値テキスト">
          <a:extLst>
            <a:ext uri="{FF2B5EF4-FFF2-40B4-BE49-F238E27FC236}">
              <a16:creationId xmlns:a16="http://schemas.microsoft.com/office/drawing/2014/main" id="{00000000-0008-0000-0F00-00007E000000}"/>
            </a:ext>
          </a:extLst>
        </xdr:cNvPr>
        <xdr:cNvSpPr txBox="1"/>
      </xdr:nvSpPr>
      <xdr:spPr>
        <a:xfrm>
          <a:off x="9258300" y="1076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27432</xdr:rowOff>
    </xdr:from>
    <xdr:to>
      <xdr:col>55</xdr:col>
      <xdr:colOff>88900</xdr:colOff>
      <xdr:row>64</xdr:row>
      <xdr:rowOff>27432</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a:off x="9154160" y="107563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33545</xdr:rowOff>
    </xdr:from>
    <xdr:ext cx="469744" cy="259045"/>
    <xdr:sp macro="" textlink="">
      <xdr:nvSpPr>
        <xdr:cNvPr id="128" name="【体育館・プール】&#10;一人当たり面積最大値テキスト">
          <a:extLst>
            <a:ext uri="{FF2B5EF4-FFF2-40B4-BE49-F238E27FC236}">
              <a16:creationId xmlns:a16="http://schemas.microsoft.com/office/drawing/2014/main" id="{00000000-0008-0000-0F00-000080000000}"/>
            </a:ext>
          </a:extLst>
        </xdr:cNvPr>
        <xdr:cNvSpPr txBox="1"/>
      </xdr:nvSpPr>
      <xdr:spPr>
        <a:xfrm>
          <a:off x="9258300" y="9086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86868</xdr:rowOff>
    </xdr:from>
    <xdr:to>
      <xdr:col>55</xdr:col>
      <xdr:colOff>88900</xdr:colOff>
      <xdr:row>55</xdr:row>
      <xdr:rowOff>86868</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a:off x="9154160" y="93070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167149</xdr:rowOff>
    </xdr:from>
    <xdr:ext cx="469744" cy="259045"/>
    <xdr:sp macro="" textlink="">
      <xdr:nvSpPr>
        <xdr:cNvPr id="130" name="【体育館・プール】&#10;一人当たり面積平均値テキスト">
          <a:extLst>
            <a:ext uri="{FF2B5EF4-FFF2-40B4-BE49-F238E27FC236}">
              <a16:creationId xmlns:a16="http://schemas.microsoft.com/office/drawing/2014/main" id="{00000000-0008-0000-0F00-000082000000}"/>
            </a:ext>
          </a:extLst>
        </xdr:cNvPr>
        <xdr:cNvSpPr txBox="1"/>
      </xdr:nvSpPr>
      <xdr:spPr>
        <a:xfrm>
          <a:off x="9258300" y="10057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131" name="フローチャート: 判断 130">
          <a:extLst>
            <a:ext uri="{FF2B5EF4-FFF2-40B4-BE49-F238E27FC236}">
              <a16:creationId xmlns:a16="http://schemas.microsoft.com/office/drawing/2014/main" id="{00000000-0008-0000-0F00-000083000000}"/>
            </a:ext>
          </a:extLst>
        </xdr:cNvPr>
        <xdr:cNvSpPr/>
      </xdr:nvSpPr>
      <xdr:spPr>
        <a:xfrm>
          <a:off x="9192260" y="102026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xdr:rowOff>
    </xdr:from>
    <xdr:to>
      <xdr:col>50</xdr:col>
      <xdr:colOff>165100</xdr:colOff>
      <xdr:row>61</xdr:row>
      <xdr:rowOff>109474</xdr:rowOff>
    </xdr:to>
    <xdr:sp macro="" textlink="">
      <xdr:nvSpPr>
        <xdr:cNvPr id="132" name="フローチャート: 判断 131">
          <a:extLst>
            <a:ext uri="{FF2B5EF4-FFF2-40B4-BE49-F238E27FC236}">
              <a16:creationId xmlns:a16="http://schemas.microsoft.com/office/drawing/2014/main" id="{00000000-0008-0000-0F00-000084000000}"/>
            </a:ext>
          </a:extLst>
        </xdr:cNvPr>
        <xdr:cNvSpPr/>
      </xdr:nvSpPr>
      <xdr:spPr>
        <a:xfrm>
          <a:off x="8445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126001</xdr:rowOff>
    </xdr:from>
    <xdr:ext cx="469744" cy="259045"/>
    <xdr:sp macro="" textlink="">
      <xdr:nvSpPr>
        <xdr:cNvPr id="133" name="n_1aveValue【体育館・プール】&#10;一人当たり面積">
          <a:extLst>
            <a:ext uri="{FF2B5EF4-FFF2-40B4-BE49-F238E27FC236}">
              <a16:creationId xmlns:a16="http://schemas.microsoft.com/office/drawing/2014/main" id="{00000000-0008-0000-0F00-000085000000}"/>
            </a:ext>
          </a:extLst>
        </xdr:cNvPr>
        <xdr:cNvSpPr txBox="1"/>
      </xdr:nvSpPr>
      <xdr:spPr>
        <a:xfrm>
          <a:off x="8271587" y="1001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50546</xdr:rowOff>
    </xdr:from>
    <xdr:to>
      <xdr:col>46</xdr:col>
      <xdr:colOff>38100</xdr:colOff>
      <xdr:row>61</xdr:row>
      <xdr:rowOff>152146</xdr:rowOff>
    </xdr:to>
    <xdr:sp macro="" textlink="">
      <xdr:nvSpPr>
        <xdr:cNvPr id="134" name="フローチャート: 判断 133">
          <a:extLst>
            <a:ext uri="{FF2B5EF4-FFF2-40B4-BE49-F238E27FC236}">
              <a16:creationId xmlns:a16="http://schemas.microsoft.com/office/drawing/2014/main" id="{00000000-0008-0000-0F00-000086000000}"/>
            </a:ext>
          </a:extLst>
        </xdr:cNvPr>
        <xdr:cNvSpPr/>
      </xdr:nvSpPr>
      <xdr:spPr>
        <a:xfrm>
          <a:off x="7670800" y="1027658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168673</xdr:rowOff>
    </xdr:from>
    <xdr:ext cx="469744" cy="259045"/>
    <xdr:sp macro="" textlink="">
      <xdr:nvSpPr>
        <xdr:cNvPr id="135" name="n_2aveValue【体育館・プール】&#10;一人当たり面積">
          <a:extLst>
            <a:ext uri="{FF2B5EF4-FFF2-40B4-BE49-F238E27FC236}">
              <a16:creationId xmlns:a16="http://schemas.microsoft.com/office/drawing/2014/main" id="{00000000-0008-0000-0F00-000087000000}"/>
            </a:ext>
          </a:extLst>
        </xdr:cNvPr>
        <xdr:cNvSpPr txBox="1"/>
      </xdr:nvSpPr>
      <xdr:spPr>
        <a:xfrm>
          <a:off x="7509587" y="1005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42164</xdr:rowOff>
    </xdr:from>
    <xdr:to>
      <xdr:col>41</xdr:col>
      <xdr:colOff>101600</xdr:colOff>
      <xdr:row>61</xdr:row>
      <xdr:rowOff>143764</xdr:rowOff>
    </xdr:to>
    <xdr:sp macro="" textlink="">
      <xdr:nvSpPr>
        <xdr:cNvPr id="136" name="フローチャート: 判断 135">
          <a:extLst>
            <a:ext uri="{FF2B5EF4-FFF2-40B4-BE49-F238E27FC236}">
              <a16:creationId xmlns:a16="http://schemas.microsoft.com/office/drawing/2014/main" id="{00000000-0008-0000-0F00-000088000000}"/>
            </a:ext>
          </a:extLst>
        </xdr:cNvPr>
        <xdr:cNvSpPr/>
      </xdr:nvSpPr>
      <xdr:spPr>
        <a:xfrm>
          <a:off x="687324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160291</xdr:rowOff>
    </xdr:from>
    <xdr:ext cx="469744" cy="259045"/>
    <xdr:sp macro="" textlink="">
      <xdr:nvSpPr>
        <xdr:cNvPr id="137" name="n_3aveValue【体育館・プール】&#10;一人当たり面積">
          <a:extLst>
            <a:ext uri="{FF2B5EF4-FFF2-40B4-BE49-F238E27FC236}">
              <a16:creationId xmlns:a16="http://schemas.microsoft.com/office/drawing/2014/main" id="{00000000-0008-0000-0F00-000089000000}"/>
            </a:ext>
          </a:extLst>
        </xdr:cNvPr>
        <xdr:cNvSpPr txBox="1"/>
      </xdr:nvSpPr>
      <xdr:spPr>
        <a:xfrm>
          <a:off x="6712027" y="1005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113792</xdr:rowOff>
    </xdr:from>
    <xdr:to>
      <xdr:col>55</xdr:col>
      <xdr:colOff>50800</xdr:colOff>
      <xdr:row>63</xdr:row>
      <xdr:rowOff>43942</xdr:rowOff>
    </xdr:to>
    <xdr:sp macro="" textlink="">
      <xdr:nvSpPr>
        <xdr:cNvPr id="143" name="楕円 142">
          <a:extLst>
            <a:ext uri="{FF2B5EF4-FFF2-40B4-BE49-F238E27FC236}">
              <a16:creationId xmlns:a16="http://schemas.microsoft.com/office/drawing/2014/main" id="{00000000-0008-0000-0F00-00008F000000}"/>
            </a:ext>
          </a:extLst>
        </xdr:cNvPr>
        <xdr:cNvSpPr/>
      </xdr:nvSpPr>
      <xdr:spPr>
        <a:xfrm>
          <a:off x="9192260" y="105074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92219</xdr:rowOff>
    </xdr:from>
    <xdr:ext cx="469744" cy="259045"/>
    <xdr:sp macro="" textlink="">
      <xdr:nvSpPr>
        <xdr:cNvPr id="144" name="【体育館・プール】&#10;一人当たり面積該当値テキスト">
          <a:extLst>
            <a:ext uri="{FF2B5EF4-FFF2-40B4-BE49-F238E27FC236}">
              <a16:creationId xmlns:a16="http://schemas.microsoft.com/office/drawing/2014/main" id="{00000000-0008-0000-0F00-000090000000}"/>
            </a:ext>
          </a:extLst>
        </xdr:cNvPr>
        <xdr:cNvSpPr txBox="1"/>
      </xdr:nvSpPr>
      <xdr:spPr>
        <a:xfrm>
          <a:off x="9258300" y="1048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120650</xdr:rowOff>
    </xdr:from>
    <xdr:to>
      <xdr:col>50</xdr:col>
      <xdr:colOff>165100</xdr:colOff>
      <xdr:row>63</xdr:row>
      <xdr:rowOff>50800</xdr:rowOff>
    </xdr:to>
    <xdr:sp macro="" textlink="">
      <xdr:nvSpPr>
        <xdr:cNvPr id="145" name="楕円 144">
          <a:extLst>
            <a:ext uri="{FF2B5EF4-FFF2-40B4-BE49-F238E27FC236}">
              <a16:creationId xmlns:a16="http://schemas.microsoft.com/office/drawing/2014/main" id="{00000000-0008-0000-0F00-000091000000}"/>
            </a:ext>
          </a:extLst>
        </xdr:cNvPr>
        <xdr:cNvSpPr/>
      </xdr:nvSpPr>
      <xdr:spPr>
        <a:xfrm>
          <a:off x="8445500" y="10514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164592</xdr:rowOff>
    </xdr:from>
    <xdr:to>
      <xdr:col>55</xdr:col>
      <xdr:colOff>0</xdr:colOff>
      <xdr:row>63</xdr:row>
      <xdr:rowOff>0</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flipV="1">
          <a:off x="8496300" y="10558272"/>
          <a:ext cx="7239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120650</xdr:rowOff>
    </xdr:from>
    <xdr:to>
      <xdr:col>46</xdr:col>
      <xdr:colOff>38100</xdr:colOff>
      <xdr:row>63</xdr:row>
      <xdr:rowOff>50800</xdr:rowOff>
    </xdr:to>
    <xdr:sp macro="" textlink="">
      <xdr:nvSpPr>
        <xdr:cNvPr id="147" name="楕円 146">
          <a:extLst>
            <a:ext uri="{FF2B5EF4-FFF2-40B4-BE49-F238E27FC236}">
              <a16:creationId xmlns:a16="http://schemas.microsoft.com/office/drawing/2014/main" id="{00000000-0008-0000-0F00-000093000000}"/>
            </a:ext>
          </a:extLst>
        </xdr:cNvPr>
        <xdr:cNvSpPr/>
      </xdr:nvSpPr>
      <xdr:spPr>
        <a:xfrm>
          <a:off x="7670800" y="105143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0</xdr:rowOff>
    </xdr:from>
    <xdr:to>
      <xdr:col>50</xdr:col>
      <xdr:colOff>114300</xdr:colOff>
      <xdr:row>63</xdr:row>
      <xdr:rowOff>0</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7713980" y="105613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88646</xdr:rowOff>
    </xdr:from>
    <xdr:to>
      <xdr:col>41</xdr:col>
      <xdr:colOff>101600</xdr:colOff>
      <xdr:row>63</xdr:row>
      <xdr:rowOff>18796</xdr:rowOff>
    </xdr:to>
    <xdr:sp macro="" textlink="">
      <xdr:nvSpPr>
        <xdr:cNvPr id="149" name="楕円 148">
          <a:extLst>
            <a:ext uri="{FF2B5EF4-FFF2-40B4-BE49-F238E27FC236}">
              <a16:creationId xmlns:a16="http://schemas.microsoft.com/office/drawing/2014/main" id="{00000000-0008-0000-0F00-000095000000}"/>
            </a:ext>
          </a:extLst>
        </xdr:cNvPr>
        <xdr:cNvSpPr/>
      </xdr:nvSpPr>
      <xdr:spPr>
        <a:xfrm>
          <a:off x="6873240" y="104823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139446</xdr:rowOff>
    </xdr:from>
    <xdr:to>
      <xdr:col>45</xdr:col>
      <xdr:colOff>177800</xdr:colOff>
      <xdr:row>63</xdr:row>
      <xdr:rowOff>0</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6924040" y="10533126"/>
          <a:ext cx="78994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41927</xdr:rowOff>
    </xdr:from>
    <xdr:ext cx="469744" cy="259045"/>
    <xdr:sp macro="" textlink="">
      <xdr:nvSpPr>
        <xdr:cNvPr id="151" name="n_1mainValue【体育館・プール】&#10;一人当たり面積">
          <a:extLst>
            <a:ext uri="{FF2B5EF4-FFF2-40B4-BE49-F238E27FC236}">
              <a16:creationId xmlns:a16="http://schemas.microsoft.com/office/drawing/2014/main" id="{00000000-0008-0000-0F00-000097000000}"/>
            </a:ext>
          </a:extLst>
        </xdr:cNvPr>
        <xdr:cNvSpPr txBox="1"/>
      </xdr:nvSpPr>
      <xdr:spPr>
        <a:xfrm>
          <a:off x="827158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41927</xdr:rowOff>
    </xdr:from>
    <xdr:ext cx="469744" cy="259045"/>
    <xdr:sp macro="" textlink="">
      <xdr:nvSpPr>
        <xdr:cNvPr id="152" name="n_2mainValue【体育館・プール】&#10;一人当たり面積">
          <a:extLst>
            <a:ext uri="{FF2B5EF4-FFF2-40B4-BE49-F238E27FC236}">
              <a16:creationId xmlns:a16="http://schemas.microsoft.com/office/drawing/2014/main" id="{00000000-0008-0000-0F00-000098000000}"/>
            </a:ext>
          </a:extLst>
        </xdr:cNvPr>
        <xdr:cNvSpPr txBox="1"/>
      </xdr:nvSpPr>
      <xdr:spPr>
        <a:xfrm>
          <a:off x="750958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9923</xdr:rowOff>
    </xdr:from>
    <xdr:ext cx="469744" cy="259045"/>
    <xdr:sp macro="" textlink="">
      <xdr:nvSpPr>
        <xdr:cNvPr id="153" name="n_3mainValue【体育館・プール】&#10;一人当たり面積">
          <a:extLst>
            <a:ext uri="{FF2B5EF4-FFF2-40B4-BE49-F238E27FC236}">
              <a16:creationId xmlns:a16="http://schemas.microsoft.com/office/drawing/2014/main" id="{00000000-0008-0000-0F00-000099000000}"/>
            </a:ext>
          </a:extLst>
        </xdr:cNvPr>
        <xdr:cNvSpPr txBox="1"/>
      </xdr:nvSpPr>
      <xdr:spPr>
        <a:xfrm>
          <a:off x="6712027" y="1057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a:extLst>
            <a:ext uri="{FF2B5EF4-FFF2-40B4-BE49-F238E27FC236}">
              <a16:creationId xmlns:a16="http://schemas.microsoft.com/office/drawing/2014/main" id="{00000000-0008-0000-0F00-00009F00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a:extLst>
            <a:ext uri="{FF2B5EF4-FFF2-40B4-BE49-F238E27FC236}">
              <a16:creationId xmlns:a16="http://schemas.microsoft.com/office/drawing/2014/main" id="{00000000-0008-0000-0F00-0000A000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a:extLst>
            <a:ext uri="{FF2B5EF4-FFF2-40B4-BE49-F238E27FC236}">
              <a16:creationId xmlns:a16="http://schemas.microsoft.com/office/drawing/2014/main" id="{00000000-0008-0000-0F00-0000A100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7734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27196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8" name="【福祉施設】&#10;有形固定資産減価償却率グラフ枠">
          <a:extLst>
            <a:ext uri="{FF2B5EF4-FFF2-40B4-BE49-F238E27FC236}">
              <a16:creationId xmlns:a16="http://schemas.microsoft.com/office/drawing/2014/main" id="{00000000-0008-0000-0F00-0000B200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136071</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flipV="1">
          <a:off x="4086225" y="12987201"/>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139898</xdr:rowOff>
    </xdr:from>
    <xdr:ext cx="340478" cy="259045"/>
    <xdr:sp macro="" textlink="">
      <xdr:nvSpPr>
        <xdr:cNvPr id="180" name="【福祉施設】&#10;有形固定資産減価償却率最小値テキスト">
          <a:extLst>
            <a:ext uri="{FF2B5EF4-FFF2-40B4-BE49-F238E27FC236}">
              <a16:creationId xmlns:a16="http://schemas.microsoft.com/office/drawing/2014/main" id="{00000000-0008-0000-0F00-0000B4000000}"/>
            </a:ext>
          </a:extLst>
        </xdr:cNvPr>
        <xdr:cNvSpPr txBox="1"/>
      </xdr:nvSpPr>
      <xdr:spPr>
        <a:xfrm>
          <a:off x="4124960" y="145569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136071</xdr:rowOff>
    </xdr:from>
    <xdr:to>
      <xdr:col>24</xdr:col>
      <xdr:colOff>152400</xdr:colOff>
      <xdr:row>86</xdr:row>
      <xdr:rowOff>136071</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a:off x="4020820" y="145531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82" name="【福祉施設】&#10;有形固定資産減価償却率最大値テキスト">
          <a:extLst>
            <a:ext uri="{FF2B5EF4-FFF2-40B4-BE49-F238E27FC236}">
              <a16:creationId xmlns:a16="http://schemas.microsoft.com/office/drawing/2014/main" id="{00000000-0008-0000-0F00-0000B6000000}"/>
            </a:ext>
          </a:extLst>
        </xdr:cNvPr>
        <xdr:cNvSpPr txBox="1"/>
      </xdr:nvSpPr>
      <xdr:spPr>
        <a:xfrm>
          <a:off x="4124960" y="12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a:off x="402082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70593</xdr:rowOff>
    </xdr:from>
    <xdr:ext cx="405111" cy="259045"/>
    <xdr:sp macro="" textlink="">
      <xdr:nvSpPr>
        <xdr:cNvPr id="184" name="【福祉施設】&#10;有形固定資産減価償却率平均値テキスト">
          <a:extLst>
            <a:ext uri="{FF2B5EF4-FFF2-40B4-BE49-F238E27FC236}">
              <a16:creationId xmlns:a16="http://schemas.microsoft.com/office/drawing/2014/main" id="{00000000-0008-0000-0F00-0000B8000000}"/>
            </a:ext>
          </a:extLst>
        </xdr:cNvPr>
        <xdr:cNvSpPr txBox="1"/>
      </xdr:nvSpPr>
      <xdr:spPr>
        <a:xfrm>
          <a:off x="4124960" y="13649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47716</xdr:rowOff>
    </xdr:from>
    <xdr:to>
      <xdr:col>24</xdr:col>
      <xdr:colOff>114300</xdr:colOff>
      <xdr:row>82</xdr:row>
      <xdr:rowOff>149316</xdr:rowOff>
    </xdr:to>
    <xdr:sp macro="" textlink="">
      <xdr:nvSpPr>
        <xdr:cNvPr id="185" name="フローチャート: 判断 184">
          <a:extLst>
            <a:ext uri="{FF2B5EF4-FFF2-40B4-BE49-F238E27FC236}">
              <a16:creationId xmlns:a16="http://schemas.microsoft.com/office/drawing/2014/main" id="{00000000-0008-0000-0F00-0000B9000000}"/>
            </a:ext>
          </a:extLst>
        </xdr:cNvPr>
        <xdr:cNvSpPr/>
      </xdr:nvSpPr>
      <xdr:spPr>
        <a:xfrm>
          <a:off x="4036060" y="137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15058</xdr:rowOff>
    </xdr:from>
    <xdr:to>
      <xdr:col>20</xdr:col>
      <xdr:colOff>38100</xdr:colOff>
      <xdr:row>82</xdr:row>
      <xdr:rowOff>116658</xdr:rowOff>
    </xdr:to>
    <xdr:sp macro="" textlink="">
      <xdr:nvSpPr>
        <xdr:cNvPr id="186" name="フローチャート: 判断 185">
          <a:extLst>
            <a:ext uri="{FF2B5EF4-FFF2-40B4-BE49-F238E27FC236}">
              <a16:creationId xmlns:a16="http://schemas.microsoft.com/office/drawing/2014/main" id="{00000000-0008-0000-0F00-0000BA000000}"/>
            </a:ext>
          </a:extLst>
        </xdr:cNvPr>
        <xdr:cNvSpPr/>
      </xdr:nvSpPr>
      <xdr:spPr>
        <a:xfrm>
          <a:off x="3312160" y="137615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133185</xdr:rowOff>
    </xdr:from>
    <xdr:ext cx="405111" cy="259045"/>
    <xdr:sp macro="" textlink="">
      <xdr:nvSpPr>
        <xdr:cNvPr id="187" name="n_1aveValue【福祉施設】&#10;有形固定資産減価償却率">
          <a:extLst>
            <a:ext uri="{FF2B5EF4-FFF2-40B4-BE49-F238E27FC236}">
              <a16:creationId xmlns:a16="http://schemas.microsoft.com/office/drawing/2014/main" id="{00000000-0008-0000-0F00-0000BB000000}"/>
            </a:ext>
          </a:extLst>
        </xdr:cNvPr>
        <xdr:cNvSpPr txBox="1"/>
      </xdr:nvSpPr>
      <xdr:spPr>
        <a:xfrm>
          <a:off x="3170564" y="1354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162016</xdr:rowOff>
    </xdr:from>
    <xdr:to>
      <xdr:col>15</xdr:col>
      <xdr:colOff>101600</xdr:colOff>
      <xdr:row>82</xdr:row>
      <xdr:rowOff>92166</xdr:rowOff>
    </xdr:to>
    <xdr:sp macro="" textlink="">
      <xdr:nvSpPr>
        <xdr:cNvPr id="188" name="フローチャート: 判断 187">
          <a:extLst>
            <a:ext uri="{FF2B5EF4-FFF2-40B4-BE49-F238E27FC236}">
              <a16:creationId xmlns:a16="http://schemas.microsoft.com/office/drawing/2014/main" id="{00000000-0008-0000-0F00-0000BC000000}"/>
            </a:ext>
          </a:extLst>
        </xdr:cNvPr>
        <xdr:cNvSpPr/>
      </xdr:nvSpPr>
      <xdr:spPr>
        <a:xfrm>
          <a:off x="2514600" y="137408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108693</xdr:rowOff>
    </xdr:from>
    <xdr:ext cx="405111" cy="259045"/>
    <xdr:sp macro="" textlink="">
      <xdr:nvSpPr>
        <xdr:cNvPr id="189" name="n_2aveValue【福祉施設】&#10;有形固定資産減価償却率">
          <a:extLst>
            <a:ext uri="{FF2B5EF4-FFF2-40B4-BE49-F238E27FC236}">
              <a16:creationId xmlns:a16="http://schemas.microsoft.com/office/drawing/2014/main" id="{00000000-0008-0000-0F00-0000BD000000}"/>
            </a:ext>
          </a:extLst>
        </xdr:cNvPr>
        <xdr:cNvSpPr txBox="1"/>
      </xdr:nvSpPr>
      <xdr:spPr>
        <a:xfrm>
          <a:off x="2385704" y="13519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116295</xdr:rowOff>
    </xdr:from>
    <xdr:to>
      <xdr:col>10</xdr:col>
      <xdr:colOff>165100</xdr:colOff>
      <xdr:row>82</xdr:row>
      <xdr:rowOff>46445</xdr:rowOff>
    </xdr:to>
    <xdr:sp macro="" textlink="">
      <xdr:nvSpPr>
        <xdr:cNvPr id="190" name="フローチャート: 判断 189">
          <a:extLst>
            <a:ext uri="{FF2B5EF4-FFF2-40B4-BE49-F238E27FC236}">
              <a16:creationId xmlns:a16="http://schemas.microsoft.com/office/drawing/2014/main" id="{00000000-0008-0000-0F00-0000BE000000}"/>
            </a:ext>
          </a:extLst>
        </xdr:cNvPr>
        <xdr:cNvSpPr/>
      </xdr:nvSpPr>
      <xdr:spPr>
        <a:xfrm>
          <a:off x="1739900" y="136951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62972</xdr:rowOff>
    </xdr:from>
    <xdr:ext cx="405111" cy="259045"/>
    <xdr:sp macro="" textlink="">
      <xdr:nvSpPr>
        <xdr:cNvPr id="191" name="n_3aveValue【福祉施設】&#10;有形固定資産減価償却率">
          <a:extLst>
            <a:ext uri="{FF2B5EF4-FFF2-40B4-BE49-F238E27FC236}">
              <a16:creationId xmlns:a16="http://schemas.microsoft.com/office/drawing/2014/main" id="{00000000-0008-0000-0F00-0000BF000000}"/>
            </a:ext>
          </a:extLst>
        </xdr:cNvPr>
        <xdr:cNvSpPr txBox="1"/>
      </xdr:nvSpPr>
      <xdr:spPr>
        <a:xfrm>
          <a:off x="1611004" y="134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00000000-0008-0000-0F00-0000C000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00000000-0008-0000-0F00-0000C200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104866</xdr:rowOff>
    </xdr:from>
    <xdr:to>
      <xdr:col>24</xdr:col>
      <xdr:colOff>114300</xdr:colOff>
      <xdr:row>83</xdr:row>
      <xdr:rowOff>35016</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4036060" y="138513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83293</xdr:rowOff>
    </xdr:from>
    <xdr:ext cx="405111" cy="259045"/>
    <xdr:sp macro="" textlink="">
      <xdr:nvSpPr>
        <xdr:cNvPr id="198" name="【福祉施設】&#10;有形固定資産減価償却率該当値テキスト">
          <a:extLst>
            <a:ext uri="{FF2B5EF4-FFF2-40B4-BE49-F238E27FC236}">
              <a16:creationId xmlns:a16="http://schemas.microsoft.com/office/drawing/2014/main" id="{00000000-0008-0000-0F00-0000C6000000}"/>
            </a:ext>
          </a:extLst>
        </xdr:cNvPr>
        <xdr:cNvSpPr txBox="1"/>
      </xdr:nvSpPr>
      <xdr:spPr>
        <a:xfrm>
          <a:off x="4124960" y="1382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139156</xdr:rowOff>
    </xdr:from>
    <xdr:to>
      <xdr:col>20</xdr:col>
      <xdr:colOff>38100</xdr:colOff>
      <xdr:row>83</xdr:row>
      <xdr:rowOff>69306</xdr:rowOff>
    </xdr:to>
    <xdr:sp macro="" textlink="">
      <xdr:nvSpPr>
        <xdr:cNvPr id="199" name="楕円 198">
          <a:extLst>
            <a:ext uri="{FF2B5EF4-FFF2-40B4-BE49-F238E27FC236}">
              <a16:creationId xmlns:a16="http://schemas.microsoft.com/office/drawing/2014/main" id="{00000000-0008-0000-0F00-0000C7000000}"/>
            </a:ext>
          </a:extLst>
        </xdr:cNvPr>
        <xdr:cNvSpPr/>
      </xdr:nvSpPr>
      <xdr:spPr>
        <a:xfrm>
          <a:off x="3312160" y="138856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155666</xdr:rowOff>
    </xdr:from>
    <xdr:to>
      <xdr:col>24</xdr:col>
      <xdr:colOff>63500</xdr:colOff>
      <xdr:row>83</xdr:row>
      <xdr:rowOff>18506</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flipV="1">
          <a:off x="3355340" y="13902146"/>
          <a:ext cx="7315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363</xdr:rowOff>
    </xdr:from>
    <xdr:to>
      <xdr:col>15</xdr:col>
      <xdr:colOff>101600</xdr:colOff>
      <xdr:row>83</xdr:row>
      <xdr:rowOff>101963</xdr:rowOff>
    </xdr:to>
    <xdr:sp macro="" textlink="">
      <xdr:nvSpPr>
        <xdr:cNvPr id="201" name="楕円 200">
          <a:extLst>
            <a:ext uri="{FF2B5EF4-FFF2-40B4-BE49-F238E27FC236}">
              <a16:creationId xmlns:a16="http://schemas.microsoft.com/office/drawing/2014/main" id="{00000000-0008-0000-0F00-0000C9000000}"/>
            </a:ext>
          </a:extLst>
        </xdr:cNvPr>
        <xdr:cNvSpPr/>
      </xdr:nvSpPr>
      <xdr:spPr>
        <a:xfrm>
          <a:off x="2514600" y="1391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18506</xdr:rowOff>
    </xdr:from>
    <xdr:to>
      <xdr:col>19</xdr:col>
      <xdr:colOff>177800</xdr:colOff>
      <xdr:row>83</xdr:row>
      <xdr:rowOff>51163</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flipV="1">
          <a:off x="2565400" y="13932626"/>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168548</xdr:rowOff>
    </xdr:from>
    <xdr:to>
      <xdr:col>10</xdr:col>
      <xdr:colOff>165100</xdr:colOff>
      <xdr:row>83</xdr:row>
      <xdr:rowOff>98698</xdr:rowOff>
    </xdr:to>
    <xdr:sp macro="" textlink="">
      <xdr:nvSpPr>
        <xdr:cNvPr id="203" name="楕円 202">
          <a:extLst>
            <a:ext uri="{FF2B5EF4-FFF2-40B4-BE49-F238E27FC236}">
              <a16:creationId xmlns:a16="http://schemas.microsoft.com/office/drawing/2014/main" id="{00000000-0008-0000-0F00-0000CB000000}"/>
            </a:ext>
          </a:extLst>
        </xdr:cNvPr>
        <xdr:cNvSpPr/>
      </xdr:nvSpPr>
      <xdr:spPr>
        <a:xfrm>
          <a:off x="1739900" y="139150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47898</xdr:rowOff>
    </xdr:from>
    <xdr:to>
      <xdr:col>15</xdr:col>
      <xdr:colOff>50800</xdr:colOff>
      <xdr:row>83</xdr:row>
      <xdr:rowOff>51163</xdr:rowOff>
    </xdr:to>
    <xdr:cxnSp macro="">
      <xdr:nvCxnSpPr>
        <xdr:cNvPr id="204" name="直線コネクタ 203">
          <a:extLst>
            <a:ext uri="{FF2B5EF4-FFF2-40B4-BE49-F238E27FC236}">
              <a16:creationId xmlns:a16="http://schemas.microsoft.com/office/drawing/2014/main" id="{00000000-0008-0000-0F00-0000CC000000}"/>
            </a:ext>
          </a:extLst>
        </xdr:cNvPr>
        <xdr:cNvCxnSpPr/>
      </xdr:nvCxnSpPr>
      <xdr:spPr>
        <a:xfrm>
          <a:off x="1790700" y="13962018"/>
          <a:ext cx="7747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60433</xdr:rowOff>
    </xdr:from>
    <xdr:ext cx="405111" cy="259045"/>
    <xdr:sp macro="" textlink="">
      <xdr:nvSpPr>
        <xdr:cNvPr id="205" name="n_1mainValue【福祉施設】&#10;有形固定資産減価償却率">
          <a:extLst>
            <a:ext uri="{FF2B5EF4-FFF2-40B4-BE49-F238E27FC236}">
              <a16:creationId xmlns:a16="http://schemas.microsoft.com/office/drawing/2014/main" id="{00000000-0008-0000-0F00-0000CD000000}"/>
            </a:ext>
          </a:extLst>
        </xdr:cNvPr>
        <xdr:cNvSpPr txBox="1"/>
      </xdr:nvSpPr>
      <xdr:spPr>
        <a:xfrm>
          <a:off x="3170564" y="13974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93090</xdr:rowOff>
    </xdr:from>
    <xdr:ext cx="405111" cy="259045"/>
    <xdr:sp macro="" textlink="">
      <xdr:nvSpPr>
        <xdr:cNvPr id="206" name="n_2mainValue【福祉施設】&#10;有形固定資産減価償却率">
          <a:extLst>
            <a:ext uri="{FF2B5EF4-FFF2-40B4-BE49-F238E27FC236}">
              <a16:creationId xmlns:a16="http://schemas.microsoft.com/office/drawing/2014/main" id="{00000000-0008-0000-0F00-0000CE000000}"/>
            </a:ext>
          </a:extLst>
        </xdr:cNvPr>
        <xdr:cNvSpPr txBox="1"/>
      </xdr:nvSpPr>
      <xdr:spPr>
        <a:xfrm>
          <a:off x="2385704" y="14007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89825</xdr:rowOff>
    </xdr:from>
    <xdr:ext cx="405111" cy="259045"/>
    <xdr:sp macro="" textlink="">
      <xdr:nvSpPr>
        <xdr:cNvPr id="207" name="n_3mainValue【福祉施設】&#10;有形固定資産減価償却率">
          <a:extLst>
            <a:ext uri="{FF2B5EF4-FFF2-40B4-BE49-F238E27FC236}">
              <a16:creationId xmlns:a16="http://schemas.microsoft.com/office/drawing/2014/main" id="{00000000-0008-0000-0F00-0000CF000000}"/>
            </a:ext>
          </a:extLst>
        </xdr:cNvPr>
        <xdr:cNvSpPr txBox="1"/>
      </xdr:nvSpPr>
      <xdr:spPr>
        <a:xfrm>
          <a:off x="1611004" y="1400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8" name="【福祉施設】&#10;一人当たり面積グラフ枠">
          <a:extLst>
            <a:ext uri="{FF2B5EF4-FFF2-40B4-BE49-F238E27FC236}">
              <a16:creationId xmlns:a16="http://schemas.microsoft.com/office/drawing/2014/main" id="{00000000-0008-0000-0F00-0000E400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61418</xdr:rowOff>
    </xdr:from>
    <xdr:to>
      <xdr:col>54</xdr:col>
      <xdr:colOff>189865</xdr:colOff>
      <xdr:row>86</xdr:row>
      <xdr:rowOff>32156</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flipV="1">
          <a:off x="9219565" y="13137338"/>
          <a:ext cx="0" cy="1311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35983</xdr:rowOff>
    </xdr:from>
    <xdr:ext cx="469744" cy="259045"/>
    <xdr:sp macro="" textlink="">
      <xdr:nvSpPr>
        <xdr:cNvPr id="230" name="【福祉施設】&#10;一人当たり面積最小値テキスト">
          <a:extLst>
            <a:ext uri="{FF2B5EF4-FFF2-40B4-BE49-F238E27FC236}">
              <a16:creationId xmlns:a16="http://schemas.microsoft.com/office/drawing/2014/main" id="{00000000-0008-0000-0F00-0000E6000000}"/>
            </a:ext>
          </a:extLst>
        </xdr:cNvPr>
        <xdr:cNvSpPr txBox="1"/>
      </xdr:nvSpPr>
      <xdr:spPr>
        <a:xfrm>
          <a:off x="9258300" y="1445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32156</xdr:rowOff>
    </xdr:from>
    <xdr:to>
      <xdr:col>55</xdr:col>
      <xdr:colOff>88900</xdr:colOff>
      <xdr:row>86</xdr:row>
      <xdr:rowOff>32156</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9154160" y="144491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8095</xdr:rowOff>
    </xdr:from>
    <xdr:ext cx="469744" cy="259045"/>
    <xdr:sp macro="" textlink="">
      <xdr:nvSpPr>
        <xdr:cNvPr id="232" name="【福祉施設】&#10;一人当たり面積最大値テキスト">
          <a:extLst>
            <a:ext uri="{FF2B5EF4-FFF2-40B4-BE49-F238E27FC236}">
              <a16:creationId xmlns:a16="http://schemas.microsoft.com/office/drawing/2014/main" id="{00000000-0008-0000-0F00-0000E8000000}"/>
            </a:ext>
          </a:extLst>
        </xdr:cNvPr>
        <xdr:cNvSpPr txBox="1"/>
      </xdr:nvSpPr>
      <xdr:spPr>
        <a:xfrm>
          <a:off x="9258300" y="1291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61418</xdr:rowOff>
    </xdr:from>
    <xdr:to>
      <xdr:col>55</xdr:col>
      <xdr:colOff>88900</xdr:colOff>
      <xdr:row>78</xdr:row>
      <xdr:rowOff>61418</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9154160" y="131373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144035</xdr:rowOff>
    </xdr:from>
    <xdr:ext cx="469744" cy="259045"/>
    <xdr:sp macro="" textlink="">
      <xdr:nvSpPr>
        <xdr:cNvPr id="234" name="【福祉施設】&#10;一人当たり面積平均値テキスト">
          <a:extLst>
            <a:ext uri="{FF2B5EF4-FFF2-40B4-BE49-F238E27FC236}">
              <a16:creationId xmlns:a16="http://schemas.microsoft.com/office/drawing/2014/main" id="{00000000-0008-0000-0F00-0000EA000000}"/>
            </a:ext>
          </a:extLst>
        </xdr:cNvPr>
        <xdr:cNvSpPr txBox="1"/>
      </xdr:nvSpPr>
      <xdr:spPr>
        <a:xfrm>
          <a:off x="9258300" y="14225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165608</xdr:rowOff>
    </xdr:from>
    <xdr:to>
      <xdr:col>55</xdr:col>
      <xdr:colOff>50800</xdr:colOff>
      <xdr:row>85</xdr:row>
      <xdr:rowOff>95758</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9192260" y="142473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164236</xdr:rowOff>
    </xdr:from>
    <xdr:to>
      <xdr:col>50</xdr:col>
      <xdr:colOff>165100</xdr:colOff>
      <xdr:row>85</xdr:row>
      <xdr:rowOff>94386</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8445500" y="142459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110913</xdr:rowOff>
    </xdr:from>
    <xdr:ext cx="469744" cy="259045"/>
    <xdr:sp macro="" textlink="">
      <xdr:nvSpPr>
        <xdr:cNvPr id="237" name="n_1aveValue【福祉施設】&#10;一人当たり面積">
          <a:extLst>
            <a:ext uri="{FF2B5EF4-FFF2-40B4-BE49-F238E27FC236}">
              <a16:creationId xmlns:a16="http://schemas.microsoft.com/office/drawing/2014/main" id="{00000000-0008-0000-0F00-0000ED000000}"/>
            </a:ext>
          </a:extLst>
        </xdr:cNvPr>
        <xdr:cNvSpPr txBox="1"/>
      </xdr:nvSpPr>
      <xdr:spPr>
        <a:xfrm>
          <a:off x="8271587" y="1402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4217</xdr:rowOff>
    </xdr:from>
    <xdr:to>
      <xdr:col>46</xdr:col>
      <xdr:colOff>38100</xdr:colOff>
      <xdr:row>85</xdr:row>
      <xdr:rowOff>105817</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7670800" y="142536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96944</xdr:rowOff>
    </xdr:from>
    <xdr:ext cx="469744" cy="259045"/>
    <xdr:sp macro="" textlink="">
      <xdr:nvSpPr>
        <xdr:cNvPr id="239" name="n_2aveValue【福祉施設】&#10;一人当たり面積">
          <a:extLst>
            <a:ext uri="{FF2B5EF4-FFF2-40B4-BE49-F238E27FC236}">
              <a16:creationId xmlns:a16="http://schemas.microsoft.com/office/drawing/2014/main" id="{00000000-0008-0000-0F00-0000EF000000}"/>
            </a:ext>
          </a:extLst>
        </xdr:cNvPr>
        <xdr:cNvSpPr txBox="1"/>
      </xdr:nvSpPr>
      <xdr:spPr>
        <a:xfrm>
          <a:off x="7509587" y="1434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155550</xdr:rowOff>
    </xdr:from>
    <xdr:to>
      <xdr:col>41</xdr:col>
      <xdr:colOff>101600</xdr:colOff>
      <xdr:row>85</xdr:row>
      <xdr:rowOff>85700</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6873240" y="14237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102227</xdr:rowOff>
    </xdr:from>
    <xdr:ext cx="469744" cy="259045"/>
    <xdr:sp macro="" textlink="">
      <xdr:nvSpPr>
        <xdr:cNvPr id="241" name="n_3aveValue【福祉施設】&#10;一人当たり面積">
          <a:extLst>
            <a:ext uri="{FF2B5EF4-FFF2-40B4-BE49-F238E27FC236}">
              <a16:creationId xmlns:a16="http://schemas.microsoft.com/office/drawing/2014/main" id="{00000000-0008-0000-0F00-0000F1000000}"/>
            </a:ext>
          </a:extLst>
        </xdr:cNvPr>
        <xdr:cNvSpPr txBox="1"/>
      </xdr:nvSpPr>
      <xdr:spPr>
        <a:xfrm>
          <a:off x="6712027" y="1401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161492</xdr:rowOff>
    </xdr:from>
    <xdr:to>
      <xdr:col>55</xdr:col>
      <xdr:colOff>50800</xdr:colOff>
      <xdr:row>85</xdr:row>
      <xdr:rowOff>91642</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9192260" y="142432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12919</xdr:rowOff>
    </xdr:from>
    <xdr:ext cx="469744" cy="259045"/>
    <xdr:sp macro="" textlink="">
      <xdr:nvSpPr>
        <xdr:cNvPr id="248" name="【福祉施設】&#10;一人当たり面積該当値テキスト">
          <a:extLst>
            <a:ext uri="{FF2B5EF4-FFF2-40B4-BE49-F238E27FC236}">
              <a16:creationId xmlns:a16="http://schemas.microsoft.com/office/drawing/2014/main" id="{00000000-0008-0000-0F00-0000F8000000}"/>
            </a:ext>
          </a:extLst>
        </xdr:cNvPr>
        <xdr:cNvSpPr txBox="1"/>
      </xdr:nvSpPr>
      <xdr:spPr>
        <a:xfrm>
          <a:off x="9258300" y="1409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166066</xdr:rowOff>
    </xdr:from>
    <xdr:to>
      <xdr:col>50</xdr:col>
      <xdr:colOff>165100</xdr:colOff>
      <xdr:row>85</xdr:row>
      <xdr:rowOff>96216</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8445500" y="142478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40842</xdr:rowOff>
    </xdr:from>
    <xdr:to>
      <xdr:col>55</xdr:col>
      <xdr:colOff>0</xdr:colOff>
      <xdr:row>85</xdr:row>
      <xdr:rowOff>45416</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8496300" y="14290242"/>
          <a:ext cx="7239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166066</xdr:rowOff>
    </xdr:from>
    <xdr:to>
      <xdr:col>46</xdr:col>
      <xdr:colOff>38100</xdr:colOff>
      <xdr:row>85</xdr:row>
      <xdr:rowOff>96216</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7670800" y="142478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45416</xdr:rowOff>
    </xdr:from>
    <xdr:to>
      <xdr:col>50</xdr:col>
      <xdr:colOff>114300</xdr:colOff>
      <xdr:row>85</xdr:row>
      <xdr:rowOff>45416</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7713980" y="1429481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160122</xdr:rowOff>
    </xdr:from>
    <xdr:to>
      <xdr:col>41</xdr:col>
      <xdr:colOff>101600</xdr:colOff>
      <xdr:row>85</xdr:row>
      <xdr:rowOff>90272</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6873240" y="142418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39472</xdr:rowOff>
    </xdr:from>
    <xdr:to>
      <xdr:col>45</xdr:col>
      <xdr:colOff>177800</xdr:colOff>
      <xdr:row>85</xdr:row>
      <xdr:rowOff>45416</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6924040" y="14288872"/>
          <a:ext cx="78994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87343</xdr:rowOff>
    </xdr:from>
    <xdr:ext cx="469744" cy="259045"/>
    <xdr:sp macro="" textlink="">
      <xdr:nvSpPr>
        <xdr:cNvPr id="255" name="n_1mainValue【福祉施設】&#10;一人当たり面積">
          <a:extLst>
            <a:ext uri="{FF2B5EF4-FFF2-40B4-BE49-F238E27FC236}">
              <a16:creationId xmlns:a16="http://schemas.microsoft.com/office/drawing/2014/main" id="{00000000-0008-0000-0F00-0000FF000000}"/>
            </a:ext>
          </a:extLst>
        </xdr:cNvPr>
        <xdr:cNvSpPr txBox="1"/>
      </xdr:nvSpPr>
      <xdr:spPr>
        <a:xfrm>
          <a:off x="8271587" y="1433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112743</xdr:rowOff>
    </xdr:from>
    <xdr:ext cx="469744" cy="259045"/>
    <xdr:sp macro="" textlink="">
      <xdr:nvSpPr>
        <xdr:cNvPr id="256" name="n_2mainValue【福祉施設】&#10;一人当たり面積">
          <a:extLst>
            <a:ext uri="{FF2B5EF4-FFF2-40B4-BE49-F238E27FC236}">
              <a16:creationId xmlns:a16="http://schemas.microsoft.com/office/drawing/2014/main" id="{00000000-0008-0000-0F00-000000010000}"/>
            </a:ext>
          </a:extLst>
        </xdr:cNvPr>
        <xdr:cNvSpPr txBox="1"/>
      </xdr:nvSpPr>
      <xdr:spPr>
        <a:xfrm>
          <a:off x="7509587" y="1402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81399</xdr:rowOff>
    </xdr:from>
    <xdr:ext cx="469744" cy="259045"/>
    <xdr:sp macro="" textlink="">
      <xdr:nvSpPr>
        <xdr:cNvPr id="257" name="n_3mainValue【福祉施設】&#10;一人当たり面積">
          <a:extLst>
            <a:ext uri="{FF2B5EF4-FFF2-40B4-BE49-F238E27FC236}">
              <a16:creationId xmlns:a16="http://schemas.microsoft.com/office/drawing/2014/main" id="{00000000-0008-0000-0F00-000001010000}"/>
            </a:ext>
          </a:extLst>
        </xdr:cNvPr>
        <xdr:cNvSpPr txBox="1"/>
      </xdr:nvSpPr>
      <xdr:spPr>
        <a:xfrm>
          <a:off x="6712027" y="1433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37734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27196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2" name="【市民会館】&#10;有形固定資産減価償却率グラフ枠">
          <a:extLst>
            <a:ext uri="{FF2B5EF4-FFF2-40B4-BE49-F238E27FC236}">
              <a16:creationId xmlns:a16="http://schemas.microsoft.com/office/drawing/2014/main" id="{00000000-0008-0000-0F00-00001A0100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107224</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flipV="1">
          <a:off x="4086225" y="16840200"/>
          <a:ext cx="0" cy="137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111051</xdr:rowOff>
    </xdr:from>
    <xdr:ext cx="340478" cy="259045"/>
    <xdr:sp macro="" textlink="">
      <xdr:nvSpPr>
        <xdr:cNvPr id="284" name="【市民会館】&#10;有形固定資産減価償却率最小値テキスト">
          <a:extLst>
            <a:ext uri="{FF2B5EF4-FFF2-40B4-BE49-F238E27FC236}">
              <a16:creationId xmlns:a16="http://schemas.microsoft.com/office/drawing/2014/main" id="{00000000-0008-0000-0F00-00001C010000}"/>
            </a:ext>
          </a:extLst>
        </xdr:cNvPr>
        <xdr:cNvSpPr txBox="1"/>
      </xdr:nvSpPr>
      <xdr:spPr>
        <a:xfrm>
          <a:off x="4124960" y="182161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107224</xdr:rowOff>
    </xdr:from>
    <xdr:to>
      <xdr:col>24</xdr:col>
      <xdr:colOff>152400</xdr:colOff>
      <xdr:row>108</xdr:row>
      <xdr:rowOff>107224</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4020820" y="182123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286" name="【市民会館】&#10;有形固定資産減価償却率最大値テキスト">
          <a:extLst>
            <a:ext uri="{FF2B5EF4-FFF2-40B4-BE49-F238E27FC236}">
              <a16:creationId xmlns:a16="http://schemas.microsoft.com/office/drawing/2014/main" id="{00000000-0008-0000-0F00-00001E010000}"/>
            </a:ext>
          </a:extLst>
        </xdr:cNvPr>
        <xdr:cNvSpPr txBox="1"/>
      </xdr:nvSpPr>
      <xdr:spPr>
        <a:xfrm>
          <a:off x="4124960" y="16619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4020820" y="16840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18522</xdr:rowOff>
    </xdr:from>
    <xdr:ext cx="405111" cy="259045"/>
    <xdr:sp macro="" textlink="">
      <xdr:nvSpPr>
        <xdr:cNvPr id="288" name="【市民会館】&#10;有形固定資産減価償却率平均値テキスト">
          <a:extLst>
            <a:ext uri="{FF2B5EF4-FFF2-40B4-BE49-F238E27FC236}">
              <a16:creationId xmlns:a16="http://schemas.microsoft.com/office/drawing/2014/main" id="{00000000-0008-0000-0F00-000020010000}"/>
            </a:ext>
          </a:extLst>
        </xdr:cNvPr>
        <xdr:cNvSpPr txBox="1"/>
      </xdr:nvSpPr>
      <xdr:spPr>
        <a:xfrm>
          <a:off x="4124960" y="17285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40095</xdr:rowOff>
    </xdr:from>
    <xdr:to>
      <xdr:col>24</xdr:col>
      <xdr:colOff>114300</xdr:colOff>
      <xdr:row>103</xdr:row>
      <xdr:rowOff>141695</xdr:rowOff>
    </xdr:to>
    <xdr:sp macro="" textlink="">
      <xdr:nvSpPr>
        <xdr:cNvPr id="289" name="フローチャート: 判断 288">
          <a:extLst>
            <a:ext uri="{FF2B5EF4-FFF2-40B4-BE49-F238E27FC236}">
              <a16:creationId xmlns:a16="http://schemas.microsoft.com/office/drawing/2014/main" id="{00000000-0008-0000-0F00-000021010000}"/>
            </a:ext>
          </a:extLst>
        </xdr:cNvPr>
        <xdr:cNvSpPr/>
      </xdr:nvSpPr>
      <xdr:spPr>
        <a:xfrm>
          <a:off x="4036060" y="1730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89081</xdr:rowOff>
    </xdr:from>
    <xdr:to>
      <xdr:col>20</xdr:col>
      <xdr:colOff>38100</xdr:colOff>
      <xdr:row>104</xdr:row>
      <xdr:rowOff>19231</xdr:rowOff>
    </xdr:to>
    <xdr:sp macro="" textlink="">
      <xdr:nvSpPr>
        <xdr:cNvPr id="290" name="フローチャート: 判断 289">
          <a:extLst>
            <a:ext uri="{FF2B5EF4-FFF2-40B4-BE49-F238E27FC236}">
              <a16:creationId xmlns:a16="http://schemas.microsoft.com/office/drawing/2014/main" id="{00000000-0008-0000-0F00-000022010000}"/>
            </a:ext>
          </a:extLst>
        </xdr:cNvPr>
        <xdr:cNvSpPr/>
      </xdr:nvSpPr>
      <xdr:spPr>
        <a:xfrm>
          <a:off x="3312160" y="173560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10358</xdr:rowOff>
    </xdr:from>
    <xdr:ext cx="405111" cy="259045"/>
    <xdr:sp macro="" textlink="">
      <xdr:nvSpPr>
        <xdr:cNvPr id="291" name="n_1aveValue【市民会館】&#10;有形固定資産減価償却率">
          <a:extLst>
            <a:ext uri="{FF2B5EF4-FFF2-40B4-BE49-F238E27FC236}">
              <a16:creationId xmlns:a16="http://schemas.microsoft.com/office/drawing/2014/main" id="{00000000-0008-0000-0F00-000023010000}"/>
            </a:ext>
          </a:extLst>
        </xdr:cNvPr>
        <xdr:cNvSpPr txBox="1"/>
      </xdr:nvSpPr>
      <xdr:spPr>
        <a:xfrm>
          <a:off x="3170564" y="17444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123371</xdr:rowOff>
    </xdr:from>
    <xdr:to>
      <xdr:col>15</xdr:col>
      <xdr:colOff>101600</xdr:colOff>
      <xdr:row>104</xdr:row>
      <xdr:rowOff>53521</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2514600" y="173902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44648</xdr:rowOff>
    </xdr:from>
    <xdr:ext cx="405111" cy="259045"/>
    <xdr:sp macro="" textlink="">
      <xdr:nvSpPr>
        <xdr:cNvPr id="293" name="n_2aveValue【市民会館】&#10;有形固定資産減価償却率">
          <a:extLst>
            <a:ext uri="{FF2B5EF4-FFF2-40B4-BE49-F238E27FC236}">
              <a16:creationId xmlns:a16="http://schemas.microsoft.com/office/drawing/2014/main" id="{00000000-0008-0000-0F00-000025010000}"/>
            </a:ext>
          </a:extLst>
        </xdr:cNvPr>
        <xdr:cNvSpPr txBox="1"/>
      </xdr:nvSpPr>
      <xdr:spPr>
        <a:xfrm>
          <a:off x="2385704" y="17479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31931</xdr:rowOff>
    </xdr:from>
    <xdr:to>
      <xdr:col>10</xdr:col>
      <xdr:colOff>165100</xdr:colOff>
      <xdr:row>104</xdr:row>
      <xdr:rowOff>133531</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1739900" y="1746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124658</xdr:rowOff>
    </xdr:from>
    <xdr:ext cx="405111" cy="259045"/>
    <xdr:sp macro="" textlink="">
      <xdr:nvSpPr>
        <xdr:cNvPr id="295" name="n_3aveValue【市民会館】&#10;有形固定資産減価償却率">
          <a:extLst>
            <a:ext uri="{FF2B5EF4-FFF2-40B4-BE49-F238E27FC236}">
              <a16:creationId xmlns:a16="http://schemas.microsoft.com/office/drawing/2014/main" id="{00000000-0008-0000-0F00-000027010000}"/>
            </a:ext>
          </a:extLst>
        </xdr:cNvPr>
        <xdr:cNvSpPr txBox="1"/>
      </xdr:nvSpPr>
      <xdr:spPr>
        <a:xfrm>
          <a:off x="1611004" y="17559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131536</xdr:rowOff>
    </xdr:from>
    <xdr:to>
      <xdr:col>24</xdr:col>
      <xdr:colOff>114300</xdr:colOff>
      <xdr:row>102</xdr:row>
      <xdr:rowOff>61686</xdr:rowOff>
    </xdr:to>
    <xdr:sp macro="" textlink="">
      <xdr:nvSpPr>
        <xdr:cNvPr id="301" name="楕円 300">
          <a:extLst>
            <a:ext uri="{FF2B5EF4-FFF2-40B4-BE49-F238E27FC236}">
              <a16:creationId xmlns:a16="http://schemas.microsoft.com/office/drawing/2014/main" id="{00000000-0008-0000-0F00-00002D010000}"/>
            </a:ext>
          </a:extLst>
        </xdr:cNvPr>
        <xdr:cNvSpPr/>
      </xdr:nvSpPr>
      <xdr:spPr>
        <a:xfrm>
          <a:off x="4036060" y="170631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154413</xdr:rowOff>
    </xdr:from>
    <xdr:ext cx="405111" cy="259045"/>
    <xdr:sp macro="" textlink="">
      <xdr:nvSpPr>
        <xdr:cNvPr id="302" name="【市民会館】&#10;有形固定資産減価償却率該当値テキスト">
          <a:extLst>
            <a:ext uri="{FF2B5EF4-FFF2-40B4-BE49-F238E27FC236}">
              <a16:creationId xmlns:a16="http://schemas.microsoft.com/office/drawing/2014/main" id="{00000000-0008-0000-0F00-00002E010000}"/>
            </a:ext>
          </a:extLst>
        </xdr:cNvPr>
        <xdr:cNvSpPr txBox="1"/>
      </xdr:nvSpPr>
      <xdr:spPr>
        <a:xfrm>
          <a:off x="4124960" y="16918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907</xdr:rowOff>
    </xdr:from>
    <xdr:to>
      <xdr:col>20</xdr:col>
      <xdr:colOff>38100</xdr:colOff>
      <xdr:row>102</xdr:row>
      <xdr:rowOff>102507</xdr:rowOff>
    </xdr:to>
    <xdr:sp macro="" textlink="">
      <xdr:nvSpPr>
        <xdr:cNvPr id="303" name="楕円 302">
          <a:extLst>
            <a:ext uri="{FF2B5EF4-FFF2-40B4-BE49-F238E27FC236}">
              <a16:creationId xmlns:a16="http://schemas.microsoft.com/office/drawing/2014/main" id="{00000000-0008-0000-0F00-00002F010000}"/>
            </a:ext>
          </a:extLst>
        </xdr:cNvPr>
        <xdr:cNvSpPr/>
      </xdr:nvSpPr>
      <xdr:spPr>
        <a:xfrm>
          <a:off x="3312160" y="1710018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10886</xdr:rowOff>
    </xdr:from>
    <xdr:to>
      <xdr:col>24</xdr:col>
      <xdr:colOff>63500</xdr:colOff>
      <xdr:row>102</xdr:row>
      <xdr:rowOff>51707</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flipV="1">
          <a:off x="3355340" y="17110166"/>
          <a:ext cx="73152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41729</xdr:rowOff>
    </xdr:from>
    <xdr:to>
      <xdr:col>15</xdr:col>
      <xdr:colOff>101600</xdr:colOff>
      <xdr:row>102</xdr:row>
      <xdr:rowOff>143329</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2514600" y="1714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51707</xdr:rowOff>
    </xdr:from>
    <xdr:to>
      <xdr:col>19</xdr:col>
      <xdr:colOff>177800</xdr:colOff>
      <xdr:row>102</xdr:row>
      <xdr:rowOff>92529</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flipV="1">
          <a:off x="2565400" y="17150987"/>
          <a:ext cx="78994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58057</xdr:rowOff>
    </xdr:from>
    <xdr:to>
      <xdr:col>10</xdr:col>
      <xdr:colOff>165100</xdr:colOff>
      <xdr:row>102</xdr:row>
      <xdr:rowOff>159657</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1739900" y="1715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92529</xdr:rowOff>
    </xdr:from>
    <xdr:to>
      <xdr:col>15</xdr:col>
      <xdr:colOff>50800</xdr:colOff>
      <xdr:row>102</xdr:row>
      <xdr:rowOff>108857</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flipV="1">
          <a:off x="1790700" y="17191809"/>
          <a:ext cx="7747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119034</xdr:rowOff>
    </xdr:from>
    <xdr:ext cx="405111" cy="259045"/>
    <xdr:sp macro="" textlink="">
      <xdr:nvSpPr>
        <xdr:cNvPr id="309" name="n_1mainValue【市民会館】&#10;有形固定資産減価償却率">
          <a:extLst>
            <a:ext uri="{FF2B5EF4-FFF2-40B4-BE49-F238E27FC236}">
              <a16:creationId xmlns:a16="http://schemas.microsoft.com/office/drawing/2014/main" id="{00000000-0008-0000-0F00-000035010000}"/>
            </a:ext>
          </a:extLst>
        </xdr:cNvPr>
        <xdr:cNvSpPr txBox="1"/>
      </xdr:nvSpPr>
      <xdr:spPr>
        <a:xfrm>
          <a:off x="3170564" y="1688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159856</xdr:rowOff>
    </xdr:from>
    <xdr:ext cx="405111" cy="259045"/>
    <xdr:sp macro="" textlink="">
      <xdr:nvSpPr>
        <xdr:cNvPr id="310" name="n_2mainValue【市民会館】&#10;有形固定資産減価償却率">
          <a:extLst>
            <a:ext uri="{FF2B5EF4-FFF2-40B4-BE49-F238E27FC236}">
              <a16:creationId xmlns:a16="http://schemas.microsoft.com/office/drawing/2014/main" id="{00000000-0008-0000-0F00-000036010000}"/>
            </a:ext>
          </a:extLst>
        </xdr:cNvPr>
        <xdr:cNvSpPr txBox="1"/>
      </xdr:nvSpPr>
      <xdr:spPr>
        <a:xfrm>
          <a:off x="2385704" y="1692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4734</xdr:rowOff>
    </xdr:from>
    <xdr:ext cx="405111" cy="259045"/>
    <xdr:sp macro="" textlink="">
      <xdr:nvSpPr>
        <xdr:cNvPr id="311" name="n_3mainValue【市民会館】&#10;有形固定資産減価償却率">
          <a:extLst>
            <a:ext uri="{FF2B5EF4-FFF2-40B4-BE49-F238E27FC236}">
              <a16:creationId xmlns:a16="http://schemas.microsoft.com/office/drawing/2014/main" id="{00000000-0008-0000-0F00-000037010000}"/>
            </a:ext>
          </a:extLst>
        </xdr:cNvPr>
        <xdr:cNvSpPr txBox="1"/>
      </xdr:nvSpPr>
      <xdr:spPr>
        <a:xfrm>
          <a:off x="1611004" y="16936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2" name="正方形/長方形 311">
          <a:extLst>
            <a:ext uri="{FF2B5EF4-FFF2-40B4-BE49-F238E27FC236}">
              <a16:creationId xmlns:a16="http://schemas.microsoft.com/office/drawing/2014/main" id="{00000000-0008-0000-0F00-000038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3" name="正方形/長方形 312">
          <a:extLst>
            <a:ext uri="{FF2B5EF4-FFF2-40B4-BE49-F238E27FC236}">
              <a16:creationId xmlns:a16="http://schemas.microsoft.com/office/drawing/2014/main" id="{00000000-0008-0000-0F00-000039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4" name="正方形/長方形 313">
          <a:extLst>
            <a:ext uri="{FF2B5EF4-FFF2-40B4-BE49-F238E27FC236}">
              <a16:creationId xmlns:a16="http://schemas.microsoft.com/office/drawing/2014/main" id="{00000000-0008-0000-0F00-00003A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54053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540530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540530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540530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540530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54053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6" name="【市民会館】&#10;一人当たり面積グラフ枠">
          <a:extLst>
            <a:ext uri="{FF2B5EF4-FFF2-40B4-BE49-F238E27FC236}">
              <a16:creationId xmlns:a16="http://schemas.microsoft.com/office/drawing/2014/main" id="{00000000-0008-0000-0F00-00005001000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88174</xdr:rowOff>
    </xdr:from>
    <xdr:to>
      <xdr:col>54</xdr:col>
      <xdr:colOff>189865</xdr:colOff>
      <xdr:row>108</xdr:row>
      <xdr:rowOff>105592</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flipV="1">
          <a:off x="9219565" y="16852174"/>
          <a:ext cx="0" cy="1358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109419</xdr:rowOff>
    </xdr:from>
    <xdr:ext cx="469744" cy="259045"/>
    <xdr:sp macro="" textlink="">
      <xdr:nvSpPr>
        <xdr:cNvPr id="338" name="【市民会館】&#10;一人当たり面積最小値テキスト">
          <a:extLst>
            <a:ext uri="{FF2B5EF4-FFF2-40B4-BE49-F238E27FC236}">
              <a16:creationId xmlns:a16="http://schemas.microsoft.com/office/drawing/2014/main" id="{00000000-0008-0000-0F00-000052010000}"/>
            </a:ext>
          </a:extLst>
        </xdr:cNvPr>
        <xdr:cNvSpPr txBox="1"/>
      </xdr:nvSpPr>
      <xdr:spPr>
        <a:xfrm>
          <a:off x="9258300" y="1821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105592</xdr:rowOff>
    </xdr:from>
    <xdr:to>
      <xdr:col>55</xdr:col>
      <xdr:colOff>88900</xdr:colOff>
      <xdr:row>108</xdr:row>
      <xdr:rowOff>105592</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9154160" y="182107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34851</xdr:rowOff>
    </xdr:from>
    <xdr:ext cx="469744" cy="259045"/>
    <xdr:sp macro="" textlink="">
      <xdr:nvSpPr>
        <xdr:cNvPr id="340" name="【市民会館】&#10;一人当たり面積最大値テキスト">
          <a:extLst>
            <a:ext uri="{FF2B5EF4-FFF2-40B4-BE49-F238E27FC236}">
              <a16:creationId xmlns:a16="http://schemas.microsoft.com/office/drawing/2014/main" id="{00000000-0008-0000-0F00-000054010000}"/>
            </a:ext>
          </a:extLst>
        </xdr:cNvPr>
        <xdr:cNvSpPr txBox="1"/>
      </xdr:nvSpPr>
      <xdr:spPr>
        <a:xfrm>
          <a:off x="9258300" y="1663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88174</xdr:rowOff>
    </xdr:from>
    <xdr:to>
      <xdr:col>55</xdr:col>
      <xdr:colOff>88900</xdr:colOff>
      <xdr:row>100</xdr:row>
      <xdr:rowOff>88174</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9154160" y="168521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99621</xdr:rowOff>
    </xdr:from>
    <xdr:ext cx="469744" cy="259045"/>
    <xdr:sp macro="" textlink="">
      <xdr:nvSpPr>
        <xdr:cNvPr id="342" name="【市民会館】&#10;一人当たり面積平均値テキスト">
          <a:extLst>
            <a:ext uri="{FF2B5EF4-FFF2-40B4-BE49-F238E27FC236}">
              <a16:creationId xmlns:a16="http://schemas.microsoft.com/office/drawing/2014/main" id="{00000000-0008-0000-0F00-000056010000}"/>
            </a:ext>
          </a:extLst>
        </xdr:cNvPr>
        <xdr:cNvSpPr txBox="1"/>
      </xdr:nvSpPr>
      <xdr:spPr>
        <a:xfrm>
          <a:off x="9258300" y="1786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121194</xdr:rowOff>
    </xdr:from>
    <xdr:to>
      <xdr:col>55</xdr:col>
      <xdr:colOff>50800</xdr:colOff>
      <xdr:row>107</xdr:row>
      <xdr:rowOff>51344</xdr:rowOff>
    </xdr:to>
    <xdr:sp macro="" textlink="">
      <xdr:nvSpPr>
        <xdr:cNvPr id="343" name="フローチャート: 判断 342">
          <a:extLst>
            <a:ext uri="{FF2B5EF4-FFF2-40B4-BE49-F238E27FC236}">
              <a16:creationId xmlns:a16="http://schemas.microsoft.com/office/drawing/2014/main" id="{00000000-0008-0000-0F00-000057010000}"/>
            </a:ext>
          </a:extLst>
        </xdr:cNvPr>
        <xdr:cNvSpPr/>
      </xdr:nvSpPr>
      <xdr:spPr>
        <a:xfrm>
          <a:off x="9192260" y="178910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53702</xdr:rowOff>
    </xdr:from>
    <xdr:to>
      <xdr:col>50</xdr:col>
      <xdr:colOff>165100</xdr:colOff>
      <xdr:row>106</xdr:row>
      <xdr:rowOff>155302</xdr:rowOff>
    </xdr:to>
    <xdr:sp macro="" textlink="">
      <xdr:nvSpPr>
        <xdr:cNvPr id="344" name="フローチャート: 判断 343">
          <a:extLst>
            <a:ext uri="{FF2B5EF4-FFF2-40B4-BE49-F238E27FC236}">
              <a16:creationId xmlns:a16="http://schemas.microsoft.com/office/drawing/2014/main" id="{00000000-0008-0000-0F00-000058010000}"/>
            </a:ext>
          </a:extLst>
        </xdr:cNvPr>
        <xdr:cNvSpPr/>
      </xdr:nvSpPr>
      <xdr:spPr>
        <a:xfrm>
          <a:off x="8445500" y="1782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379</xdr:rowOff>
    </xdr:from>
    <xdr:ext cx="469744" cy="259045"/>
    <xdr:sp macro="" textlink="">
      <xdr:nvSpPr>
        <xdr:cNvPr id="345" name="n_1aveValue【市民会館】&#10;一人当たり面積">
          <a:extLst>
            <a:ext uri="{FF2B5EF4-FFF2-40B4-BE49-F238E27FC236}">
              <a16:creationId xmlns:a16="http://schemas.microsoft.com/office/drawing/2014/main" id="{00000000-0008-0000-0F00-000059010000}"/>
            </a:ext>
          </a:extLst>
        </xdr:cNvPr>
        <xdr:cNvSpPr txBox="1"/>
      </xdr:nvSpPr>
      <xdr:spPr>
        <a:xfrm>
          <a:off x="8271587" y="17602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24312</xdr:rowOff>
    </xdr:from>
    <xdr:to>
      <xdr:col>46</xdr:col>
      <xdr:colOff>38100</xdr:colOff>
      <xdr:row>106</xdr:row>
      <xdr:rowOff>125912</xdr:rowOff>
    </xdr:to>
    <xdr:sp macro="" textlink="">
      <xdr:nvSpPr>
        <xdr:cNvPr id="346" name="フローチャート: 判断 345">
          <a:extLst>
            <a:ext uri="{FF2B5EF4-FFF2-40B4-BE49-F238E27FC236}">
              <a16:creationId xmlns:a16="http://schemas.microsoft.com/office/drawing/2014/main" id="{00000000-0008-0000-0F00-00005A010000}"/>
            </a:ext>
          </a:extLst>
        </xdr:cNvPr>
        <xdr:cNvSpPr/>
      </xdr:nvSpPr>
      <xdr:spPr>
        <a:xfrm>
          <a:off x="7670800" y="177941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142439</xdr:rowOff>
    </xdr:from>
    <xdr:ext cx="469744" cy="259045"/>
    <xdr:sp macro="" textlink="">
      <xdr:nvSpPr>
        <xdr:cNvPr id="347" name="n_2aveValue【市民会館】&#10;一人当たり面積">
          <a:extLst>
            <a:ext uri="{FF2B5EF4-FFF2-40B4-BE49-F238E27FC236}">
              <a16:creationId xmlns:a16="http://schemas.microsoft.com/office/drawing/2014/main" id="{00000000-0008-0000-0F00-00005B010000}"/>
            </a:ext>
          </a:extLst>
        </xdr:cNvPr>
        <xdr:cNvSpPr txBox="1"/>
      </xdr:nvSpPr>
      <xdr:spPr>
        <a:xfrm>
          <a:off x="7509587" y="1757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135889</xdr:rowOff>
    </xdr:from>
    <xdr:to>
      <xdr:col>41</xdr:col>
      <xdr:colOff>101600</xdr:colOff>
      <xdr:row>106</xdr:row>
      <xdr:rowOff>66039</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6873240" y="177380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82566</xdr:rowOff>
    </xdr:from>
    <xdr:ext cx="469744" cy="259045"/>
    <xdr:sp macro="" textlink="">
      <xdr:nvSpPr>
        <xdr:cNvPr id="349" name="n_3aveValue【市民会館】&#10;一人当たり面積">
          <a:extLst>
            <a:ext uri="{FF2B5EF4-FFF2-40B4-BE49-F238E27FC236}">
              <a16:creationId xmlns:a16="http://schemas.microsoft.com/office/drawing/2014/main" id="{00000000-0008-0000-0F00-00005D010000}"/>
            </a:ext>
          </a:extLst>
        </xdr:cNvPr>
        <xdr:cNvSpPr txBox="1"/>
      </xdr:nvSpPr>
      <xdr:spPr>
        <a:xfrm>
          <a:off x="6712027" y="1751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117929</xdr:rowOff>
    </xdr:from>
    <xdr:to>
      <xdr:col>55</xdr:col>
      <xdr:colOff>50800</xdr:colOff>
      <xdr:row>107</xdr:row>
      <xdr:rowOff>48079</xdr:rowOff>
    </xdr:to>
    <xdr:sp macro="" textlink="">
      <xdr:nvSpPr>
        <xdr:cNvPr id="355" name="楕円 354">
          <a:extLst>
            <a:ext uri="{FF2B5EF4-FFF2-40B4-BE49-F238E27FC236}">
              <a16:creationId xmlns:a16="http://schemas.microsoft.com/office/drawing/2014/main" id="{00000000-0008-0000-0F00-000063010000}"/>
            </a:ext>
          </a:extLst>
        </xdr:cNvPr>
        <xdr:cNvSpPr/>
      </xdr:nvSpPr>
      <xdr:spPr>
        <a:xfrm>
          <a:off x="9192260" y="178877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140806</xdr:rowOff>
    </xdr:from>
    <xdr:ext cx="469744" cy="259045"/>
    <xdr:sp macro="" textlink="">
      <xdr:nvSpPr>
        <xdr:cNvPr id="356" name="【市民会館】&#10;一人当たり面積該当値テキスト">
          <a:extLst>
            <a:ext uri="{FF2B5EF4-FFF2-40B4-BE49-F238E27FC236}">
              <a16:creationId xmlns:a16="http://schemas.microsoft.com/office/drawing/2014/main" id="{00000000-0008-0000-0F00-000064010000}"/>
            </a:ext>
          </a:extLst>
        </xdr:cNvPr>
        <xdr:cNvSpPr txBox="1"/>
      </xdr:nvSpPr>
      <xdr:spPr>
        <a:xfrm>
          <a:off x="9258300" y="1774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127726</xdr:rowOff>
    </xdr:from>
    <xdr:to>
      <xdr:col>50</xdr:col>
      <xdr:colOff>165100</xdr:colOff>
      <xdr:row>107</xdr:row>
      <xdr:rowOff>57876</xdr:rowOff>
    </xdr:to>
    <xdr:sp macro="" textlink="">
      <xdr:nvSpPr>
        <xdr:cNvPr id="357" name="楕円 356">
          <a:extLst>
            <a:ext uri="{FF2B5EF4-FFF2-40B4-BE49-F238E27FC236}">
              <a16:creationId xmlns:a16="http://schemas.microsoft.com/office/drawing/2014/main" id="{00000000-0008-0000-0F00-000065010000}"/>
            </a:ext>
          </a:extLst>
        </xdr:cNvPr>
        <xdr:cNvSpPr/>
      </xdr:nvSpPr>
      <xdr:spPr>
        <a:xfrm>
          <a:off x="8445500" y="178975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168729</xdr:rowOff>
    </xdr:from>
    <xdr:to>
      <xdr:col>55</xdr:col>
      <xdr:colOff>0</xdr:colOff>
      <xdr:row>107</xdr:row>
      <xdr:rowOff>7076</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flipV="1">
          <a:off x="8496300" y="17938569"/>
          <a:ext cx="723900" cy="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127726</xdr:rowOff>
    </xdr:from>
    <xdr:to>
      <xdr:col>46</xdr:col>
      <xdr:colOff>38100</xdr:colOff>
      <xdr:row>107</xdr:row>
      <xdr:rowOff>57876</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7670800" y="178975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7076</xdr:rowOff>
    </xdr:from>
    <xdr:to>
      <xdr:col>50</xdr:col>
      <xdr:colOff>114300</xdr:colOff>
      <xdr:row>107</xdr:row>
      <xdr:rowOff>7076</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7713980" y="1794455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119018</xdr:rowOff>
    </xdr:from>
    <xdr:to>
      <xdr:col>41</xdr:col>
      <xdr:colOff>101600</xdr:colOff>
      <xdr:row>107</xdr:row>
      <xdr:rowOff>49168</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6873240" y="178888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169818</xdr:rowOff>
    </xdr:from>
    <xdr:to>
      <xdr:col>45</xdr:col>
      <xdr:colOff>177800</xdr:colOff>
      <xdr:row>107</xdr:row>
      <xdr:rowOff>7076</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6924040" y="17939658"/>
          <a:ext cx="78994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49003</xdr:rowOff>
    </xdr:from>
    <xdr:ext cx="469744" cy="259045"/>
    <xdr:sp macro="" textlink="">
      <xdr:nvSpPr>
        <xdr:cNvPr id="363" name="n_1mainValue【市民会館】&#10;一人当たり面積">
          <a:extLst>
            <a:ext uri="{FF2B5EF4-FFF2-40B4-BE49-F238E27FC236}">
              <a16:creationId xmlns:a16="http://schemas.microsoft.com/office/drawing/2014/main" id="{00000000-0008-0000-0F00-00006B010000}"/>
            </a:ext>
          </a:extLst>
        </xdr:cNvPr>
        <xdr:cNvSpPr txBox="1"/>
      </xdr:nvSpPr>
      <xdr:spPr>
        <a:xfrm>
          <a:off x="8271587" y="17986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49003</xdr:rowOff>
    </xdr:from>
    <xdr:ext cx="469744" cy="259045"/>
    <xdr:sp macro="" textlink="">
      <xdr:nvSpPr>
        <xdr:cNvPr id="364" name="n_2mainValue【市民会館】&#10;一人当たり面積">
          <a:extLst>
            <a:ext uri="{FF2B5EF4-FFF2-40B4-BE49-F238E27FC236}">
              <a16:creationId xmlns:a16="http://schemas.microsoft.com/office/drawing/2014/main" id="{00000000-0008-0000-0F00-00006C010000}"/>
            </a:ext>
          </a:extLst>
        </xdr:cNvPr>
        <xdr:cNvSpPr txBox="1"/>
      </xdr:nvSpPr>
      <xdr:spPr>
        <a:xfrm>
          <a:off x="7509587" y="17986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40295</xdr:rowOff>
    </xdr:from>
    <xdr:ext cx="469744" cy="259045"/>
    <xdr:sp macro="" textlink="">
      <xdr:nvSpPr>
        <xdr:cNvPr id="365" name="n_3mainValue【市民会館】&#10;一人当たり面積">
          <a:extLst>
            <a:ext uri="{FF2B5EF4-FFF2-40B4-BE49-F238E27FC236}">
              <a16:creationId xmlns:a16="http://schemas.microsoft.com/office/drawing/2014/main" id="{00000000-0008-0000-0F00-00006D010000}"/>
            </a:ext>
          </a:extLst>
        </xdr:cNvPr>
        <xdr:cNvSpPr txBox="1"/>
      </xdr:nvSpPr>
      <xdr:spPr>
        <a:xfrm>
          <a:off x="6712027" y="1797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a:extLst>
            <a:ext uri="{FF2B5EF4-FFF2-40B4-BE49-F238E27FC236}">
              <a16:creationId xmlns:a16="http://schemas.microsoft.com/office/drawing/2014/main" id="{00000000-0008-0000-0F00-00006E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a:extLst>
            <a:ext uri="{FF2B5EF4-FFF2-40B4-BE49-F238E27FC236}">
              <a16:creationId xmlns:a16="http://schemas.microsoft.com/office/drawing/2014/main" id="{00000000-0008-0000-0F00-00006F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a:extLst>
            <a:ext uri="{FF2B5EF4-FFF2-40B4-BE49-F238E27FC236}">
              <a16:creationId xmlns:a16="http://schemas.microsoft.com/office/drawing/2014/main" id="{00000000-0008-0000-0F00-000070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a:extLst>
            <a:ext uri="{FF2B5EF4-FFF2-40B4-BE49-F238E27FC236}">
              <a16:creationId xmlns:a16="http://schemas.microsoft.com/office/drawing/2014/main" id="{00000000-0008-0000-0F00-000071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a:extLst>
            <a:ext uri="{FF2B5EF4-FFF2-40B4-BE49-F238E27FC236}">
              <a16:creationId xmlns:a16="http://schemas.microsoft.com/office/drawing/2014/main" id="{00000000-0008-0000-0F00-000072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a:extLst>
            <a:ext uri="{FF2B5EF4-FFF2-40B4-BE49-F238E27FC236}">
              <a16:creationId xmlns:a16="http://schemas.microsoft.com/office/drawing/2014/main" id="{00000000-0008-0000-0F00-000073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a:extLst>
            <a:ext uri="{FF2B5EF4-FFF2-40B4-BE49-F238E27FC236}">
              <a16:creationId xmlns:a16="http://schemas.microsoft.com/office/drawing/2014/main" id="{00000000-0008-0000-0F00-000074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a:extLst>
            <a:ext uri="{FF2B5EF4-FFF2-40B4-BE49-F238E27FC236}">
              <a16:creationId xmlns:a16="http://schemas.microsoft.com/office/drawing/2014/main" id="{00000000-0008-0000-0F00-000075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一般廃棄物処理施設】&#10;有形固定資産減価償却率グラフ枠">
          <a:extLst>
            <a:ext uri="{FF2B5EF4-FFF2-40B4-BE49-F238E27FC236}">
              <a16:creationId xmlns:a16="http://schemas.microsoft.com/office/drawing/2014/main" id="{00000000-0008-0000-0F00-000085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139065</xdr:rowOff>
    </xdr:from>
    <xdr:to>
      <xdr:col>85</xdr:col>
      <xdr:colOff>126364</xdr:colOff>
      <xdr:row>42</xdr:row>
      <xdr:rowOff>59055</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flipV="1">
          <a:off x="14375764" y="567118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62882</xdr:rowOff>
    </xdr:from>
    <xdr:ext cx="405111" cy="259045"/>
    <xdr:sp macro="" textlink="">
      <xdr:nvSpPr>
        <xdr:cNvPr id="391" name="【一般廃棄物処理施設】&#10;有形固定資産減価償却率最小値テキスト">
          <a:extLst>
            <a:ext uri="{FF2B5EF4-FFF2-40B4-BE49-F238E27FC236}">
              <a16:creationId xmlns:a16="http://schemas.microsoft.com/office/drawing/2014/main" id="{00000000-0008-0000-0F00-000087010000}"/>
            </a:ext>
          </a:extLst>
        </xdr:cNvPr>
        <xdr:cNvSpPr txBox="1"/>
      </xdr:nvSpPr>
      <xdr:spPr>
        <a:xfrm>
          <a:off x="14414500" y="710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59055</xdr:rowOff>
    </xdr:from>
    <xdr:to>
      <xdr:col>86</xdr:col>
      <xdr:colOff>25400</xdr:colOff>
      <xdr:row>42</xdr:row>
      <xdr:rowOff>59055</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14287500" y="70999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85742</xdr:rowOff>
    </xdr:from>
    <xdr:ext cx="405111" cy="259045"/>
    <xdr:sp macro="" textlink="">
      <xdr:nvSpPr>
        <xdr:cNvPr id="393" name="【一般廃棄物処理施設】&#10;有形固定資産減価償却率最大値テキスト">
          <a:extLst>
            <a:ext uri="{FF2B5EF4-FFF2-40B4-BE49-F238E27FC236}">
              <a16:creationId xmlns:a16="http://schemas.microsoft.com/office/drawing/2014/main" id="{00000000-0008-0000-0F00-000089010000}"/>
            </a:ext>
          </a:extLst>
        </xdr:cNvPr>
        <xdr:cNvSpPr txBox="1"/>
      </xdr:nvSpPr>
      <xdr:spPr>
        <a:xfrm>
          <a:off x="14414500" y="545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139065</xdr:rowOff>
    </xdr:from>
    <xdr:to>
      <xdr:col>86</xdr:col>
      <xdr:colOff>25400</xdr:colOff>
      <xdr:row>33</xdr:row>
      <xdr:rowOff>139065</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14287500" y="56711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150512</xdr:rowOff>
    </xdr:from>
    <xdr:ext cx="405111" cy="259045"/>
    <xdr:sp macro="" textlink="">
      <xdr:nvSpPr>
        <xdr:cNvPr id="395" name="【一般廃棄物処理施設】&#10;有形固定資産減価償却率平均値テキスト">
          <a:extLst>
            <a:ext uri="{FF2B5EF4-FFF2-40B4-BE49-F238E27FC236}">
              <a16:creationId xmlns:a16="http://schemas.microsoft.com/office/drawing/2014/main" id="{00000000-0008-0000-0F00-00008B010000}"/>
            </a:ext>
          </a:extLst>
        </xdr:cNvPr>
        <xdr:cNvSpPr txBox="1"/>
      </xdr:nvSpPr>
      <xdr:spPr>
        <a:xfrm>
          <a:off x="14414500" y="6353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xdr:rowOff>
    </xdr:from>
    <xdr:to>
      <xdr:col>85</xdr:col>
      <xdr:colOff>177800</xdr:colOff>
      <xdr:row>38</xdr:row>
      <xdr:rowOff>102235</xdr:rowOff>
    </xdr:to>
    <xdr:sp macro="" textlink="">
      <xdr:nvSpPr>
        <xdr:cNvPr id="396" name="フローチャート: 判断 395">
          <a:extLst>
            <a:ext uri="{FF2B5EF4-FFF2-40B4-BE49-F238E27FC236}">
              <a16:creationId xmlns:a16="http://schemas.microsoft.com/office/drawing/2014/main" id="{00000000-0008-0000-0F00-00008C010000}"/>
            </a:ext>
          </a:extLst>
        </xdr:cNvPr>
        <xdr:cNvSpPr/>
      </xdr:nvSpPr>
      <xdr:spPr>
        <a:xfrm>
          <a:off x="14325600" y="637095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97" name="フローチャート: 判断 396">
          <a:extLst>
            <a:ext uri="{FF2B5EF4-FFF2-40B4-BE49-F238E27FC236}">
              <a16:creationId xmlns:a16="http://schemas.microsoft.com/office/drawing/2014/main" id="{00000000-0008-0000-0F00-00008D010000}"/>
            </a:ext>
          </a:extLst>
        </xdr:cNvPr>
        <xdr:cNvSpPr/>
      </xdr:nvSpPr>
      <xdr:spPr>
        <a:xfrm>
          <a:off x="1357884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124477</xdr:rowOff>
    </xdr:from>
    <xdr:ext cx="405111" cy="259045"/>
    <xdr:sp macro="" textlink="">
      <xdr:nvSpPr>
        <xdr:cNvPr id="398" name="n_1aveValue【一般廃棄物処理施設】&#10;有形固定資産減価償却率">
          <a:extLst>
            <a:ext uri="{FF2B5EF4-FFF2-40B4-BE49-F238E27FC236}">
              <a16:creationId xmlns:a16="http://schemas.microsoft.com/office/drawing/2014/main" id="{00000000-0008-0000-0F00-00008E010000}"/>
            </a:ext>
          </a:extLst>
        </xdr:cNvPr>
        <xdr:cNvSpPr txBox="1"/>
      </xdr:nvSpPr>
      <xdr:spPr>
        <a:xfrm>
          <a:off x="134372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55880</xdr:rowOff>
    </xdr:from>
    <xdr:to>
      <xdr:col>76</xdr:col>
      <xdr:colOff>165100</xdr:colOff>
      <xdr:row>38</xdr:row>
      <xdr:rowOff>157480</xdr:rowOff>
    </xdr:to>
    <xdr:sp macro="" textlink="">
      <xdr:nvSpPr>
        <xdr:cNvPr id="399" name="フローチャート: 判断 398">
          <a:extLst>
            <a:ext uri="{FF2B5EF4-FFF2-40B4-BE49-F238E27FC236}">
              <a16:creationId xmlns:a16="http://schemas.microsoft.com/office/drawing/2014/main" id="{00000000-0008-0000-0F00-00008F010000}"/>
            </a:ext>
          </a:extLst>
        </xdr:cNvPr>
        <xdr:cNvSpPr/>
      </xdr:nvSpPr>
      <xdr:spPr>
        <a:xfrm>
          <a:off x="1280414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2557</xdr:rowOff>
    </xdr:from>
    <xdr:ext cx="405111" cy="259045"/>
    <xdr:sp macro="" textlink="">
      <xdr:nvSpPr>
        <xdr:cNvPr id="400" name="n_2aveValue【一般廃棄物処理施設】&#10;有形固定資産減価償却率">
          <a:extLst>
            <a:ext uri="{FF2B5EF4-FFF2-40B4-BE49-F238E27FC236}">
              <a16:creationId xmlns:a16="http://schemas.microsoft.com/office/drawing/2014/main" id="{00000000-0008-0000-0F00-000090010000}"/>
            </a:ext>
          </a:extLst>
        </xdr:cNvPr>
        <xdr:cNvSpPr txBox="1"/>
      </xdr:nvSpPr>
      <xdr:spPr>
        <a:xfrm>
          <a:off x="126752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164465</xdr:rowOff>
    </xdr:from>
    <xdr:to>
      <xdr:col>72</xdr:col>
      <xdr:colOff>38100</xdr:colOff>
      <xdr:row>38</xdr:row>
      <xdr:rowOff>94615</xdr:rowOff>
    </xdr:to>
    <xdr:sp macro="" textlink="">
      <xdr:nvSpPr>
        <xdr:cNvPr id="401" name="フローチャート: 判断 400">
          <a:extLst>
            <a:ext uri="{FF2B5EF4-FFF2-40B4-BE49-F238E27FC236}">
              <a16:creationId xmlns:a16="http://schemas.microsoft.com/office/drawing/2014/main" id="{00000000-0008-0000-0F00-000091010000}"/>
            </a:ext>
          </a:extLst>
        </xdr:cNvPr>
        <xdr:cNvSpPr/>
      </xdr:nvSpPr>
      <xdr:spPr>
        <a:xfrm>
          <a:off x="12029440" y="63671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111142</xdr:rowOff>
    </xdr:from>
    <xdr:ext cx="405111" cy="259045"/>
    <xdr:sp macro="" textlink="">
      <xdr:nvSpPr>
        <xdr:cNvPr id="402" name="n_3aveValue【一般廃棄物処理施設】&#10;有形固定資産減価償却率">
          <a:extLst>
            <a:ext uri="{FF2B5EF4-FFF2-40B4-BE49-F238E27FC236}">
              <a16:creationId xmlns:a16="http://schemas.microsoft.com/office/drawing/2014/main" id="{00000000-0008-0000-0F00-000092010000}"/>
            </a:ext>
          </a:extLst>
        </xdr:cNvPr>
        <xdr:cNvSpPr txBox="1"/>
      </xdr:nvSpPr>
      <xdr:spPr>
        <a:xfrm>
          <a:off x="119005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6350</xdr:rowOff>
    </xdr:from>
    <xdr:to>
      <xdr:col>72</xdr:col>
      <xdr:colOff>38100</xdr:colOff>
      <xdr:row>39</xdr:row>
      <xdr:rowOff>107950</xdr:rowOff>
    </xdr:to>
    <xdr:sp macro="" textlink="">
      <xdr:nvSpPr>
        <xdr:cNvPr id="408" name="楕円 407">
          <a:extLst>
            <a:ext uri="{FF2B5EF4-FFF2-40B4-BE49-F238E27FC236}">
              <a16:creationId xmlns:a16="http://schemas.microsoft.com/office/drawing/2014/main" id="{00000000-0008-0000-0F00-000098010000}"/>
            </a:ext>
          </a:extLst>
        </xdr:cNvPr>
        <xdr:cNvSpPr/>
      </xdr:nvSpPr>
      <xdr:spPr>
        <a:xfrm>
          <a:off x="12029440" y="65443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39</xdr:row>
      <xdr:rowOff>99077</xdr:rowOff>
    </xdr:from>
    <xdr:ext cx="405111" cy="259045"/>
    <xdr:sp macro="" textlink="">
      <xdr:nvSpPr>
        <xdr:cNvPr id="409" name="n_3mainValue【一般廃棄物処理施設】&#10;有形固定資産減価償却率">
          <a:extLst>
            <a:ext uri="{FF2B5EF4-FFF2-40B4-BE49-F238E27FC236}">
              <a16:creationId xmlns:a16="http://schemas.microsoft.com/office/drawing/2014/main" id="{00000000-0008-0000-0F00-000099010000}"/>
            </a:ext>
          </a:extLst>
        </xdr:cNvPr>
        <xdr:cNvSpPr txBox="1"/>
      </xdr:nvSpPr>
      <xdr:spPr>
        <a:xfrm>
          <a:off x="119005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15589461" y="66760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5589461" y="63570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5589461" y="60381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5589461" y="571538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558946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4" name="【一般廃棄物処理施設】&#10;一人当たり有形固定資産（償却資産）額グラフ枠">
          <a:extLst>
            <a:ext uri="{FF2B5EF4-FFF2-40B4-BE49-F238E27FC236}">
              <a16:creationId xmlns:a16="http://schemas.microsoft.com/office/drawing/2014/main" id="{00000000-0008-0000-0F00-0000B2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167895</xdr:rowOff>
    </xdr:from>
    <xdr:to>
      <xdr:col>116</xdr:col>
      <xdr:colOff>62864</xdr:colOff>
      <xdr:row>42</xdr:row>
      <xdr:rowOff>67480</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flipV="1">
          <a:off x="19509104" y="5532375"/>
          <a:ext cx="0" cy="1575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71307</xdr:rowOff>
    </xdr:from>
    <xdr:ext cx="469744" cy="259045"/>
    <xdr:sp macro="" textlink="">
      <xdr:nvSpPr>
        <xdr:cNvPr id="436" name="【一般廃棄物処理施設】&#10;一人当たり有形固定資産（償却資産）額最小値テキスト">
          <a:extLst>
            <a:ext uri="{FF2B5EF4-FFF2-40B4-BE49-F238E27FC236}">
              <a16:creationId xmlns:a16="http://schemas.microsoft.com/office/drawing/2014/main" id="{00000000-0008-0000-0F00-0000B4010000}"/>
            </a:ext>
          </a:extLst>
        </xdr:cNvPr>
        <xdr:cNvSpPr txBox="1"/>
      </xdr:nvSpPr>
      <xdr:spPr>
        <a:xfrm>
          <a:off x="19547840" y="711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67480</xdr:rowOff>
    </xdr:from>
    <xdr:to>
      <xdr:col>116</xdr:col>
      <xdr:colOff>152400</xdr:colOff>
      <xdr:row>42</xdr:row>
      <xdr:rowOff>67480</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9443700" y="7108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114572</xdr:rowOff>
    </xdr:from>
    <xdr:ext cx="599010" cy="259045"/>
    <xdr:sp macro="" textlink="">
      <xdr:nvSpPr>
        <xdr:cNvPr id="438" name="【一般廃棄物処理施設】&#10;一人当たり有形固定資産（償却資産）額最大値テキスト">
          <a:extLst>
            <a:ext uri="{FF2B5EF4-FFF2-40B4-BE49-F238E27FC236}">
              <a16:creationId xmlns:a16="http://schemas.microsoft.com/office/drawing/2014/main" id="{00000000-0008-0000-0F00-0000B6010000}"/>
            </a:ext>
          </a:extLst>
        </xdr:cNvPr>
        <xdr:cNvSpPr txBox="1"/>
      </xdr:nvSpPr>
      <xdr:spPr>
        <a:xfrm>
          <a:off x="19547840" y="5311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167895</xdr:rowOff>
    </xdr:from>
    <xdr:to>
      <xdr:col>116</xdr:col>
      <xdr:colOff>152400</xdr:colOff>
      <xdr:row>32</xdr:row>
      <xdr:rowOff>167895</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9443700" y="55323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11763</xdr:rowOff>
    </xdr:from>
    <xdr:ext cx="599010" cy="259045"/>
    <xdr:sp macro="" textlink="">
      <xdr:nvSpPr>
        <xdr:cNvPr id="440" name="【一般廃棄物処理施設】&#10;一人当たり有形固定資産（償却資産）額平均値テキスト">
          <a:extLst>
            <a:ext uri="{FF2B5EF4-FFF2-40B4-BE49-F238E27FC236}">
              <a16:creationId xmlns:a16="http://schemas.microsoft.com/office/drawing/2014/main" id="{00000000-0008-0000-0F00-0000B8010000}"/>
            </a:ext>
          </a:extLst>
        </xdr:cNvPr>
        <xdr:cNvSpPr txBox="1"/>
      </xdr:nvSpPr>
      <xdr:spPr>
        <a:xfrm>
          <a:off x="19547840" y="65497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33336</xdr:rowOff>
    </xdr:from>
    <xdr:to>
      <xdr:col>116</xdr:col>
      <xdr:colOff>114300</xdr:colOff>
      <xdr:row>39</xdr:row>
      <xdr:rowOff>134936</xdr:rowOff>
    </xdr:to>
    <xdr:sp macro="" textlink="">
      <xdr:nvSpPr>
        <xdr:cNvPr id="441" name="フローチャート: 判断 440">
          <a:extLst>
            <a:ext uri="{FF2B5EF4-FFF2-40B4-BE49-F238E27FC236}">
              <a16:creationId xmlns:a16="http://schemas.microsoft.com/office/drawing/2014/main" id="{00000000-0008-0000-0F00-0000B9010000}"/>
            </a:ext>
          </a:extLst>
        </xdr:cNvPr>
        <xdr:cNvSpPr/>
      </xdr:nvSpPr>
      <xdr:spPr>
        <a:xfrm>
          <a:off x="19458940" y="657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79670</xdr:rowOff>
    </xdr:from>
    <xdr:to>
      <xdr:col>112</xdr:col>
      <xdr:colOff>38100</xdr:colOff>
      <xdr:row>40</xdr:row>
      <xdr:rowOff>9820</xdr:rowOff>
    </xdr:to>
    <xdr:sp macro="" textlink="">
      <xdr:nvSpPr>
        <xdr:cNvPr id="442" name="フローチャート: 判断 441">
          <a:extLst>
            <a:ext uri="{FF2B5EF4-FFF2-40B4-BE49-F238E27FC236}">
              <a16:creationId xmlns:a16="http://schemas.microsoft.com/office/drawing/2014/main" id="{00000000-0008-0000-0F00-0000BA010000}"/>
            </a:ext>
          </a:extLst>
        </xdr:cNvPr>
        <xdr:cNvSpPr/>
      </xdr:nvSpPr>
      <xdr:spPr>
        <a:xfrm>
          <a:off x="18735040" y="66176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26347</xdr:rowOff>
    </xdr:from>
    <xdr:ext cx="599010" cy="259045"/>
    <xdr:sp macro="" textlink="">
      <xdr:nvSpPr>
        <xdr:cNvPr id="443" name="n_1aveValue【一般廃棄物処理施設】&#10;一人当たり有形固定資産（償却資産）額">
          <a:extLst>
            <a:ext uri="{FF2B5EF4-FFF2-40B4-BE49-F238E27FC236}">
              <a16:creationId xmlns:a16="http://schemas.microsoft.com/office/drawing/2014/main" id="{00000000-0008-0000-0F00-0000BB010000}"/>
            </a:ext>
          </a:extLst>
        </xdr:cNvPr>
        <xdr:cNvSpPr txBox="1"/>
      </xdr:nvSpPr>
      <xdr:spPr>
        <a:xfrm>
          <a:off x="18496495" y="63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33649</xdr:rowOff>
    </xdr:from>
    <xdr:to>
      <xdr:col>107</xdr:col>
      <xdr:colOff>101600</xdr:colOff>
      <xdr:row>39</xdr:row>
      <xdr:rowOff>135249</xdr:rowOff>
    </xdr:to>
    <xdr:sp macro="" textlink="">
      <xdr:nvSpPr>
        <xdr:cNvPr id="444" name="フローチャート: 判断 443">
          <a:extLst>
            <a:ext uri="{FF2B5EF4-FFF2-40B4-BE49-F238E27FC236}">
              <a16:creationId xmlns:a16="http://schemas.microsoft.com/office/drawing/2014/main" id="{00000000-0008-0000-0F00-0000BC010000}"/>
            </a:ext>
          </a:extLst>
        </xdr:cNvPr>
        <xdr:cNvSpPr/>
      </xdr:nvSpPr>
      <xdr:spPr>
        <a:xfrm>
          <a:off x="17937480" y="657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37</xdr:row>
      <xdr:rowOff>151776</xdr:rowOff>
    </xdr:from>
    <xdr:ext cx="599010" cy="259045"/>
    <xdr:sp macro="" textlink="">
      <xdr:nvSpPr>
        <xdr:cNvPr id="445" name="n_2aveValue【一般廃棄物処理施設】&#10;一人当たり有形固定資産（償却資産）額">
          <a:extLst>
            <a:ext uri="{FF2B5EF4-FFF2-40B4-BE49-F238E27FC236}">
              <a16:creationId xmlns:a16="http://schemas.microsoft.com/office/drawing/2014/main" id="{00000000-0008-0000-0F00-0000BD010000}"/>
            </a:ext>
          </a:extLst>
        </xdr:cNvPr>
        <xdr:cNvSpPr txBox="1"/>
      </xdr:nvSpPr>
      <xdr:spPr>
        <a:xfrm>
          <a:off x="17734495" y="6354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131526</xdr:rowOff>
    </xdr:from>
    <xdr:to>
      <xdr:col>102</xdr:col>
      <xdr:colOff>165100</xdr:colOff>
      <xdr:row>40</xdr:row>
      <xdr:rowOff>61676</xdr:rowOff>
    </xdr:to>
    <xdr:sp macro="" textlink="">
      <xdr:nvSpPr>
        <xdr:cNvPr id="446" name="フローチャート: 判断 445">
          <a:extLst>
            <a:ext uri="{FF2B5EF4-FFF2-40B4-BE49-F238E27FC236}">
              <a16:creationId xmlns:a16="http://schemas.microsoft.com/office/drawing/2014/main" id="{00000000-0008-0000-0F00-0000BE010000}"/>
            </a:ext>
          </a:extLst>
        </xdr:cNvPr>
        <xdr:cNvSpPr/>
      </xdr:nvSpPr>
      <xdr:spPr>
        <a:xfrm>
          <a:off x="17162780" y="66694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78203</xdr:rowOff>
    </xdr:from>
    <xdr:ext cx="599010" cy="259045"/>
    <xdr:sp macro="" textlink="">
      <xdr:nvSpPr>
        <xdr:cNvPr id="447" name="n_3aveValue【一般廃棄物処理施設】&#10;一人当たり有形固定資産（償却資産）額">
          <a:extLst>
            <a:ext uri="{FF2B5EF4-FFF2-40B4-BE49-F238E27FC236}">
              <a16:creationId xmlns:a16="http://schemas.microsoft.com/office/drawing/2014/main" id="{00000000-0008-0000-0F00-0000BF010000}"/>
            </a:ext>
          </a:extLst>
        </xdr:cNvPr>
        <xdr:cNvSpPr txBox="1"/>
      </xdr:nvSpPr>
      <xdr:spPr>
        <a:xfrm>
          <a:off x="16936935" y="6448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33169</xdr:rowOff>
    </xdr:from>
    <xdr:to>
      <xdr:col>102</xdr:col>
      <xdr:colOff>165100</xdr:colOff>
      <xdr:row>41</xdr:row>
      <xdr:rowOff>134769</xdr:rowOff>
    </xdr:to>
    <xdr:sp macro="" textlink="">
      <xdr:nvSpPr>
        <xdr:cNvPr id="453" name="楕円 452">
          <a:extLst>
            <a:ext uri="{FF2B5EF4-FFF2-40B4-BE49-F238E27FC236}">
              <a16:creationId xmlns:a16="http://schemas.microsoft.com/office/drawing/2014/main" id="{00000000-0008-0000-0F00-0000C5010000}"/>
            </a:ext>
          </a:extLst>
        </xdr:cNvPr>
        <xdr:cNvSpPr/>
      </xdr:nvSpPr>
      <xdr:spPr>
        <a:xfrm>
          <a:off x="17162780" y="690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41</xdr:row>
      <xdr:rowOff>125896</xdr:rowOff>
    </xdr:from>
    <xdr:ext cx="534377" cy="259045"/>
    <xdr:sp macro="" textlink="">
      <xdr:nvSpPr>
        <xdr:cNvPr id="454" name="n_3mainValue【一般廃棄物処理施設】&#10;一人当たり有形固定資産（償却資産）額">
          <a:extLst>
            <a:ext uri="{FF2B5EF4-FFF2-40B4-BE49-F238E27FC236}">
              <a16:creationId xmlns:a16="http://schemas.microsoft.com/office/drawing/2014/main" id="{00000000-0008-0000-0F00-0000C6010000}"/>
            </a:ext>
          </a:extLst>
        </xdr:cNvPr>
        <xdr:cNvSpPr txBox="1"/>
      </xdr:nvSpPr>
      <xdr:spPr>
        <a:xfrm>
          <a:off x="16969251" y="699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2" name="正方形/長方形 461">
          <a:extLst>
            <a:ext uri="{FF2B5EF4-FFF2-40B4-BE49-F238E27FC236}">
              <a16:creationId xmlns:a16="http://schemas.microsoft.com/office/drawing/2014/main" id="{00000000-0008-0000-0F00-0000CE01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0666881" y="106667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7" name="【保健センター・保健所】&#10;有形固定資産減価償却率グラフ枠">
          <a:extLst>
            <a:ext uri="{FF2B5EF4-FFF2-40B4-BE49-F238E27FC236}">
              <a16:creationId xmlns:a16="http://schemas.microsoft.com/office/drawing/2014/main" id="{00000000-0008-0000-0F00-0000DD01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64</xdr:row>
      <xdr:rowOff>11430</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flipV="1">
          <a:off x="14375764" y="928878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15257</xdr:rowOff>
    </xdr:from>
    <xdr:ext cx="340478" cy="259045"/>
    <xdr:sp macro="" textlink="">
      <xdr:nvSpPr>
        <xdr:cNvPr id="479" name="【保健センター・保健所】&#10;有形固定資産減価償却率最小値テキスト">
          <a:extLst>
            <a:ext uri="{FF2B5EF4-FFF2-40B4-BE49-F238E27FC236}">
              <a16:creationId xmlns:a16="http://schemas.microsoft.com/office/drawing/2014/main" id="{00000000-0008-0000-0F00-0000DF010000}"/>
            </a:ext>
          </a:extLst>
        </xdr:cNvPr>
        <xdr:cNvSpPr txBox="1"/>
      </xdr:nvSpPr>
      <xdr:spPr>
        <a:xfrm>
          <a:off x="14414500" y="107442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xdr:rowOff>
    </xdr:from>
    <xdr:to>
      <xdr:col>86</xdr:col>
      <xdr:colOff>25400</xdr:colOff>
      <xdr:row>64</xdr:row>
      <xdr:rowOff>11430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14287500" y="107403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481" name="【保健センター・保健所】&#10;有形固定資産減価償却率最大値テキスト">
          <a:extLst>
            <a:ext uri="{FF2B5EF4-FFF2-40B4-BE49-F238E27FC236}">
              <a16:creationId xmlns:a16="http://schemas.microsoft.com/office/drawing/2014/main" id="{00000000-0008-0000-0F00-0000E1010000}"/>
            </a:ext>
          </a:extLst>
        </xdr:cNvPr>
        <xdr:cNvSpPr txBox="1"/>
      </xdr:nvSpPr>
      <xdr:spPr>
        <a:xfrm>
          <a:off x="14414500" y="906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14287500" y="9288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483" name="【保健センター・保健所】&#10;有形固定資産減価償却率平均値テキスト">
          <a:extLst>
            <a:ext uri="{FF2B5EF4-FFF2-40B4-BE49-F238E27FC236}">
              <a16:creationId xmlns:a16="http://schemas.microsoft.com/office/drawing/2014/main" id="{00000000-0008-0000-0F00-0000E3010000}"/>
            </a:ext>
          </a:extLst>
        </xdr:cNvPr>
        <xdr:cNvSpPr txBox="1"/>
      </xdr:nvSpPr>
      <xdr:spPr>
        <a:xfrm>
          <a:off x="14414500" y="9898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84" name="フローチャート: 判断 483">
          <a:extLst>
            <a:ext uri="{FF2B5EF4-FFF2-40B4-BE49-F238E27FC236}">
              <a16:creationId xmlns:a16="http://schemas.microsoft.com/office/drawing/2014/main" id="{00000000-0008-0000-0F00-0000E4010000}"/>
            </a:ext>
          </a:extLst>
        </xdr:cNvPr>
        <xdr:cNvSpPr/>
      </xdr:nvSpPr>
      <xdr:spPr>
        <a:xfrm>
          <a:off x="14325600" y="991997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27305</xdr:rowOff>
    </xdr:from>
    <xdr:to>
      <xdr:col>81</xdr:col>
      <xdr:colOff>101600</xdr:colOff>
      <xdr:row>59</xdr:row>
      <xdr:rowOff>128905</xdr:rowOff>
    </xdr:to>
    <xdr:sp macro="" textlink="">
      <xdr:nvSpPr>
        <xdr:cNvPr id="485" name="フローチャート: 判断 484">
          <a:extLst>
            <a:ext uri="{FF2B5EF4-FFF2-40B4-BE49-F238E27FC236}">
              <a16:creationId xmlns:a16="http://schemas.microsoft.com/office/drawing/2014/main" id="{00000000-0008-0000-0F00-0000E5010000}"/>
            </a:ext>
          </a:extLst>
        </xdr:cNvPr>
        <xdr:cNvSpPr/>
      </xdr:nvSpPr>
      <xdr:spPr>
        <a:xfrm>
          <a:off x="13578840" y="991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120032</xdr:rowOff>
    </xdr:from>
    <xdr:ext cx="405111" cy="259045"/>
    <xdr:sp macro="" textlink="">
      <xdr:nvSpPr>
        <xdr:cNvPr id="486" name="n_1aveValue【保健センター・保健所】&#10;有形固定資産減価償却率">
          <a:extLst>
            <a:ext uri="{FF2B5EF4-FFF2-40B4-BE49-F238E27FC236}">
              <a16:creationId xmlns:a16="http://schemas.microsoft.com/office/drawing/2014/main" id="{00000000-0008-0000-0F00-0000E6010000}"/>
            </a:ext>
          </a:extLst>
        </xdr:cNvPr>
        <xdr:cNvSpPr txBox="1"/>
      </xdr:nvSpPr>
      <xdr:spPr>
        <a:xfrm>
          <a:off x="13437244" y="10010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10160</xdr:rowOff>
    </xdr:from>
    <xdr:to>
      <xdr:col>76</xdr:col>
      <xdr:colOff>165100</xdr:colOff>
      <xdr:row>59</xdr:row>
      <xdr:rowOff>111760</xdr:rowOff>
    </xdr:to>
    <xdr:sp macro="" textlink="">
      <xdr:nvSpPr>
        <xdr:cNvPr id="487" name="フローチャート: 判断 486">
          <a:extLst>
            <a:ext uri="{FF2B5EF4-FFF2-40B4-BE49-F238E27FC236}">
              <a16:creationId xmlns:a16="http://schemas.microsoft.com/office/drawing/2014/main" id="{00000000-0008-0000-0F00-0000E7010000}"/>
            </a:ext>
          </a:extLst>
        </xdr:cNvPr>
        <xdr:cNvSpPr/>
      </xdr:nvSpPr>
      <xdr:spPr>
        <a:xfrm>
          <a:off x="1280414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102887</xdr:rowOff>
    </xdr:from>
    <xdr:ext cx="405111" cy="259045"/>
    <xdr:sp macro="" textlink="">
      <xdr:nvSpPr>
        <xdr:cNvPr id="488" name="n_2aveValue【保健センター・保健所】&#10;有形固定資産減価償却率">
          <a:extLst>
            <a:ext uri="{FF2B5EF4-FFF2-40B4-BE49-F238E27FC236}">
              <a16:creationId xmlns:a16="http://schemas.microsoft.com/office/drawing/2014/main" id="{00000000-0008-0000-0F00-0000E8010000}"/>
            </a:ext>
          </a:extLst>
        </xdr:cNvPr>
        <xdr:cNvSpPr txBox="1"/>
      </xdr:nvSpPr>
      <xdr:spPr>
        <a:xfrm>
          <a:off x="12675244" y="999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19685</xdr:rowOff>
    </xdr:from>
    <xdr:to>
      <xdr:col>72</xdr:col>
      <xdr:colOff>38100</xdr:colOff>
      <xdr:row>59</xdr:row>
      <xdr:rowOff>121285</xdr:rowOff>
    </xdr:to>
    <xdr:sp macro="" textlink="">
      <xdr:nvSpPr>
        <xdr:cNvPr id="489" name="フローチャート: 判断 488">
          <a:extLst>
            <a:ext uri="{FF2B5EF4-FFF2-40B4-BE49-F238E27FC236}">
              <a16:creationId xmlns:a16="http://schemas.microsoft.com/office/drawing/2014/main" id="{00000000-0008-0000-0F00-0000E9010000}"/>
            </a:ext>
          </a:extLst>
        </xdr:cNvPr>
        <xdr:cNvSpPr/>
      </xdr:nvSpPr>
      <xdr:spPr>
        <a:xfrm>
          <a:off x="12029440" y="99104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112412</xdr:rowOff>
    </xdr:from>
    <xdr:ext cx="405111" cy="259045"/>
    <xdr:sp macro="" textlink="">
      <xdr:nvSpPr>
        <xdr:cNvPr id="490" name="n_3aveValue【保健センター・保健所】&#10;有形固定資産減価償却率">
          <a:extLst>
            <a:ext uri="{FF2B5EF4-FFF2-40B4-BE49-F238E27FC236}">
              <a16:creationId xmlns:a16="http://schemas.microsoft.com/office/drawing/2014/main" id="{00000000-0008-0000-0F00-0000EA010000}"/>
            </a:ext>
          </a:extLst>
        </xdr:cNvPr>
        <xdr:cNvSpPr txBox="1"/>
      </xdr:nvSpPr>
      <xdr:spPr>
        <a:xfrm>
          <a:off x="11900544" y="1000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82550</xdr:rowOff>
    </xdr:from>
    <xdr:to>
      <xdr:col>85</xdr:col>
      <xdr:colOff>177800</xdr:colOff>
      <xdr:row>58</xdr:row>
      <xdr:rowOff>12700</xdr:rowOff>
    </xdr:to>
    <xdr:sp macro="" textlink="">
      <xdr:nvSpPr>
        <xdr:cNvPr id="496" name="楕円 495">
          <a:extLst>
            <a:ext uri="{FF2B5EF4-FFF2-40B4-BE49-F238E27FC236}">
              <a16:creationId xmlns:a16="http://schemas.microsoft.com/office/drawing/2014/main" id="{00000000-0008-0000-0F00-0000F0010000}"/>
            </a:ext>
          </a:extLst>
        </xdr:cNvPr>
        <xdr:cNvSpPr/>
      </xdr:nvSpPr>
      <xdr:spPr>
        <a:xfrm>
          <a:off x="14325600" y="963803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105427</xdr:rowOff>
    </xdr:from>
    <xdr:ext cx="405111" cy="259045"/>
    <xdr:sp macro="" textlink="">
      <xdr:nvSpPr>
        <xdr:cNvPr id="497" name="【保健センター・保健所】&#10;有形固定資産減価償却率該当値テキスト">
          <a:extLst>
            <a:ext uri="{FF2B5EF4-FFF2-40B4-BE49-F238E27FC236}">
              <a16:creationId xmlns:a16="http://schemas.microsoft.com/office/drawing/2014/main" id="{00000000-0008-0000-0F00-0000F1010000}"/>
            </a:ext>
          </a:extLst>
        </xdr:cNvPr>
        <xdr:cNvSpPr txBox="1"/>
      </xdr:nvSpPr>
      <xdr:spPr>
        <a:xfrm>
          <a:off x="14414500" y="949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120650</xdr:rowOff>
    </xdr:from>
    <xdr:to>
      <xdr:col>81</xdr:col>
      <xdr:colOff>101600</xdr:colOff>
      <xdr:row>58</xdr:row>
      <xdr:rowOff>50800</xdr:rowOff>
    </xdr:to>
    <xdr:sp macro="" textlink="">
      <xdr:nvSpPr>
        <xdr:cNvPr id="498" name="楕円 497">
          <a:extLst>
            <a:ext uri="{FF2B5EF4-FFF2-40B4-BE49-F238E27FC236}">
              <a16:creationId xmlns:a16="http://schemas.microsoft.com/office/drawing/2014/main" id="{00000000-0008-0000-0F00-0000F2010000}"/>
            </a:ext>
          </a:extLst>
        </xdr:cNvPr>
        <xdr:cNvSpPr/>
      </xdr:nvSpPr>
      <xdr:spPr>
        <a:xfrm>
          <a:off x="13578840" y="9676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133350</xdr:rowOff>
    </xdr:from>
    <xdr:to>
      <xdr:col>85</xdr:col>
      <xdr:colOff>127000</xdr:colOff>
      <xdr:row>58</xdr:row>
      <xdr:rowOff>0</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flipV="1">
          <a:off x="13629640" y="9688830"/>
          <a:ext cx="7467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158750</xdr:rowOff>
    </xdr:from>
    <xdr:to>
      <xdr:col>76</xdr:col>
      <xdr:colOff>165100</xdr:colOff>
      <xdr:row>58</xdr:row>
      <xdr:rowOff>88900</xdr:rowOff>
    </xdr:to>
    <xdr:sp macro="" textlink="">
      <xdr:nvSpPr>
        <xdr:cNvPr id="500" name="楕円 499">
          <a:extLst>
            <a:ext uri="{FF2B5EF4-FFF2-40B4-BE49-F238E27FC236}">
              <a16:creationId xmlns:a16="http://schemas.microsoft.com/office/drawing/2014/main" id="{00000000-0008-0000-0F00-0000F4010000}"/>
            </a:ext>
          </a:extLst>
        </xdr:cNvPr>
        <xdr:cNvSpPr/>
      </xdr:nvSpPr>
      <xdr:spPr>
        <a:xfrm>
          <a:off x="12804140" y="9714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0</xdr:rowOff>
    </xdr:from>
    <xdr:to>
      <xdr:col>81</xdr:col>
      <xdr:colOff>50800</xdr:colOff>
      <xdr:row>58</xdr:row>
      <xdr:rowOff>38100</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flipV="1">
          <a:off x="12854940" y="9723120"/>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158750</xdr:rowOff>
    </xdr:from>
    <xdr:to>
      <xdr:col>72</xdr:col>
      <xdr:colOff>38100</xdr:colOff>
      <xdr:row>58</xdr:row>
      <xdr:rowOff>88900</xdr:rowOff>
    </xdr:to>
    <xdr:sp macro="" textlink="">
      <xdr:nvSpPr>
        <xdr:cNvPr id="502" name="楕円 501">
          <a:extLst>
            <a:ext uri="{FF2B5EF4-FFF2-40B4-BE49-F238E27FC236}">
              <a16:creationId xmlns:a16="http://schemas.microsoft.com/office/drawing/2014/main" id="{00000000-0008-0000-0F00-0000F6010000}"/>
            </a:ext>
          </a:extLst>
        </xdr:cNvPr>
        <xdr:cNvSpPr/>
      </xdr:nvSpPr>
      <xdr:spPr>
        <a:xfrm>
          <a:off x="12029440" y="97142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38100</xdr:rowOff>
    </xdr:from>
    <xdr:to>
      <xdr:col>76</xdr:col>
      <xdr:colOff>114300</xdr:colOff>
      <xdr:row>58</xdr:row>
      <xdr:rowOff>38100</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12072620" y="97612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67327</xdr:rowOff>
    </xdr:from>
    <xdr:ext cx="405111" cy="259045"/>
    <xdr:sp macro="" textlink="">
      <xdr:nvSpPr>
        <xdr:cNvPr id="504" name="n_1mainValue【保健センター・保健所】&#10;有形固定資産減価償却率">
          <a:extLst>
            <a:ext uri="{FF2B5EF4-FFF2-40B4-BE49-F238E27FC236}">
              <a16:creationId xmlns:a16="http://schemas.microsoft.com/office/drawing/2014/main" id="{00000000-0008-0000-0F00-0000F8010000}"/>
            </a:ext>
          </a:extLst>
        </xdr:cNvPr>
        <xdr:cNvSpPr txBox="1"/>
      </xdr:nvSpPr>
      <xdr:spPr>
        <a:xfrm>
          <a:off x="13437244" y="945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105427</xdr:rowOff>
    </xdr:from>
    <xdr:ext cx="405111" cy="259045"/>
    <xdr:sp macro="" textlink="">
      <xdr:nvSpPr>
        <xdr:cNvPr id="505" name="n_2mainValue【保健センター・保健所】&#10;有形固定資産減価償却率">
          <a:extLst>
            <a:ext uri="{FF2B5EF4-FFF2-40B4-BE49-F238E27FC236}">
              <a16:creationId xmlns:a16="http://schemas.microsoft.com/office/drawing/2014/main" id="{00000000-0008-0000-0F00-0000F9010000}"/>
            </a:ext>
          </a:extLst>
        </xdr:cNvPr>
        <xdr:cNvSpPr txBox="1"/>
      </xdr:nvSpPr>
      <xdr:spPr>
        <a:xfrm>
          <a:off x="12675244" y="949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105427</xdr:rowOff>
    </xdr:from>
    <xdr:ext cx="405111" cy="259045"/>
    <xdr:sp macro="" textlink="">
      <xdr:nvSpPr>
        <xdr:cNvPr id="506" name="n_3mainValue【保健センター・保健所】&#10;有形固定資産減価償却率">
          <a:extLst>
            <a:ext uri="{FF2B5EF4-FFF2-40B4-BE49-F238E27FC236}">
              <a16:creationId xmlns:a16="http://schemas.microsoft.com/office/drawing/2014/main" id="{00000000-0008-0000-0F00-0000FA010000}"/>
            </a:ext>
          </a:extLst>
        </xdr:cNvPr>
        <xdr:cNvSpPr txBox="1"/>
      </xdr:nvSpPr>
      <xdr:spPr>
        <a:xfrm>
          <a:off x="11900544" y="949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7" name="【保健センター・保健所】&#10;一人当たり面積グラフ枠">
          <a:extLst>
            <a:ext uri="{FF2B5EF4-FFF2-40B4-BE49-F238E27FC236}">
              <a16:creationId xmlns:a16="http://schemas.microsoft.com/office/drawing/2014/main" id="{00000000-0008-0000-0F00-00000F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48006</xdr:rowOff>
    </xdr:from>
    <xdr:to>
      <xdr:col>116</xdr:col>
      <xdr:colOff>62864</xdr:colOff>
      <xdr:row>63</xdr:row>
      <xdr:rowOff>68580</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flipV="1">
          <a:off x="19509104" y="9435846"/>
          <a:ext cx="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529" name="【保健センター・保健所】&#10;一人当たり面積最小値テキスト">
          <a:extLst>
            <a:ext uri="{FF2B5EF4-FFF2-40B4-BE49-F238E27FC236}">
              <a16:creationId xmlns:a16="http://schemas.microsoft.com/office/drawing/2014/main" id="{00000000-0008-0000-0F00-000011020000}"/>
            </a:ext>
          </a:extLst>
        </xdr:cNvPr>
        <xdr:cNvSpPr txBox="1"/>
      </xdr:nvSpPr>
      <xdr:spPr>
        <a:xfrm>
          <a:off x="19547840"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9443700" y="10629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166133</xdr:rowOff>
    </xdr:from>
    <xdr:ext cx="469744" cy="259045"/>
    <xdr:sp macro="" textlink="">
      <xdr:nvSpPr>
        <xdr:cNvPr id="531" name="【保健センター・保健所】&#10;一人当たり面積最大値テキスト">
          <a:extLst>
            <a:ext uri="{FF2B5EF4-FFF2-40B4-BE49-F238E27FC236}">
              <a16:creationId xmlns:a16="http://schemas.microsoft.com/office/drawing/2014/main" id="{00000000-0008-0000-0F00-000013020000}"/>
            </a:ext>
          </a:extLst>
        </xdr:cNvPr>
        <xdr:cNvSpPr txBox="1"/>
      </xdr:nvSpPr>
      <xdr:spPr>
        <a:xfrm>
          <a:off x="19547840" y="9218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48006</xdr:rowOff>
    </xdr:from>
    <xdr:to>
      <xdr:col>116</xdr:col>
      <xdr:colOff>152400</xdr:colOff>
      <xdr:row>56</xdr:row>
      <xdr:rowOff>48006</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9443700" y="94358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13225</xdr:rowOff>
    </xdr:from>
    <xdr:ext cx="469744" cy="259045"/>
    <xdr:sp macro="" textlink="">
      <xdr:nvSpPr>
        <xdr:cNvPr id="533" name="【保健センター・保健所】&#10;一人当たり面積平均値テキスト">
          <a:extLst>
            <a:ext uri="{FF2B5EF4-FFF2-40B4-BE49-F238E27FC236}">
              <a16:creationId xmlns:a16="http://schemas.microsoft.com/office/drawing/2014/main" id="{00000000-0008-0000-0F00-000015020000}"/>
            </a:ext>
          </a:extLst>
        </xdr:cNvPr>
        <xdr:cNvSpPr txBox="1"/>
      </xdr:nvSpPr>
      <xdr:spPr>
        <a:xfrm>
          <a:off x="19547840" y="10071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534" name="フローチャート: 判断 533">
          <a:extLst>
            <a:ext uri="{FF2B5EF4-FFF2-40B4-BE49-F238E27FC236}">
              <a16:creationId xmlns:a16="http://schemas.microsoft.com/office/drawing/2014/main" id="{00000000-0008-0000-0F00-000016020000}"/>
            </a:ext>
          </a:extLst>
        </xdr:cNvPr>
        <xdr:cNvSpPr/>
      </xdr:nvSpPr>
      <xdr:spPr>
        <a:xfrm>
          <a:off x="19458940" y="102201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13208</xdr:rowOff>
    </xdr:from>
    <xdr:to>
      <xdr:col>112</xdr:col>
      <xdr:colOff>38100</xdr:colOff>
      <xdr:row>61</xdr:row>
      <xdr:rowOff>114808</xdr:rowOff>
    </xdr:to>
    <xdr:sp macro="" textlink="">
      <xdr:nvSpPr>
        <xdr:cNvPr id="535" name="フローチャート: 判断 534">
          <a:extLst>
            <a:ext uri="{FF2B5EF4-FFF2-40B4-BE49-F238E27FC236}">
              <a16:creationId xmlns:a16="http://schemas.microsoft.com/office/drawing/2014/main" id="{00000000-0008-0000-0F00-000017020000}"/>
            </a:ext>
          </a:extLst>
        </xdr:cNvPr>
        <xdr:cNvSpPr/>
      </xdr:nvSpPr>
      <xdr:spPr>
        <a:xfrm>
          <a:off x="18735040" y="102392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131335</xdr:rowOff>
    </xdr:from>
    <xdr:ext cx="469744" cy="259045"/>
    <xdr:sp macro="" textlink="">
      <xdr:nvSpPr>
        <xdr:cNvPr id="536" name="n_1aveValue【保健センター・保健所】&#10;一人当たり面積">
          <a:extLst>
            <a:ext uri="{FF2B5EF4-FFF2-40B4-BE49-F238E27FC236}">
              <a16:creationId xmlns:a16="http://schemas.microsoft.com/office/drawing/2014/main" id="{00000000-0008-0000-0F00-000018020000}"/>
            </a:ext>
          </a:extLst>
        </xdr:cNvPr>
        <xdr:cNvSpPr txBox="1"/>
      </xdr:nvSpPr>
      <xdr:spPr>
        <a:xfrm>
          <a:off x="18561127" y="10022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61214</xdr:rowOff>
    </xdr:from>
    <xdr:to>
      <xdr:col>107</xdr:col>
      <xdr:colOff>101600</xdr:colOff>
      <xdr:row>61</xdr:row>
      <xdr:rowOff>162814</xdr:rowOff>
    </xdr:to>
    <xdr:sp macro="" textlink="">
      <xdr:nvSpPr>
        <xdr:cNvPr id="537" name="フローチャート: 判断 536">
          <a:extLst>
            <a:ext uri="{FF2B5EF4-FFF2-40B4-BE49-F238E27FC236}">
              <a16:creationId xmlns:a16="http://schemas.microsoft.com/office/drawing/2014/main" id="{00000000-0008-0000-0F00-000019020000}"/>
            </a:ext>
          </a:extLst>
        </xdr:cNvPr>
        <xdr:cNvSpPr/>
      </xdr:nvSpPr>
      <xdr:spPr>
        <a:xfrm>
          <a:off x="17937480" y="1028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7891</xdr:rowOff>
    </xdr:from>
    <xdr:ext cx="469744" cy="259045"/>
    <xdr:sp macro="" textlink="">
      <xdr:nvSpPr>
        <xdr:cNvPr id="538" name="n_2aveValue【保健センター・保健所】&#10;一人当たり面積">
          <a:extLst>
            <a:ext uri="{FF2B5EF4-FFF2-40B4-BE49-F238E27FC236}">
              <a16:creationId xmlns:a16="http://schemas.microsoft.com/office/drawing/2014/main" id="{00000000-0008-0000-0F00-00001A020000}"/>
            </a:ext>
          </a:extLst>
        </xdr:cNvPr>
        <xdr:cNvSpPr txBox="1"/>
      </xdr:nvSpPr>
      <xdr:spPr>
        <a:xfrm>
          <a:off x="1777626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31496</xdr:rowOff>
    </xdr:from>
    <xdr:to>
      <xdr:col>102</xdr:col>
      <xdr:colOff>165100</xdr:colOff>
      <xdr:row>61</xdr:row>
      <xdr:rowOff>133096</xdr:rowOff>
    </xdr:to>
    <xdr:sp macro="" textlink="">
      <xdr:nvSpPr>
        <xdr:cNvPr id="539" name="フローチャート: 判断 538">
          <a:extLst>
            <a:ext uri="{FF2B5EF4-FFF2-40B4-BE49-F238E27FC236}">
              <a16:creationId xmlns:a16="http://schemas.microsoft.com/office/drawing/2014/main" id="{00000000-0008-0000-0F00-00001B020000}"/>
            </a:ext>
          </a:extLst>
        </xdr:cNvPr>
        <xdr:cNvSpPr/>
      </xdr:nvSpPr>
      <xdr:spPr>
        <a:xfrm>
          <a:off x="17162780" y="10257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59</xdr:row>
      <xdr:rowOff>149623</xdr:rowOff>
    </xdr:from>
    <xdr:ext cx="469744" cy="259045"/>
    <xdr:sp macro="" textlink="">
      <xdr:nvSpPr>
        <xdr:cNvPr id="540" name="n_3aveValue【保健センター・保健所】&#10;一人当たり面積">
          <a:extLst>
            <a:ext uri="{FF2B5EF4-FFF2-40B4-BE49-F238E27FC236}">
              <a16:creationId xmlns:a16="http://schemas.microsoft.com/office/drawing/2014/main" id="{00000000-0008-0000-0F00-00001C020000}"/>
            </a:ext>
          </a:extLst>
        </xdr:cNvPr>
        <xdr:cNvSpPr txBox="1"/>
      </xdr:nvSpPr>
      <xdr:spPr>
        <a:xfrm>
          <a:off x="17001567" y="1004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102362</xdr:rowOff>
    </xdr:from>
    <xdr:to>
      <xdr:col>116</xdr:col>
      <xdr:colOff>114300</xdr:colOff>
      <xdr:row>63</xdr:row>
      <xdr:rowOff>32512</xdr:rowOff>
    </xdr:to>
    <xdr:sp macro="" textlink="">
      <xdr:nvSpPr>
        <xdr:cNvPr id="546" name="楕円 545">
          <a:extLst>
            <a:ext uri="{FF2B5EF4-FFF2-40B4-BE49-F238E27FC236}">
              <a16:creationId xmlns:a16="http://schemas.microsoft.com/office/drawing/2014/main" id="{00000000-0008-0000-0F00-000022020000}"/>
            </a:ext>
          </a:extLst>
        </xdr:cNvPr>
        <xdr:cNvSpPr/>
      </xdr:nvSpPr>
      <xdr:spPr>
        <a:xfrm>
          <a:off x="19458940" y="104960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17289</xdr:rowOff>
    </xdr:from>
    <xdr:ext cx="469744" cy="259045"/>
    <xdr:sp macro="" textlink="">
      <xdr:nvSpPr>
        <xdr:cNvPr id="547" name="【保健センター・保健所】&#10;一人当たり面積該当値テキスト">
          <a:extLst>
            <a:ext uri="{FF2B5EF4-FFF2-40B4-BE49-F238E27FC236}">
              <a16:creationId xmlns:a16="http://schemas.microsoft.com/office/drawing/2014/main" id="{00000000-0008-0000-0F00-000023020000}"/>
            </a:ext>
          </a:extLst>
        </xdr:cNvPr>
        <xdr:cNvSpPr txBox="1"/>
      </xdr:nvSpPr>
      <xdr:spPr>
        <a:xfrm>
          <a:off x="19547840" y="1041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106934</xdr:rowOff>
    </xdr:from>
    <xdr:to>
      <xdr:col>112</xdr:col>
      <xdr:colOff>38100</xdr:colOff>
      <xdr:row>63</xdr:row>
      <xdr:rowOff>37084</xdr:rowOff>
    </xdr:to>
    <xdr:sp macro="" textlink="">
      <xdr:nvSpPr>
        <xdr:cNvPr id="548" name="楕円 547">
          <a:extLst>
            <a:ext uri="{FF2B5EF4-FFF2-40B4-BE49-F238E27FC236}">
              <a16:creationId xmlns:a16="http://schemas.microsoft.com/office/drawing/2014/main" id="{00000000-0008-0000-0F00-000024020000}"/>
            </a:ext>
          </a:extLst>
        </xdr:cNvPr>
        <xdr:cNvSpPr/>
      </xdr:nvSpPr>
      <xdr:spPr>
        <a:xfrm>
          <a:off x="18735040" y="105006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153162</xdr:rowOff>
    </xdr:from>
    <xdr:to>
      <xdr:col>116</xdr:col>
      <xdr:colOff>63500</xdr:colOff>
      <xdr:row>62</xdr:row>
      <xdr:rowOff>157734</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flipV="1">
          <a:off x="18778220" y="10546842"/>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106934</xdr:rowOff>
    </xdr:from>
    <xdr:to>
      <xdr:col>107</xdr:col>
      <xdr:colOff>101600</xdr:colOff>
      <xdr:row>63</xdr:row>
      <xdr:rowOff>37084</xdr:rowOff>
    </xdr:to>
    <xdr:sp macro="" textlink="">
      <xdr:nvSpPr>
        <xdr:cNvPr id="550" name="楕円 549">
          <a:extLst>
            <a:ext uri="{FF2B5EF4-FFF2-40B4-BE49-F238E27FC236}">
              <a16:creationId xmlns:a16="http://schemas.microsoft.com/office/drawing/2014/main" id="{00000000-0008-0000-0F00-000026020000}"/>
            </a:ext>
          </a:extLst>
        </xdr:cNvPr>
        <xdr:cNvSpPr/>
      </xdr:nvSpPr>
      <xdr:spPr>
        <a:xfrm>
          <a:off x="17937480" y="105006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157734</xdr:rowOff>
    </xdr:from>
    <xdr:to>
      <xdr:col>111</xdr:col>
      <xdr:colOff>177800</xdr:colOff>
      <xdr:row>62</xdr:row>
      <xdr:rowOff>157734</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7988280" y="1055141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109220</xdr:rowOff>
    </xdr:from>
    <xdr:to>
      <xdr:col>102</xdr:col>
      <xdr:colOff>165100</xdr:colOff>
      <xdr:row>63</xdr:row>
      <xdr:rowOff>39370</xdr:rowOff>
    </xdr:to>
    <xdr:sp macro="" textlink="">
      <xdr:nvSpPr>
        <xdr:cNvPr id="552" name="楕円 551">
          <a:extLst>
            <a:ext uri="{FF2B5EF4-FFF2-40B4-BE49-F238E27FC236}">
              <a16:creationId xmlns:a16="http://schemas.microsoft.com/office/drawing/2014/main" id="{00000000-0008-0000-0F00-000028020000}"/>
            </a:ext>
          </a:extLst>
        </xdr:cNvPr>
        <xdr:cNvSpPr/>
      </xdr:nvSpPr>
      <xdr:spPr>
        <a:xfrm>
          <a:off x="17162780" y="10502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157734</xdr:rowOff>
    </xdr:from>
    <xdr:to>
      <xdr:col>107</xdr:col>
      <xdr:colOff>50800</xdr:colOff>
      <xdr:row>62</xdr:row>
      <xdr:rowOff>160020</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flipV="1">
          <a:off x="17213580" y="10551414"/>
          <a:ext cx="7747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28211</xdr:rowOff>
    </xdr:from>
    <xdr:ext cx="469744" cy="259045"/>
    <xdr:sp macro="" textlink="">
      <xdr:nvSpPr>
        <xdr:cNvPr id="554" name="n_1mainValue【保健センター・保健所】&#10;一人当たり面積">
          <a:extLst>
            <a:ext uri="{FF2B5EF4-FFF2-40B4-BE49-F238E27FC236}">
              <a16:creationId xmlns:a16="http://schemas.microsoft.com/office/drawing/2014/main" id="{00000000-0008-0000-0F00-00002A020000}"/>
            </a:ext>
          </a:extLst>
        </xdr:cNvPr>
        <xdr:cNvSpPr txBox="1"/>
      </xdr:nvSpPr>
      <xdr:spPr>
        <a:xfrm>
          <a:off x="18561127" y="1058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28211</xdr:rowOff>
    </xdr:from>
    <xdr:ext cx="469744" cy="259045"/>
    <xdr:sp macro="" textlink="">
      <xdr:nvSpPr>
        <xdr:cNvPr id="555" name="n_2mainValue【保健センター・保健所】&#10;一人当たり面積">
          <a:extLst>
            <a:ext uri="{FF2B5EF4-FFF2-40B4-BE49-F238E27FC236}">
              <a16:creationId xmlns:a16="http://schemas.microsoft.com/office/drawing/2014/main" id="{00000000-0008-0000-0F00-00002B020000}"/>
            </a:ext>
          </a:extLst>
        </xdr:cNvPr>
        <xdr:cNvSpPr txBox="1"/>
      </xdr:nvSpPr>
      <xdr:spPr>
        <a:xfrm>
          <a:off x="17776267" y="1058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30497</xdr:rowOff>
    </xdr:from>
    <xdr:ext cx="469744" cy="259045"/>
    <xdr:sp macro="" textlink="">
      <xdr:nvSpPr>
        <xdr:cNvPr id="556" name="n_3mainValue【保健センター・保健所】&#10;一人当たり面積">
          <a:extLst>
            <a:ext uri="{FF2B5EF4-FFF2-40B4-BE49-F238E27FC236}">
              <a16:creationId xmlns:a16="http://schemas.microsoft.com/office/drawing/2014/main" id="{00000000-0008-0000-0F00-00002C020000}"/>
            </a:ext>
          </a:extLst>
        </xdr:cNvPr>
        <xdr:cNvSpPr txBox="1"/>
      </xdr:nvSpPr>
      <xdr:spPr>
        <a:xfrm>
          <a:off x="1700156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3" name="正方形/長方形 562">
          <a:extLst>
            <a:ext uri="{FF2B5EF4-FFF2-40B4-BE49-F238E27FC236}">
              <a16:creationId xmlns:a16="http://schemas.microsoft.com/office/drawing/2014/main" id="{00000000-0008-0000-0F00-000033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4" name="正方形/長方形 563">
          <a:extLst>
            <a:ext uri="{FF2B5EF4-FFF2-40B4-BE49-F238E27FC236}">
              <a16:creationId xmlns:a16="http://schemas.microsoft.com/office/drawing/2014/main" id="{00000000-0008-0000-0F00-000034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1" name="【消防施設】&#10;有形固定資産減価償却率グラフ枠">
          <a:extLst>
            <a:ext uri="{FF2B5EF4-FFF2-40B4-BE49-F238E27FC236}">
              <a16:creationId xmlns:a16="http://schemas.microsoft.com/office/drawing/2014/main" id="{00000000-0008-0000-0F00-000045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137705</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flipV="1">
          <a:off x="14375764" y="12987201"/>
          <a:ext cx="0" cy="1399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141532</xdr:rowOff>
    </xdr:from>
    <xdr:ext cx="405111" cy="259045"/>
    <xdr:sp macro="" textlink="">
      <xdr:nvSpPr>
        <xdr:cNvPr id="583" name="【消防施設】&#10;有形固定資産減価償却率最小値テキスト">
          <a:extLst>
            <a:ext uri="{FF2B5EF4-FFF2-40B4-BE49-F238E27FC236}">
              <a16:creationId xmlns:a16="http://schemas.microsoft.com/office/drawing/2014/main" id="{00000000-0008-0000-0F00-000047020000}"/>
            </a:ext>
          </a:extLst>
        </xdr:cNvPr>
        <xdr:cNvSpPr txBox="1"/>
      </xdr:nvSpPr>
      <xdr:spPr>
        <a:xfrm>
          <a:off x="14414500" y="1439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137705</xdr:rowOff>
    </xdr:from>
    <xdr:to>
      <xdr:col>86</xdr:col>
      <xdr:colOff>25400</xdr:colOff>
      <xdr:row>85</xdr:row>
      <xdr:rowOff>137705</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4287500" y="143871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85" name="【消防施設】&#10;有形固定資産減価償却率最大値テキスト">
          <a:extLst>
            <a:ext uri="{FF2B5EF4-FFF2-40B4-BE49-F238E27FC236}">
              <a16:creationId xmlns:a16="http://schemas.microsoft.com/office/drawing/2014/main" id="{00000000-0008-0000-0F00-000049020000}"/>
            </a:ext>
          </a:extLst>
        </xdr:cNvPr>
        <xdr:cNvSpPr txBox="1"/>
      </xdr:nvSpPr>
      <xdr:spPr>
        <a:xfrm>
          <a:off x="14414500" y="12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1428750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85289</xdr:rowOff>
    </xdr:from>
    <xdr:ext cx="405111" cy="259045"/>
    <xdr:sp macro="" textlink="">
      <xdr:nvSpPr>
        <xdr:cNvPr id="587" name="【消防施設】&#10;有形固定資産減価償却率平均値テキスト">
          <a:extLst>
            <a:ext uri="{FF2B5EF4-FFF2-40B4-BE49-F238E27FC236}">
              <a16:creationId xmlns:a16="http://schemas.microsoft.com/office/drawing/2014/main" id="{00000000-0008-0000-0F00-00004B020000}"/>
            </a:ext>
          </a:extLst>
        </xdr:cNvPr>
        <xdr:cNvSpPr txBox="1"/>
      </xdr:nvSpPr>
      <xdr:spPr>
        <a:xfrm>
          <a:off x="14414500" y="133288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62412</xdr:rowOff>
    </xdr:from>
    <xdr:to>
      <xdr:col>85</xdr:col>
      <xdr:colOff>177800</xdr:colOff>
      <xdr:row>80</xdr:row>
      <xdr:rowOff>164012</xdr:rowOff>
    </xdr:to>
    <xdr:sp macro="" textlink="">
      <xdr:nvSpPr>
        <xdr:cNvPr id="588" name="フローチャート: 判断 587">
          <a:extLst>
            <a:ext uri="{FF2B5EF4-FFF2-40B4-BE49-F238E27FC236}">
              <a16:creationId xmlns:a16="http://schemas.microsoft.com/office/drawing/2014/main" id="{00000000-0008-0000-0F00-00004C020000}"/>
            </a:ext>
          </a:extLst>
        </xdr:cNvPr>
        <xdr:cNvSpPr/>
      </xdr:nvSpPr>
      <xdr:spPr>
        <a:xfrm>
          <a:off x="14325600" y="1347361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86905</xdr:rowOff>
    </xdr:from>
    <xdr:to>
      <xdr:col>81</xdr:col>
      <xdr:colOff>101600</xdr:colOff>
      <xdr:row>81</xdr:row>
      <xdr:rowOff>17055</xdr:rowOff>
    </xdr:to>
    <xdr:sp macro="" textlink="">
      <xdr:nvSpPr>
        <xdr:cNvPr id="589" name="フローチャート: 判断 588">
          <a:extLst>
            <a:ext uri="{FF2B5EF4-FFF2-40B4-BE49-F238E27FC236}">
              <a16:creationId xmlns:a16="http://schemas.microsoft.com/office/drawing/2014/main" id="{00000000-0008-0000-0F00-00004D020000}"/>
            </a:ext>
          </a:extLst>
        </xdr:cNvPr>
        <xdr:cNvSpPr/>
      </xdr:nvSpPr>
      <xdr:spPr>
        <a:xfrm>
          <a:off x="13578840" y="134981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33582</xdr:rowOff>
    </xdr:from>
    <xdr:ext cx="405111" cy="259045"/>
    <xdr:sp macro="" textlink="">
      <xdr:nvSpPr>
        <xdr:cNvPr id="590" name="n_1aveValue【消防施設】&#10;有形固定資産減価償却率">
          <a:extLst>
            <a:ext uri="{FF2B5EF4-FFF2-40B4-BE49-F238E27FC236}">
              <a16:creationId xmlns:a16="http://schemas.microsoft.com/office/drawing/2014/main" id="{00000000-0008-0000-0F00-00004E020000}"/>
            </a:ext>
          </a:extLst>
        </xdr:cNvPr>
        <xdr:cNvSpPr txBox="1"/>
      </xdr:nvSpPr>
      <xdr:spPr>
        <a:xfrm>
          <a:off x="13437244" y="1327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34652</xdr:rowOff>
    </xdr:from>
    <xdr:to>
      <xdr:col>76</xdr:col>
      <xdr:colOff>165100</xdr:colOff>
      <xdr:row>81</xdr:row>
      <xdr:rowOff>136252</xdr:rowOff>
    </xdr:to>
    <xdr:sp macro="" textlink="">
      <xdr:nvSpPr>
        <xdr:cNvPr id="591" name="フローチャート: 判断 590">
          <a:extLst>
            <a:ext uri="{FF2B5EF4-FFF2-40B4-BE49-F238E27FC236}">
              <a16:creationId xmlns:a16="http://schemas.microsoft.com/office/drawing/2014/main" id="{00000000-0008-0000-0F00-00004F020000}"/>
            </a:ext>
          </a:extLst>
        </xdr:cNvPr>
        <xdr:cNvSpPr/>
      </xdr:nvSpPr>
      <xdr:spPr>
        <a:xfrm>
          <a:off x="12804140" y="1361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152779</xdr:rowOff>
    </xdr:from>
    <xdr:ext cx="405111" cy="259045"/>
    <xdr:sp macro="" textlink="">
      <xdr:nvSpPr>
        <xdr:cNvPr id="592" name="n_2aveValue【消防施設】&#10;有形固定資産減価償却率">
          <a:extLst>
            <a:ext uri="{FF2B5EF4-FFF2-40B4-BE49-F238E27FC236}">
              <a16:creationId xmlns:a16="http://schemas.microsoft.com/office/drawing/2014/main" id="{00000000-0008-0000-0F00-000050020000}"/>
            </a:ext>
          </a:extLst>
        </xdr:cNvPr>
        <xdr:cNvSpPr txBox="1"/>
      </xdr:nvSpPr>
      <xdr:spPr>
        <a:xfrm>
          <a:off x="12675244" y="1339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8527</xdr:rowOff>
    </xdr:from>
    <xdr:to>
      <xdr:col>72</xdr:col>
      <xdr:colOff>38100</xdr:colOff>
      <xdr:row>81</xdr:row>
      <xdr:rowOff>110127</xdr:rowOff>
    </xdr:to>
    <xdr:sp macro="" textlink="">
      <xdr:nvSpPr>
        <xdr:cNvPr id="593" name="フローチャート: 判断 592">
          <a:extLst>
            <a:ext uri="{FF2B5EF4-FFF2-40B4-BE49-F238E27FC236}">
              <a16:creationId xmlns:a16="http://schemas.microsoft.com/office/drawing/2014/main" id="{00000000-0008-0000-0F00-000051020000}"/>
            </a:ext>
          </a:extLst>
        </xdr:cNvPr>
        <xdr:cNvSpPr/>
      </xdr:nvSpPr>
      <xdr:spPr>
        <a:xfrm>
          <a:off x="12029440" y="135873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126654</xdr:rowOff>
    </xdr:from>
    <xdr:ext cx="405111" cy="259045"/>
    <xdr:sp macro="" textlink="">
      <xdr:nvSpPr>
        <xdr:cNvPr id="594" name="n_3aveValue【消防施設】&#10;有形固定資産減価償却率">
          <a:extLst>
            <a:ext uri="{FF2B5EF4-FFF2-40B4-BE49-F238E27FC236}">
              <a16:creationId xmlns:a16="http://schemas.microsoft.com/office/drawing/2014/main" id="{00000000-0008-0000-0F00-000052020000}"/>
            </a:ext>
          </a:extLst>
        </xdr:cNvPr>
        <xdr:cNvSpPr txBox="1"/>
      </xdr:nvSpPr>
      <xdr:spPr>
        <a:xfrm>
          <a:off x="11900544" y="1337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166914</xdr:rowOff>
    </xdr:from>
    <xdr:to>
      <xdr:col>85</xdr:col>
      <xdr:colOff>177800</xdr:colOff>
      <xdr:row>83</xdr:row>
      <xdr:rowOff>97064</xdr:rowOff>
    </xdr:to>
    <xdr:sp macro="" textlink="">
      <xdr:nvSpPr>
        <xdr:cNvPr id="600" name="楕円 599">
          <a:extLst>
            <a:ext uri="{FF2B5EF4-FFF2-40B4-BE49-F238E27FC236}">
              <a16:creationId xmlns:a16="http://schemas.microsoft.com/office/drawing/2014/main" id="{00000000-0008-0000-0F00-000058020000}"/>
            </a:ext>
          </a:extLst>
        </xdr:cNvPr>
        <xdr:cNvSpPr/>
      </xdr:nvSpPr>
      <xdr:spPr>
        <a:xfrm>
          <a:off x="14325600" y="1391339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145341</xdr:rowOff>
    </xdr:from>
    <xdr:ext cx="405111" cy="259045"/>
    <xdr:sp macro="" textlink="">
      <xdr:nvSpPr>
        <xdr:cNvPr id="601" name="【消防施設】&#10;有形固定資産減価償却率該当値テキスト">
          <a:extLst>
            <a:ext uri="{FF2B5EF4-FFF2-40B4-BE49-F238E27FC236}">
              <a16:creationId xmlns:a16="http://schemas.microsoft.com/office/drawing/2014/main" id="{00000000-0008-0000-0F00-000059020000}"/>
            </a:ext>
          </a:extLst>
        </xdr:cNvPr>
        <xdr:cNvSpPr txBox="1"/>
      </xdr:nvSpPr>
      <xdr:spPr>
        <a:xfrm>
          <a:off x="14414500" y="1389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44450</xdr:rowOff>
    </xdr:from>
    <xdr:to>
      <xdr:col>81</xdr:col>
      <xdr:colOff>101600</xdr:colOff>
      <xdr:row>83</xdr:row>
      <xdr:rowOff>146050</xdr:rowOff>
    </xdr:to>
    <xdr:sp macro="" textlink="">
      <xdr:nvSpPr>
        <xdr:cNvPr id="602" name="楕円 601">
          <a:extLst>
            <a:ext uri="{FF2B5EF4-FFF2-40B4-BE49-F238E27FC236}">
              <a16:creationId xmlns:a16="http://schemas.microsoft.com/office/drawing/2014/main" id="{00000000-0008-0000-0F00-00005A020000}"/>
            </a:ext>
          </a:extLst>
        </xdr:cNvPr>
        <xdr:cNvSpPr/>
      </xdr:nvSpPr>
      <xdr:spPr>
        <a:xfrm>
          <a:off x="1357884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46264</xdr:rowOff>
    </xdr:from>
    <xdr:to>
      <xdr:col>85</xdr:col>
      <xdr:colOff>127000</xdr:colOff>
      <xdr:row>83</xdr:row>
      <xdr:rowOff>95250</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flipV="1">
          <a:off x="13629640" y="13960384"/>
          <a:ext cx="74676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93436</xdr:rowOff>
    </xdr:from>
    <xdr:to>
      <xdr:col>76</xdr:col>
      <xdr:colOff>165100</xdr:colOff>
      <xdr:row>84</xdr:row>
      <xdr:rowOff>23586</xdr:rowOff>
    </xdr:to>
    <xdr:sp macro="" textlink="">
      <xdr:nvSpPr>
        <xdr:cNvPr id="604" name="楕円 603">
          <a:extLst>
            <a:ext uri="{FF2B5EF4-FFF2-40B4-BE49-F238E27FC236}">
              <a16:creationId xmlns:a16="http://schemas.microsoft.com/office/drawing/2014/main" id="{00000000-0008-0000-0F00-00005C020000}"/>
            </a:ext>
          </a:extLst>
        </xdr:cNvPr>
        <xdr:cNvSpPr/>
      </xdr:nvSpPr>
      <xdr:spPr>
        <a:xfrm>
          <a:off x="12804140" y="140075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95250</xdr:rowOff>
    </xdr:from>
    <xdr:to>
      <xdr:col>81</xdr:col>
      <xdr:colOff>50800</xdr:colOff>
      <xdr:row>83</xdr:row>
      <xdr:rowOff>144236</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flipV="1">
          <a:off x="12854940" y="14009370"/>
          <a:ext cx="7747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158750</xdr:rowOff>
    </xdr:from>
    <xdr:to>
      <xdr:col>72</xdr:col>
      <xdr:colOff>38100</xdr:colOff>
      <xdr:row>85</xdr:row>
      <xdr:rowOff>88900</xdr:rowOff>
    </xdr:to>
    <xdr:sp macro="" textlink="">
      <xdr:nvSpPr>
        <xdr:cNvPr id="606" name="楕円 605">
          <a:extLst>
            <a:ext uri="{FF2B5EF4-FFF2-40B4-BE49-F238E27FC236}">
              <a16:creationId xmlns:a16="http://schemas.microsoft.com/office/drawing/2014/main" id="{00000000-0008-0000-0F00-00005E020000}"/>
            </a:ext>
          </a:extLst>
        </xdr:cNvPr>
        <xdr:cNvSpPr/>
      </xdr:nvSpPr>
      <xdr:spPr>
        <a:xfrm>
          <a:off x="12029440" y="142405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144236</xdr:rowOff>
    </xdr:from>
    <xdr:to>
      <xdr:col>76</xdr:col>
      <xdr:colOff>114300</xdr:colOff>
      <xdr:row>85</xdr:row>
      <xdr:rowOff>38100</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flipV="1">
          <a:off x="12072620" y="14058356"/>
          <a:ext cx="782320" cy="22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137177</xdr:rowOff>
    </xdr:from>
    <xdr:ext cx="405111" cy="259045"/>
    <xdr:sp macro="" textlink="">
      <xdr:nvSpPr>
        <xdr:cNvPr id="608" name="n_1mainValue【消防施設】&#10;有形固定資産減価償却率">
          <a:extLst>
            <a:ext uri="{FF2B5EF4-FFF2-40B4-BE49-F238E27FC236}">
              <a16:creationId xmlns:a16="http://schemas.microsoft.com/office/drawing/2014/main" id="{00000000-0008-0000-0F00-000060020000}"/>
            </a:ext>
          </a:extLst>
        </xdr:cNvPr>
        <xdr:cNvSpPr txBox="1"/>
      </xdr:nvSpPr>
      <xdr:spPr>
        <a:xfrm>
          <a:off x="13437244"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14713</xdr:rowOff>
    </xdr:from>
    <xdr:ext cx="405111" cy="259045"/>
    <xdr:sp macro="" textlink="">
      <xdr:nvSpPr>
        <xdr:cNvPr id="609" name="n_2mainValue【消防施設】&#10;有形固定資産減価償却率">
          <a:extLst>
            <a:ext uri="{FF2B5EF4-FFF2-40B4-BE49-F238E27FC236}">
              <a16:creationId xmlns:a16="http://schemas.microsoft.com/office/drawing/2014/main" id="{00000000-0008-0000-0F00-000061020000}"/>
            </a:ext>
          </a:extLst>
        </xdr:cNvPr>
        <xdr:cNvSpPr txBox="1"/>
      </xdr:nvSpPr>
      <xdr:spPr>
        <a:xfrm>
          <a:off x="12675244" y="1409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80027</xdr:rowOff>
    </xdr:from>
    <xdr:ext cx="405111" cy="259045"/>
    <xdr:sp macro="" textlink="">
      <xdr:nvSpPr>
        <xdr:cNvPr id="610" name="n_3mainValue【消防施設】&#10;有形固定資産減価償却率">
          <a:extLst>
            <a:ext uri="{FF2B5EF4-FFF2-40B4-BE49-F238E27FC236}">
              <a16:creationId xmlns:a16="http://schemas.microsoft.com/office/drawing/2014/main" id="{00000000-0008-0000-0F00-000062020000}"/>
            </a:ext>
          </a:extLst>
        </xdr:cNvPr>
        <xdr:cNvSpPr txBox="1"/>
      </xdr:nvSpPr>
      <xdr:spPr>
        <a:xfrm>
          <a:off x="119005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3" name="【消防施設】&#10;一人当たり面積グラフ枠">
          <a:extLst>
            <a:ext uri="{FF2B5EF4-FFF2-40B4-BE49-F238E27FC236}">
              <a16:creationId xmlns:a16="http://schemas.microsoft.com/office/drawing/2014/main" id="{00000000-0008-0000-0F00-000079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146686</xdr:rowOff>
    </xdr:from>
    <xdr:to>
      <xdr:col>116</xdr:col>
      <xdr:colOff>62864</xdr:colOff>
      <xdr:row>86</xdr:row>
      <xdr:rowOff>99061</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flipV="1">
          <a:off x="19509104" y="13054966"/>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635" name="【消防施設】&#10;一人当たり面積最小値テキスト">
          <a:extLst>
            <a:ext uri="{FF2B5EF4-FFF2-40B4-BE49-F238E27FC236}">
              <a16:creationId xmlns:a16="http://schemas.microsoft.com/office/drawing/2014/main" id="{00000000-0008-0000-0F00-00007B020000}"/>
            </a:ext>
          </a:extLst>
        </xdr:cNvPr>
        <xdr:cNvSpPr txBox="1"/>
      </xdr:nvSpPr>
      <xdr:spPr>
        <a:xfrm>
          <a:off x="19547840" y="1451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9443700" y="145161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93363</xdr:rowOff>
    </xdr:from>
    <xdr:ext cx="469744" cy="259045"/>
    <xdr:sp macro="" textlink="">
      <xdr:nvSpPr>
        <xdr:cNvPr id="637" name="【消防施設】&#10;一人当たり面積最大値テキスト">
          <a:extLst>
            <a:ext uri="{FF2B5EF4-FFF2-40B4-BE49-F238E27FC236}">
              <a16:creationId xmlns:a16="http://schemas.microsoft.com/office/drawing/2014/main" id="{00000000-0008-0000-0F00-00007D020000}"/>
            </a:ext>
          </a:extLst>
        </xdr:cNvPr>
        <xdr:cNvSpPr txBox="1"/>
      </xdr:nvSpPr>
      <xdr:spPr>
        <a:xfrm>
          <a:off x="19547840" y="1283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146686</xdr:rowOff>
    </xdr:from>
    <xdr:to>
      <xdr:col>116</xdr:col>
      <xdr:colOff>152400</xdr:colOff>
      <xdr:row>77</xdr:row>
      <xdr:rowOff>146686</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9443700" y="130549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6366</xdr:rowOff>
    </xdr:from>
    <xdr:ext cx="469744" cy="259045"/>
    <xdr:sp macro="" textlink="">
      <xdr:nvSpPr>
        <xdr:cNvPr id="639" name="【消防施設】&#10;一人当たり面積平均値テキスト">
          <a:extLst>
            <a:ext uri="{FF2B5EF4-FFF2-40B4-BE49-F238E27FC236}">
              <a16:creationId xmlns:a16="http://schemas.microsoft.com/office/drawing/2014/main" id="{00000000-0008-0000-0F00-00007F020000}"/>
            </a:ext>
          </a:extLst>
        </xdr:cNvPr>
        <xdr:cNvSpPr txBox="1"/>
      </xdr:nvSpPr>
      <xdr:spPr>
        <a:xfrm>
          <a:off x="19547840" y="139204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154939</xdr:rowOff>
    </xdr:from>
    <xdr:to>
      <xdr:col>116</xdr:col>
      <xdr:colOff>114300</xdr:colOff>
      <xdr:row>84</xdr:row>
      <xdr:rowOff>85089</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19458940" y="140690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8735040" y="1407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105427</xdr:rowOff>
    </xdr:from>
    <xdr:ext cx="469744" cy="259045"/>
    <xdr:sp macro="" textlink="">
      <xdr:nvSpPr>
        <xdr:cNvPr id="642" name="n_1aveValue【消防施設】&#10;一人当たり面積">
          <a:extLst>
            <a:ext uri="{FF2B5EF4-FFF2-40B4-BE49-F238E27FC236}">
              <a16:creationId xmlns:a16="http://schemas.microsoft.com/office/drawing/2014/main" id="{00000000-0008-0000-0F00-000082020000}"/>
            </a:ext>
          </a:extLst>
        </xdr:cNvPr>
        <xdr:cNvSpPr txBox="1"/>
      </xdr:nvSpPr>
      <xdr:spPr>
        <a:xfrm>
          <a:off x="1856112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636</xdr:rowOff>
    </xdr:from>
    <xdr:to>
      <xdr:col>107</xdr:col>
      <xdr:colOff>101600</xdr:colOff>
      <xdr:row>84</xdr:row>
      <xdr:rowOff>102236</xdr:rowOff>
    </xdr:to>
    <xdr:sp macro="" textlink="">
      <xdr:nvSpPr>
        <xdr:cNvPr id="643" name="フローチャート: 判断 642">
          <a:extLst>
            <a:ext uri="{FF2B5EF4-FFF2-40B4-BE49-F238E27FC236}">
              <a16:creationId xmlns:a16="http://schemas.microsoft.com/office/drawing/2014/main" id="{00000000-0008-0000-0F00-000083020000}"/>
            </a:ext>
          </a:extLst>
        </xdr:cNvPr>
        <xdr:cNvSpPr/>
      </xdr:nvSpPr>
      <xdr:spPr>
        <a:xfrm>
          <a:off x="17937480" y="1408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118763</xdr:rowOff>
    </xdr:from>
    <xdr:ext cx="469744" cy="259045"/>
    <xdr:sp macro="" textlink="">
      <xdr:nvSpPr>
        <xdr:cNvPr id="644" name="n_2aveValue【消防施設】&#10;一人当たり面積">
          <a:extLst>
            <a:ext uri="{FF2B5EF4-FFF2-40B4-BE49-F238E27FC236}">
              <a16:creationId xmlns:a16="http://schemas.microsoft.com/office/drawing/2014/main" id="{00000000-0008-0000-0F00-000084020000}"/>
            </a:ext>
          </a:extLst>
        </xdr:cNvPr>
        <xdr:cNvSpPr txBox="1"/>
      </xdr:nvSpPr>
      <xdr:spPr>
        <a:xfrm>
          <a:off x="17776267" y="1386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38736</xdr:rowOff>
    </xdr:from>
    <xdr:to>
      <xdr:col>102</xdr:col>
      <xdr:colOff>165100</xdr:colOff>
      <xdr:row>84</xdr:row>
      <xdr:rowOff>140336</xdr:rowOff>
    </xdr:to>
    <xdr:sp macro="" textlink="">
      <xdr:nvSpPr>
        <xdr:cNvPr id="645" name="フローチャート: 判断 644">
          <a:extLst>
            <a:ext uri="{FF2B5EF4-FFF2-40B4-BE49-F238E27FC236}">
              <a16:creationId xmlns:a16="http://schemas.microsoft.com/office/drawing/2014/main" id="{00000000-0008-0000-0F00-000085020000}"/>
            </a:ext>
          </a:extLst>
        </xdr:cNvPr>
        <xdr:cNvSpPr/>
      </xdr:nvSpPr>
      <xdr:spPr>
        <a:xfrm>
          <a:off x="17162780" y="1412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156863</xdr:rowOff>
    </xdr:from>
    <xdr:ext cx="469744" cy="259045"/>
    <xdr:sp macro="" textlink="">
      <xdr:nvSpPr>
        <xdr:cNvPr id="646" name="n_3aveValue【消防施設】&#10;一人当たり面積">
          <a:extLst>
            <a:ext uri="{FF2B5EF4-FFF2-40B4-BE49-F238E27FC236}">
              <a16:creationId xmlns:a16="http://schemas.microsoft.com/office/drawing/2014/main" id="{00000000-0008-0000-0F00-000086020000}"/>
            </a:ext>
          </a:extLst>
        </xdr:cNvPr>
        <xdr:cNvSpPr txBox="1"/>
      </xdr:nvSpPr>
      <xdr:spPr>
        <a:xfrm>
          <a:off x="17001567" y="1390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122555</xdr:rowOff>
    </xdr:from>
    <xdr:to>
      <xdr:col>116</xdr:col>
      <xdr:colOff>114300</xdr:colOff>
      <xdr:row>86</xdr:row>
      <xdr:rowOff>52705</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19458940" y="143719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37482</xdr:rowOff>
    </xdr:from>
    <xdr:ext cx="469744" cy="259045"/>
    <xdr:sp macro="" textlink="">
      <xdr:nvSpPr>
        <xdr:cNvPr id="653" name="【消防施設】&#10;一人当たり面積該当値テキスト">
          <a:extLst>
            <a:ext uri="{FF2B5EF4-FFF2-40B4-BE49-F238E27FC236}">
              <a16:creationId xmlns:a16="http://schemas.microsoft.com/office/drawing/2014/main" id="{00000000-0008-0000-0F00-00008D020000}"/>
            </a:ext>
          </a:extLst>
        </xdr:cNvPr>
        <xdr:cNvSpPr txBox="1"/>
      </xdr:nvSpPr>
      <xdr:spPr>
        <a:xfrm>
          <a:off x="19547840" y="1428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126364</xdr:rowOff>
    </xdr:from>
    <xdr:to>
      <xdr:col>112</xdr:col>
      <xdr:colOff>38100</xdr:colOff>
      <xdr:row>86</xdr:row>
      <xdr:rowOff>56514</xdr:rowOff>
    </xdr:to>
    <xdr:sp macro="" textlink="">
      <xdr:nvSpPr>
        <xdr:cNvPr id="654" name="楕円 653">
          <a:extLst>
            <a:ext uri="{FF2B5EF4-FFF2-40B4-BE49-F238E27FC236}">
              <a16:creationId xmlns:a16="http://schemas.microsoft.com/office/drawing/2014/main" id="{00000000-0008-0000-0F00-00008E020000}"/>
            </a:ext>
          </a:extLst>
        </xdr:cNvPr>
        <xdr:cNvSpPr/>
      </xdr:nvSpPr>
      <xdr:spPr>
        <a:xfrm>
          <a:off x="18735040" y="143757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1905</xdr:rowOff>
    </xdr:from>
    <xdr:to>
      <xdr:col>116</xdr:col>
      <xdr:colOff>63500</xdr:colOff>
      <xdr:row>86</xdr:row>
      <xdr:rowOff>5714</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flipV="1">
          <a:off x="18778220" y="14418945"/>
          <a:ext cx="73152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126364</xdr:rowOff>
    </xdr:from>
    <xdr:to>
      <xdr:col>107</xdr:col>
      <xdr:colOff>101600</xdr:colOff>
      <xdr:row>86</xdr:row>
      <xdr:rowOff>56514</xdr:rowOff>
    </xdr:to>
    <xdr:sp macro="" textlink="">
      <xdr:nvSpPr>
        <xdr:cNvPr id="656" name="楕円 655">
          <a:extLst>
            <a:ext uri="{FF2B5EF4-FFF2-40B4-BE49-F238E27FC236}">
              <a16:creationId xmlns:a16="http://schemas.microsoft.com/office/drawing/2014/main" id="{00000000-0008-0000-0F00-000090020000}"/>
            </a:ext>
          </a:extLst>
        </xdr:cNvPr>
        <xdr:cNvSpPr/>
      </xdr:nvSpPr>
      <xdr:spPr>
        <a:xfrm>
          <a:off x="17937480" y="143757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5714</xdr:rowOff>
    </xdr:from>
    <xdr:to>
      <xdr:col>111</xdr:col>
      <xdr:colOff>177800</xdr:colOff>
      <xdr:row>86</xdr:row>
      <xdr:rowOff>5714</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7988280" y="1442275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114936</xdr:rowOff>
    </xdr:from>
    <xdr:to>
      <xdr:col>102</xdr:col>
      <xdr:colOff>165100</xdr:colOff>
      <xdr:row>86</xdr:row>
      <xdr:rowOff>45086</xdr:rowOff>
    </xdr:to>
    <xdr:sp macro="" textlink="">
      <xdr:nvSpPr>
        <xdr:cNvPr id="658" name="楕円 657">
          <a:extLst>
            <a:ext uri="{FF2B5EF4-FFF2-40B4-BE49-F238E27FC236}">
              <a16:creationId xmlns:a16="http://schemas.microsoft.com/office/drawing/2014/main" id="{00000000-0008-0000-0F00-000092020000}"/>
            </a:ext>
          </a:extLst>
        </xdr:cNvPr>
        <xdr:cNvSpPr/>
      </xdr:nvSpPr>
      <xdr:spPr>
        <a:xfrm>
          <a:off x="17162780" y="143643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165736</xdr:rowOff>
    </xdr:from>
    <xdr:to>
      <xdr:col>107</xdr:col>
      <xdr:colOff>50800</xdr:colOff>
      <xdr:row>86</xdr:row>
      <xdr:rowOff>5714</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7213580" y="14415136"/>
          <a:ext cx="774700" cy="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47641</xdr:rowOff>
    </xdr:from>
    <xdr:ext cx="469744" cy="259045"/>
    <xdr:sp macro="" textlink="">
      <xdr:nvSpPr>
        <xdr:cNvPr id="660" name="n_1mainValue【消防施設】&#10;一人当たり面積">
          <a:extLst>
            <a:ext uri="{FF2B5EF4-FFF2-40B4-BE49-F238E27FC236}">
              <a16:creationId xmlns:a16="http://schemas.microsoft.com/office/drawing/2014/main" id="{00000000-0008-0000-0F00-000094020000}"/>
            </a:ext>
          </a:extLst>
        </xdr:cNvPr>
        <xdr:cNvSpPr txBox="1"/>
      </xdr:nvSpPr>
      <xdr:spPr>
        <a:xfrm>
          <a:off x="18561127" y="1446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47641</xdr:rowOff>
    </xdr:from>
    <xdr:ext cx="469744" cy="259045"/>
    <xdr:sp macro="" textlink="">
      <xdr:nvSpPr>
        <xdr:cNvPr id="661" name="n_2mainValue【消防施設】&#10;一人当たり面積">
          <a:extLst>
            <a:ext uri="{FF2B5EF4-FFF2-40B4-BE49-F238E27FC236}">
              <a16:creationId xmlns:a16="http://schemas.microsoft.com/office/drawing/2014/main" id="{00000000-0008-0000-0F00-000095020000}"/>
            </a:ext>
          </a:extLst>
        </xdr:cNvPr>
        <xdr:cNvSpPr txBox="1"/>
      </xdr:nvSpPr>
      <xdr:spPr>
        <a:xfrm>
          <a:off x="17776267" y="1446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36213</xdr:rowOff>
    </xdr:from>
    <xdr:ext cx="469744" cy="259045"/>
    <xdr:sp macro="" textlink="">
      <xdr:nvSpPr>
        <xdr:cNvPr id="662" name="n_3mainValue【消防施設】&#10;一人当たり面積">
          <a:extLst>
            <a:ext uri="{FF2B5EF4-FFF2-40B4-BE49-F238E27FC236}">
              <a16:creationId xmlns:a16="http://schemas.microsoft.com/office/drawing/2014/main" id="{00000000-0008-0000-0F00-000096020000}"/>
            </a:ext>
          </a:extLst>
        </xdr:cNvPr>
        <xdr:cNvSpPr txBox="1"/>
      </xdr:nvSpPr>
      <xdr:spPr>
        <a:xfrm>
          <a:off x="17001567" y="144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066688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05615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5" name="【庁舎】&#10;有形固定資産減価償却率グラフ枠">
          <a:extLst>
            <a:ext uri="{FF2B5EF4-FFF2-40B4-BE49-F238E27FC236}">
              <a16:creationId xmlns:a16="http://schemas.microsoft.com/office/drawing/2014/main" id="{00000000-0008-0000-0F00-0000AD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flipV="1">
          <a:off x="14375764" y="1701419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87" name="【庁舎】&#10;有形固定資産減価償却率最小値テキスト">
          <a:extLst>
            <a:ext uri="{FF2B5EF4-FFF2-40B4-BE49-F238E27FC236}">
              <a16:creationId xmlns:a16="http://schemas.microsoft.com/office/drawing/2014/main" id="{00000000-0008-0000-0F00-0000AF020000}"/>
            </a:ext>
          </a:extLst>
        </xdr:cNvPr>
        <xdr:cNvSpPr txBox="1"/>
      </xdr:nvSpPr>
      <xdr:spPr>
        <a:xfrm>
          <a:off x="14414500" y="18261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89" name="【庁舎】&#10;有形固定資産減価償却率最大値テキスト">
          <a:extLst>
            <a:ext uri="{FF2B5EF4-FFF2-40B4-BE49-F238E27FC236}">
              <a16:creationId xmlns:a16="http://schemas.microsoft.com/office/drawing/2014/main" id="{00000000-0008-0000-0F00-0000B1020000}"/>
            </a:ext>
          </a:extLst>
        </xdr:cNvPr>
        <xdr:cNvSpPr txBox="1"/>
      </xdr:nvSpPr>
      <xdr:spPr>
        <a:xfrm>
          <a:off x="14414500" y="1679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a:off x="14287500" y="17014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63516</xdr:rowOff>
    </xdr:from>
    <xdr:ext cx="405111" cy="259045"/>
    <xdr:sp macro="" textlink="">
      <xdr:nvSpPr>
        <xdr:cNvPr id="691" name="【庁舎】&#10;有形固定資産減価償却率平均値テキスト">
          <a:extLst>
            <a:ext uri="{FF2B5EF4-FFF2-40B4-BE49-F238E27FC236}">
              <a16:creationId xmlns:a16="http://schemas.microsoft.com/office/drawing/2014/main" id="{00000000-0008-0000-0F00-0000B3020000}"/>
            </a:ext>
          </a:extLst>
        </xdr:cNvPr>
        <xdr:cNvSpPr txBox="1"/>
      </xdr:nvSpPr>
      <xdr:spPr>
        <a:xfrm>
          <a:off x="14414500" y="174980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692" name="フローチャート: 判断 691">
          <a:extLst>
            <a:ext uri="{FF2B5EF4-FFF2-40B4-BE49-F238E27FC236}">
              <a16:creationId xmlns:a16="http://schemas.microsoft.com/office/drawing/2014/main" id="{00000000-0008-0000-0F00-0000B4020000}"/>
            </a:ext>
          </a:extLst>
        </xdr:cNvPr>
        <xdr:cNvSpPr/>
      </xdr:nvSpPr>
      <xdr:spPr>
        <a:xfrm>
          <a:off x="14325600" y="1751964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693" name="フローチャート: 判断 692">
          <a:extLst>
            <a:ext uri="{FF2B5EF4-FFF2-40B4-BE49-F238E27FC236}">
              <a16:creationId xmlns:a16="http://schemas.microsoft.com/office/drawing/2014/main" id="{00000000-0008-0000-0F00-0000B5020000}"/>
            </a:ext>
          </a:extLst>
        </xdr:cNvPr>
        <xdr:cNvSpPr/>
      </xdr:nvSpPr>
      <xdr:spPr>
        <a:xfrm>
          <a:off x="13578840" y="175069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165116</xdr:rowOff>
    </xdr:from>
    <xdr:ext cx="405111" cy="259045"/>
    <xdr:sp macro="" textlink="">
      <xdr:nvSpPr>
        <xdr:cNvPr id="694" name="n_1aveValue【庁舎】&#10;有形固定資産減価償却率">
          <a:extLst>
            <a:ext uri="{FF2B5EF4-FFF2-40B4-BE49-F238E27FC236}">
              <a16:creationId xmlns:a16="http://schemas.microsoft.com/office/drawing/2014/main" id="{00000000-0008-0000-0F00-0000B6020000}"/>
            </a:ext>
          </a:extLst>
        </xdr:cNvPr>
        <xdr:cNvSpPr txBox="1"/>
      </xdr:nvSpPr>
      <xdr:spPr>
        <a:xfrm>
          <a:off x="13437244" y="17599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46989</xdr:rowOff>
    </xdr:from>
    <xdr:to>
      <xdr:col>76</xdr:col>
      <xdr:colOff>165100</xdr:colOff>
      <xdr:row>104</xdr:row>
      <xdr:rowOff>148589</xdr:rowOff>
    </xdr:to>
    <xdr:sp macro="" textlink="">
      <xdr:nvSpPr>
        <xdr:cNvPr id="695" name="フローチャート: 判断 694">
          <a:extLst>
            <a:ext uri="{FF2B5EF4-FFF2-40B4-BE49-F238E27FC236}">
              <a16:creationId xmlns:a16="http://schemas.microsoft.com/office/drawing/2014/main" id="{00000000-0008-0000-0F00-0000B7020000}"/>
            </a:ext>
          </a:extLst>
        </xdr:cNvPr>
        <xdr:cNvSpPr/>
      </xdr:nvSpPr>
      <xdr:spPr>
        <a:xfrm>
          <a:off x="12804140" y="1748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139716</xdr:rowOff>
    </xdr:from>
    <xdr:ext cx="405111" cy="259045"/>
    <xdr:sp macro="" textlink="">
      <xdr:nvSpPr>
        <xdr:cNvPr id="696" name="n_2aveValue【庁舎】&#10;有形固定資産減価償却率">
          <a:extLst>
            <a:ext uri="{FF2B5EF4-FFF2-40B4-BE49-F238E27FC236}">
              <a16:creationId xmlns:a16="http://schemas.microsoft.com/office/drawing/2014/main" id="{00000000-0008-0000-0F00-0000B8020000}"/>
            </a:ext>
          </a:extLst>
        </xdr:cNvPr>
        <xdr:cNvSpPr txBox="1"/>
      </xdr:nvSpPr>
      <xdr:spPr>
        <a:xfrm>
          <a:off x="12675244" y="17574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53339</xdr:rowOff>
    </xdr:from>
    <xdr:to>
      <xdr:col>72</xdr:col>
      <xdr:colOff>38100</xdr:colOff>
      <xdr:row>104</xdr:row>
      <xdr:rowOff>154939</xdr:rowOff>
    </xdr:to>
    <xdr:sp macro="" textlink="">
      <xdr:nvSpPr>
        <xdr:cNvPr id="697" name="フローチャート: 判断 696">
          <a:extLst>
            <a:ext uri="{FF2B5EF4-FFF2-40B4-BE49-F238E27FC236}">
              <a16:creationId xmlns:a16="http://schemas.microsoft.com/office/drawing/2014/main" id="{00000000-0008-0000-0F00-0000B9020000}"/>
            </a:ext>
          </a:extLst>
        </xdr:cNvPr>
        <xdr:cNvSpPr/>
      </xdr:nvSpPr>
      <xdr:spPr>
        <a:xfrm>
          <a:off x="12029440" y="1748789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146066</xdr:rowOff>
    </xdr:from>
    <xdr:ext cx="405111" cy="259045"/>
    <xdr:sp macro="" textlink="">
      <xdr:nvSpPr>
        <xdr:cNvPr id="698" name="n_3aveValue【庁舎】&#10;有形固定資産減価償却率">
          <a:extLst>
            <a:ext uri="{FF2B5EF4-FFF2-40B4-BE49-F238E27FC236}">
              <a16:creationId xmlns:a16="http://schemas.microsoft.com/office/drawing/2014/main" id="{00000000-0008-0000-0F00-0000BA020000}"/>
            </a:ext>
          </a:extLst>
        </xdr:cNvPr>
        <xdr:cNvSpPr txBox="1"/>
      </xdr:nvSpPr>
      <xdr:spPr>
        <a:xfrm>
          <a:off x="11900544" y="1758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154939</xdr:rowOff>
    </xdr:from>
    <xdr:to>
      <xdr:col>85</xdr:col>
      <xdr:colOff>177800</xdr:colOff>
      <xdr:row>104</xdr:row>
      <xdr:rowOff>85089</xdr:rowOff>
    </xdr:to>
    <xdr:sp macro="" textlink="">
      <xdr:nvSpPr>
        <xdr:cNvPr id="704" name="楕円 703">
          <a:extLst>
            <a:ext uri="{FF2B5EF4-FFF2-40B4-BE49-F238E27FC236}">
              <a16:creationId xmlns:a16="http://schemas.microsoft.com/office/drawing/2014/main" id="{00000000-0008-0000-0F00-0000C0020000}"/>
            </a:ext>
          </a:extLst>
        </xdr:cNvPr>
        <xdr:cNvSpPr/>
      </xdr:nvSpPr>
      <xdr:spPr>
        <a:xfrm>
          <a:off x="14325600" y="1742185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6366</xdr:rowOff>
    </xdr:from>
    <xdr:ext cx="405111" cy="259045"/>
    <xdr:sp macro="" textlink="">
      <xdr:nvSpPr>
        <xdr:cNvPr id="705" name="【庁舎】&#10;有形固定資産減価償却率該当値テキスト">
          <a:extLst>
            <a:ext uri="{FF2B5EF4-FFF2-40B4-BE49-F238E27FC236}">
              <a16:creationId xmlns:a16="http://schemas.microsoft.com/office/drawing/2014/main" id="{00000000-0008-0000-0F00-0000C1020000}"/>
            </a:ext>
          </a:extLst>
        </xdr:cNvPr>
        <xdr:cNvSpPr txBox="1"/>
      </xdr:nvSpPr>
      <xdr:spPr>
        <a:xfrm>
          <a:off x="14414500" y="17273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11430</xdr:rowOff>
    </xdr:from>
    <xdr:to>
      <xdr:col>81</xdr:col>
      <xdr:colOff>101600</xdr:colOff>
      <xdr:row>104</xdr:row>
      <xdr:rowOff>113030</xdr:rowOff>
    </xdr:to>
    <xdr:sp macro="" textlink="">
      <xdr:nvSpPr>
        <xdr:cNvPr id="706" name="楕円 705">
          <a:extLst>
            <a:ext uri="{FF2B5EF4-FFF2-40B4-BE49-F238E27FC236}">
              <a16:creationId xmlns:a16="http://schemas.microsoft.com/office/drawing/2014/main" id="{00000000-0008-0000-0F00-0000C2020000}"/>
            </a:ext>
          </a:extLst>
        </xdr:cNvPr>
        <xdr:cNvSpPr/>
      </xdr:nvSpPr>
      <xdr:spPr>
        <a:xfrm>
          <a:off x="13578840" y="1744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34289</xdr:rowOff>
    </xdr:from>
    <xdr:to>
      <xdr:col>85</xdr:col>
      <xdr:colOff>127000</xdr:colOff>
      <xdr:row>104</xdr:row>
      <xdr:rowOff>62230</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flipV="1">
          <a:off x="13629640" y="17468849"/>
          <a:ext cx="74676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40639</xdr:rowOff>
    </xdr:from>
    <xdr:to>
      <xdr:col>76</xdr:col>
      <xdr:colOff>165100</xdr:colOff>
      <xdr:row>104</xdr:row>
      <xdr:rowOff>142239</xdr:rowOff>
    </xdr:to>
    <xdr:sp macro="" textlink="">
      <xdr:nvSpPr>
        <xdr:cNvPr id="708" name="楕円 707">
          <a:extLst>
            <a:ext uri="{FF2B5EF4-FFF2-40B4-BE49-F238E27FC236}">
              <a16:creationId xmlns:a16="http://schemas.microsoft.com/office/drawing/2014/main" id="{00000000-0008-0000-0F00-0000C4020000}"/>
            </a:ext>
          </a:extLst>
        </xdr:cNvPr>
        <xdr:cNvSpPr/>
      </xdr:nvSpPr>
      <xdr:spPr>
        <a:xfrm>
          <a:off x="12804140" y="1747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62230</xdr:rowOff>
    </xdr:from>
    <xdr:to>
      <xdr:col>81</xdr:col>
      <xdr:colOff>50800</xdr:colOff>
      <xdr:row>104</xdr:row>
      <xdr:rowOff>91439</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flipV="1">
          <a:off x="12854940" y="17496790"/>
          <a:ext cx="7747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710" name="楕円 709">
          <a:extLst>
            <a:ext uri="{FF2B5EF4-FFF2-40B4-BE49-F238E27FC236}">
              <a16:creationId xmlns:a16="http://schemas.microsoft.com/office/drawing/2014/main" id="{00000000-0008-0000-0F00-0000C6020000}"/>
            </a:ext>
          </a:extLst>
        </xdr:cNvPr>
        <xdr:cNvSpPr/>
      </xdr:nvSpPr>
      <xdr:spPr>
        <a:xfrm>
          <a:off x="12029440" y="174777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91439</xdr:rowOff>
    </xdr:from>
    <xdr:to>
      <xdr:col>76</xdr:col>
      <xdr:colOff>114300</xdr:colOff>
      <xdr:row>104</xdr:row>
      <xdr:rowOff>93980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flipV="1">
          <a:off x="12072620" y="17525999"/>
          <a:ext cx="78232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129557</xdr:rowOff>
    </xdr:from>
    <xdr:ext cx="405111" cy="259045"/>
    <xdr:sp macro="" textlink="">
      <xdr:nvSpPr>
        <xdr:cNvPr id="712" name="n_1mainValue【庁舎】&#10;有形固定資産減価償却率">
          <a:extLst>
            <a:ext uri="{FF2B5EF4-FFF2-40B4-BE49-F238E27FC236}">
              <a16:creationId xmlns:a16="http://schemas.microsoft.com/office/drawing/2014/main" id="{00000000-0008-0000-0F00-0000C8020000}"/>
            </a:ext>
          </a:extLst>
        </xdr:cNvPr>
        <xdr:cNvSpPr txBox="1"/>
      </xdr:nvSpPr>
      <xdr:spPr>
        <a:xfrm>
          <a:off x="13437244" y="17228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158766</xdr:rowOff>
    </xdr:from>
    <xdr:ext cx="405111" cy="259045"/>
    <xdr:sp macro="" textlink="">
      <xdr:nvSpPr>
        <xdr:cNvPr id="713" name="n_2mainValue【庁舎】&#10;有形固定資産減価償却率">
          <a:extLst>
            <a:ext uri="{FF2B5EF4-FFF2-40B4-BE49-F238E27FC236}">
              <a16:creationId xmlns:a16="http://schemas.microsoft.com/office/drawing/2014/main" id="{00000000-0008-0000-0F00-0000C9020000}"/>
            </a:ext>
          </a:extLst>
        </xdr:cNvPr>
        <xdr:cNvSpPr txBox="1"/>
      </xdr:nvSpPr>
      <xdr:spPr>
        <a:xfrm>
          <a:off x="12675244" y="17258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161307</xdr:rowOff>
    </xdr:from>
    <xdr:ext cx="405111" cy="259045"/>
    <xdr:sp macro="" textlink="">
      <xdr:nvSpPr>
        <xdr:cNvPr id="714" name="n_3mainValue【庁舎】&#10;有形固定資産減価償却率">
          <a:extLst>
            <a:ext uri="{FF2B5EF4-FFF2-40B4-BE49-F238E27FC236}">
              <a16:creationId xmlns:a16="http://schemas.microsoft.com/office/drawing/2014/main" id="{00000000-0008-0000-0F00-0000CA020000}"/>
            </a:ext>
          </a:extLst>
        </xdr:cNvPr>
        <xdr:cNvSpPr txBox="1"/>
      </xdr:nvSpPr>
      <xdr:spPr>
        <a:xfrm>
          <a:off x="11900544" y="17260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5" name="正方形/長方形 714">
          <a:extLst>
            <a:ext uri="{FF2B5EF4-FFF2-40B4-BE49-F238E27FC236}">
              <a16:creationId xmlns:a16="http://schemas.microsoft.com/office/drawing/2014/main" id="{00000000-0008-0000-0F00-0000CB02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6" name="正方形/長方形 715">
          <a:extLst>
            <a:ext uri="{FF2B5EF4-FFF2-40B4-BE49-F238E27FC236}">
              <a16:creationId xmlns:a16="http://schemas.microsoft.com/office/drawing/2014/main" id="{00000000-0008-0000-0F00-0000CC02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7" name="正方形/長方形 716">
          <a:extLst>
            <a:ext uri="{FF2B5EF4-FFF2-40B4-BE49-F238E27FC236}">
              <a16:creationId xmlns:a16="http://schemas.microsoft.com/office/drawing/2014/main" id="{00000000-0008-0000-0F00-0000CD02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8" name="正方形/長方形 717">
          <a:extLst>
            <a:ext uri="{FF2B5EF4-FFF2-40B4-BE49-F238E27FC236}">
              <a16:creationId xmlns:a16="http://schemas.microsoft.com/office/drawing/2014/main" id="{00000000-0008-0000-0F00-0000CE02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9" name="正方形/長方形 718">
          <a:extLst>
            <a:ext uri="{FF2B5EF4-FFF2-40B4-BE49-F238E27FC236}">
              <a16:creationId xmlns:a16="http://schemas.microsoft.com/office/drawing/2014/main" id="{00000000-0008-0000-0F00-0000CF02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0" name="正方形/長方形 719">
          <a:extLst>
            <a:ext uri="{FF2B5EF4-FFF2-40B4-BE49-F238E27FC236}">
              <a16:creationId xmlns:a16="http://schemas.microsoft.com/office/drawing/2014/main" id="{00000000-0008-0000-0F00-0000D002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1" name="正方形/長方形 720">
          <a:extLst>
            <a:ext uri="{FF2B5EF4-FFF2-40B4-BE49-F238E27FC236}">
              <a16:creationId xmlns:a16="http://schemas.microsoft.com/office/drawing/2014/main" id="{00000000-0008-0000-0F00-0000D102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2" name="正方形/長方形 721">
          <a:extLst>
            <a:ext uri="{FF2B5EF4-FFF2-40B4-BE49-F238E27FC236}">
              <a16:creationId xmlns:a16="http://schemas.microsoft.com/office/drawing/2014/main" id="{00000000-0008-0000-0F00-0000D202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5630721" y="1657496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5630721" y="16256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9" name="【庁舎】&#10;一人当たり面積グラフ枠">
          <a:extLst>
            <a:ext uri="{FF2B5EF4-FFF2-40B4-BE49-F238E27FC236}">
              <a16:creationId xmlns:a16="http://schemas.microsoft.com/office/drawing/2014/main" id="{00000000-0008-0000-0F00-0000E302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flipV="1">
          <a:off x="19509104" y="16851466"/>
          <a:ext cx="0" cy="1443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741" name="【庁舎】&#10;一人当たり面積最小値テキスト">
          <a:extLst>
            <a:ext uri="{FF2B5EF4-FFF2-40B4-BE49-F238E27FC236}">
              <a16:creationId xmlns:a16="http://schemas.microsoft.com/office/drawing/2014/main" id="{00000000-0008-0000-0F00-0000E5020000}"/>
            </a:ext>
          </a:extLst>
        </xdr:cNvPr>
        <xdr:cNvSpPr txBox="1"/>
      </xdr:nvSpPr>
      <xdr:spPr>
        <a:xfrm>
          <a:off x="19547840" y="18298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9443700" y="182947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743" name="【庁舎】&#10;一人当たり面積最大値テキスト">
          <a:extLst>
            <a:ext uri="{FF2B5EF4-FFF2-40B4-BE49-F238E27FC236}">
              <a16:creationId xmlns:a16="http://schemas.microsoft.com/office/drawing/2014/main" id="{00000000-0008-0000-0F00-0000E7020000}"/>
            </a:ext>
          </a:extLst>
        </xdr:cNvPr>
        <xdr:cNvSpPr txBox="1"/>
      </xdr:nvSpPr>
      <xdr:spPr>
        <a:xfrm>
          <a:off x="19547840" y="16630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9443700" y="168514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61177</xdr:rowOff>
    </xdr:from>
    <xdr:ext cx="469744" cy="259045"/>
    <xdr:sp macro="" textlink="">
      <xdr:nvSpPr>
        <xdr:cNvPr id="745" name="【庁舎】&#10;一人当たり面積平均値テキスト">
          <a:extLst>
            <a:ext uri="{FF2B5EF4-FFF2-40B4-BE49-F238E27FC236}">
              <a16:creationId xmlns:a16="http://schemas.microsoft.com/office/drawing/2014/main" id="{00000000-0008-0000-0F00-0000E9020000}"/>
            </a:ext>
          </a:extLst>
        </xdr:cNvPr>
        <xdr:cNvSpPr txBox="1"/>
      </xdr:nvSpPr>
      <xdr:spPr>
        <a:xfrm>
          <a:off x="19547840" y="17998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746" name="フローチャート: 判断 745">
          <a:extLst>
            <a:ext uri="{FF2B5EF4-FFF2-40B4-BE49-F238E27FC236}">
              <a16:creationId xmlns:a16="http://schemas.microsoft.com/office/drawing/2014/main" id="{00000000-0008-0000-0F00-0000EA020000}"/>
            </a:ext>
          </a:extLst>
        </xdr:cNvPr>
        <xdr:cNvSpPr/>
      </xdr:nvSpPr>
      <xdr:spPr>
        <a:xfrm>
          <a:off x="19458940" y="181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747" name="フローチャート: 判断 746">
          <a:extLst>
            <a:ext uri="{FF2B5EF4-FFF2-40B4-BE49-F238E27FC236}">
              <a16:creationId xmlns:a16="http://schemas.microsoft.com/office/drawing/2014/main" id="{00000000-0008-0000-0F00-0000EB020000}"/>
            </a:ext>
          </a:extLst>
        </xdr:cNvPr>
        <xdr:cNvSpPr/>
      </xdr:nvSpPr>
      <xdr:spPr>
        <a:xfrm>
          <a:off x="18735040" y="181481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161162</xdr:rowOff>
    </xdr:from>
    <xdr:ext cx="469744" cy="259045"/>
    <xdr:sp macro="" textlink="">
      <xdr:nvSpPr>
        <xdr:cNvPr id="748" name="n_1aveValue【庁舎】&#10;一人当たり面積">
          <a:extLst>
            <a:ext uri="{FF2B5EF4-FFF2-40B4-BE49-F238E27FC236}">
              <a16:creationId xmlns:a16="http://schemas.microsoft.com/office/drawing/2014/main" id="{00000000-0008-0000-0F00-0000EC020000}"/>
            </a:ext>
          </a:extLst>
        </xdr:cNvPr>
        <xdr:cNvSpPr txBox="1"/>
      </xdr:nvSpPr>
      <xdr:spPr>
        <a:xfrm>
          <a:off x="18561127" y="1793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58220</xdr:rowOff>
    </xdr:from>
    <xdr:to>
      <xdr:col>107</xdr:col>
      <xdr:colOff>101600</xdr:colOff>
      <xdr:row>108</xdr:row>
      <xdr:rowOff>159820</xdr:rowOff>
    </xdr:to>
    <xdr:sp macro="" textlink="">
      <xdr:nvSpPr>
        <xdr:cNvPr id="749" name="フローチャート: 判断 748">
          <a:extLst>
            <a:ext uri="{FF2B5EF4-FFF2-40B4-BE49-F238E27FC236}">
              <a16:creationId xmlns:a16="http://schemas.microsoft.com/office/drawing/2014/main" id="{00000000-0008-0000-0F00-0000ED020000}"/>
            </a:ext>
          </a:extLst>
        </xdr:cNvPr>
        <xdr:cNvSpPr/>
      </xdr:nvSpPr>
      <xdr:spPr>
        <a:xfrm>
          <a:off x="17937480" y="1816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4897</xdr:rowOff>
    </xdr:from>
    <xdr:ext cx="469744" cy="259045"/>
    <xdr:sp macro="" textlink="">
      <xdr:nvSpPr>
        <xdr:cNvPr id="750" name="n_2aveValue【庁舎】&#10;一人当たり面積">
          <a:extLst>
            <a:ext uri="{FF2B5EF4-FFF2-40B4-BE49-F238E27FC236}">
              <a16:creationId xmlns:a16="http://schemas.microsoft.com/office/drawing/2014/main" id="{00000000-0008-0000-0F00-0000EE020000}"/>
            </a:ext>
          </a:extLst>
        </xdr:cNvPr>
        <xdr:cNvSpPr txBox="1"/>
      </xdr:nvSpPr>
      <xdr:spPr>
        <a:xfrm>
          <a:off x="17776267" y="1794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50873</xdr:rowOff>
    </xdr:from>
    <xdr:to>
      <xdr:col>102</xdr:col>
      <xdr:colOff>165100</xdr:colOff>
      <xdr:row>108</xdr:row>
      <xdr:rowOff>152473</xdr:rowOff>
    </xdr:to>
    <xdr:sp macro="" textlink="">
      <xdr:nvSpPr>
        <xdr:cNvPr id="751" name="フローチャート: 判断 750">
          <a:extLst>
            <a:ext uri="{FF2B5EF4-FFF2-40B4-BE49-F238E27FC236}">
              <a16:creationId xmlns:a16="http://schemas.microsoft.com/office/drawing/2014/main" id="{00000000-0008-0000-0F00-0000EF020000}"/>
            </a:ext>
          </a:extLst>
        </xdr:cNvPr>
        <xdr:cNvSpPr/>
      </xdr:nvSpPr>
      <xdr:spPr>
        <a:xfrm>
          <a:off x="17162780" y="1815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169000</xdr:rowOff>
    </xdr:from>
    <xdr:ext cx="469744" cy="259045"/>
    <xdr:sp macro="" textlink="">
      <xdr:nvSpPr>
        <xdr:cNvPr id="752" name="n_3aveValue【庁舎】&#10;一人当たり面積">
          <a:extLst>
            <a:ext uri="{FF2B5EF4-FFF2-40B4-BE49-F238E27FC236}">
              <a16:creationId xmlns:a16="http://schemas.microsoft.com/office/drawing/2014/main" id="{00000000-0008-0000-0F00-0000F0020000}"/>
            </a:ext>
          </a:extLst>
        </xdr:cNvPr>
        <xdr:cNvSpPr txBox="1"/>
      </xdr:nvSpPr>
      <xdr:spPr>
        <a:xfrm>
          <a:off x="17001567" y="1793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86305</xdr:rowOff>
    </xdr:from>
    <xdr:to>
      <xdr:col>116</xdr:col>
      <xdr:colOff>114300</xdr:colOff>
      <xdr:row>109</xdr:row>
      <xdr:rowOff>16455</xdr:rowOff>
    </xdr:to>
    <xdr:sp macro="" textlink="">
      <xdr:nvSpPr>
        <xdr:cNvPr id="758" name="楕円 757">
          <a:extLst>
            <a:ext uri="{FF2B5EF4-FFF2-40B4-BE49-F238E27FC236}">
              <a16:creationId xmlns:a16="http://schemas.microsoft.com/office/drawing/2014/main" id="{00000000-0008-0000-0F00-0000F6020000}"/>
            </a:ext>
          </a:extLst>
        </xdr:cNvPr>
        <xdr:cNvSpPr/>
      </xdr:nvSpPr>
      <xdr:spPr>
        <a:xfrm>
          <a:off x="19458940" y="181914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16726</xdr:rowOff>
    </xdr:from>
    <xdr:ext cx="469744" cy="259045"/>
    <xdr:sp macro="" textlink="">
      <xdr:nvSpPr>
        <xdr:cNvPr id="759" name="【庁舎】&#10;一人当たり面積該当値テキスト">
          <a:extLst>
            <a:ext uri="{FF2B5EF4-FFF2-40B4-BE49-F238E27FC236}">
              <a16:creationId xmlns:a16="http://schemas.microsoft.com/office/drawing/2014/main" id="{00000000-0008-0000-0F00-0000F7020000}"/>
            </a:ext>
          </a:extLst>
        </xdr:cNvPr>
        <xdr:cNvSpPr txBox="1"/>
      </xdr:nvSpPr>
      <xdr:spPr>
        <a:xfrm>
          <a:off x="19547840" y="1812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88102</xdr:rowOff>
    </xdr:from>
    <xdr:to>
      <xdr:col>112</xdr:col>
      <xdr:colOff>38100</xdr:colOff>
      <xdr:row>109</xdr:row>
      <xdr:rowOff>18252</xdr:rowOff>
    </xdr:to>
    <xdr:sp macro="" textlink="">
      <xdr:nvSpPr>
        <xdr:cNvPr id="760" name="楕円 759">
          <a:extLst>
            <a:ext uri="{FF2B5EF4-FFF2-40B4-BE49-F238E27FC236}">
              <a16:creationId xmlns:a16="http://schemas.microsoft.com/office/drawing/2014/main" id="{00000000-0008-0000-0F00-0000F8020000}"/>
            </a:ext>
          </a:extLst>
        </xdr:cNvPr>
        <xdr:cNvSpPr/>
      </xdr:nvSpPr>
      <xdr:spPr>
        <a:xfrm>
          <a:off x="18735040" y="181932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137105</xdr:rowOff>
    </xdr:from>
    <xdr:to>
      <xdr:col>116</xdr:col>
      <xdr:colOff>63500</xdr:colOff>
      <xdr:row>108</xdr:row>
      <xdr:rowOff>138902</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flipV="1">
          <a:off x="18778220" y="18242225"/>
          <a:ext cx="73152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88102</xdr:rowOff>
    </xdr:from>
    <xdr:to>
      <xdr:col>107</xdr:col>
      <xdr:colOff>101600</xdr:colOff>
      <xdr:row>109</xdr:row>
      <xdr:rowOff>18252</xdr:rowOff>
    </xdr:to>
    <xdr:sp macro="" textlink="">
      <xdr:nvSpPr>
        <xdr:cNvPr id="762" name="楕円 761">
          <a:extLst>
            <a:ext uri="{FF2B5EF4-FFF2-40B4-BE49-F238E27FC236}">
              <a16:creationId xmlns:a16="http://schemas.microsoft.com/office/drawing/2014/main" id="{00000000-0008-0000-0F00-0000FA020000}"/>
            </a:ext>
          </a:extLst>
        </xdr:cNvPr>
        <xdr:cNvSpPr/>
      </xdr:nvSpPr>
      <xdr:spPr>
        <a:xfrm>
          <a:off x="17937480" y="181932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138902</xdr:rowOff>
    </xdr:from>
    <xdr:to>
      <xdr:col>111</xdr:col>
      <xdr:colOff>177800</xdr:colOff>
      <xdr:row>108</xdr:row>
      <xdr:rowOff>138902</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a:off x="17988280" y="18244022"/>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70140</xdr:rowOff>
    </xdr:from>
    <xdr:to>
      <xdr:col>102</xdr:col>
      <xdr:colOff>165100</xdr:colOff>
      <xdr:row>109</xdr:row>
      <xdr:rowOff>290</xdr:rowOff>
    </xdr:to>
    <xdr:sp macro="" textlink="">
      <xdr:nvSpPr>
        <xdr:cNvPr id="764" name="楕円 763">
          <a:extLst>
            <a:ext uri="{FF2B5EF4-FFF2-40B4-BE49-F238E27FC236}">
              <a16:creationId xmlns:a16="http://schemas.microsoft.com/office/drawing/2014/main" id="{00000000-0008-0000-0F00-0000FC020000}"/>
            </a:ext>
          </a:extLst>
        </xdr:cNvPr>
        <xdr:cNvSpPr/>
      </xdr:nvSpPr>
      <xdr:spPr>
        <a:xfrm>
          <a:off x="17162780" y="18175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120940</xdr:rowOff>
    </xdr:from>
    <xdr:to>
      <xdr:col>107</xdr:col>
      <xdr:colOff>50800</xdr:colOff>
      <xdr:row>108</xdr:row>
      <xdr:rowOff>138902</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a:off x="17213580" y="18226060"/>
          <a:ext cx="7747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109</xdr:row>
      <xdr:rowOff>9379</xdr:rowOff>
    </xdr:from>
    <xdr:ext cx="469744" cy="259045"/>
    <xdr:sp macro="" textlink="">
      <xdr:nvSpPr>
        <xdr:cNvPr id="766" name="n_1mainValue【庁舎】&#10;一人当たり面積">
          <a:extLst>
            <a:ext uri="{FF2B5EF4-FFF2-40B4-BE49-F238E27FC236}">
              <a16:creationId xmlns:a16="http://schemas.microsoft.com/office/drawing/2014/main" id="{00000000-0008-0000-0F00-0000FE020000}"/>
            </a:ext>
          </a:extLst>
        </xdr:cNvPr>
        <xdr:cNvSpPr txBox="1"/>
      </xdr:nvSpPr>
      <xdr:spPr>
        <a:xfrm>
          <a:off x="18561127" y="1828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9379</xdr:rowOff>
    </xdr:from>
    <xdr:ext cx="469744" cy="259045"/>
    <xdr:sp macro="" textlink="">
      <xdr:nvSpPr>
        <xdr:cNvPr id="767" name="n_2mainValue【庁舎】&#10;一人当たり面積">
          <a:extLst>
            <a:ext uri="{FF2B5EF4-FFF2-40B4-BE49-F238E27FC236}">
              <a16:creationId xmlns:a16="http://schemas.microsoft.com/office/drawing/2014/main" id="{00000000-0008-0000-0F00-0000FF020000}"/>
            </a:ext>
          </a:extLst>
        </xdr:cNvPr>
        <xdr:cNvSpPr txBox="1"/>
      </xdr:nvSpPr>
      <xdr:spPr>
        <a:xfrm>
          <a:off x="17776267" y="1828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162867</xdr:rowOff>
    </xdr:from>
    <xdr:ext cx="469744" cy="259045"/>
    <xdr:sp macro="" textlink="">
      <xdr:nvSpPr>
        <xdr:cNvPr id="768" name="n_3mainValue【庁舎】&#10;一人当たり面積">
          <a:extLst>
            <a:ext uri="{FF2B5EF4-FFF2-40B4-BE49-F238E27FC236}">
              <a16:creationId xmlns:a16="http://schemas.microsoft.com/office/drawing/2014/main" id="{00000000-0008-0000-0F00-000000030000}"/>
            </a:ext>
          </a:extLst>
        </xdr:cNvPr>
        <xdr:cNvSpPr txBox="1"/>
      </xdr:nvSpPr>
      <xdr:spPr>
        <a:xfrm>
          <a:off x="17001567" y="1826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9" name="正方形/長方形 768">
          <a:extLst>
            <a:ext uri="{FF2B5EF4-FFF2-40B4-BE49-F238E27FC236}">
              <a16:creationId xmlns:a16="http://schemas.microsoft.com/office/drawing/2014/main" id="{00000000-0008-0000-0F00-000001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0" name="正方形/長方形 769">
          <a:extLst>
            <a:ext uri="{FF2B5EF4-FFF2-40B4-BE49-F238E27FC236}">
              <a16:creationId xmlns:a16="http://schemas.microsoft.com/office/drawing/2014/main" id="{00000000-0008-0000-0F00-000002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1" name="テキスト ボックス 770">
          <a:extLst>
            <a:ext uri="{FF2B5EF4-FFF2-40B4-BE49-F238E27FC236}">
              <a16:creationId xmlns:a16="http://schemas.microsoft.com/office/drawing/2014/main" id="{00000000-0008-0000-0F00-000003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有形固定資産減価償却率が１０ポイント以上高い施設は、保健センター、市民会館である。ともに平成元年に建設されたものであり、３０年経過することから維持管理経費が増加傾向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それぞれの公共建物について、個別施設計画の策定を進め、施設の適正配置・適正管平成理に努めていく。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千葉県芝山町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7,307
7,086
43.24
5,261,518
4,999,023
199,717
2,965,802
2,475,178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成田国際空港に隣接している当町では、空港南部工業団地に所在する物流企業を中心とした市町村民税法人分や固定資産税等により、類似団体平均に比べ高い税収を確保できている。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義務的経費の支出は今後も増えることが推測されるため、現状の高い財政力指数に油断することなく、計画的な資金の積立てや効果的な予算配分に努める。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156936</xdr:rowOff>
    </xdr:from>
    <xdr:to>
      <xdr:col>23</xdr:col>
      <xdr:colOff>133350</xdr:colOff>
      <xdr:row>36</xdr:row>
      <xdr:rowOff>2722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6157686"/>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2722</xdr:rowOff>
    </xdr:from>
    <xdr:to>
      <xdr:col>19</xdr:col>
      <xdr:colOff>133350</xdr:colOff>
      <xdr:row>36</xdr:row>
      <xdr:rowOff>2722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174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2722</xdr:rowOff>
    </xdr:from>
    <xdr:to>
      <xdr:col>15</xdr:col>
      <xdr:colOff>82550</xdr:colOff>
      <xdr:row>36</xdr:row>
      <xdr:rowOff>2722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174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2722</xdr:rowOff>
    </xdr:from>
    <xdr:to>
      <xdr:col>11</xdr:col>
      <xdr:colOff>31750</xdr:colOff>
      <xdr:row>36</xdr:row>
      <xdr:rowOff>19957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61749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79120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113592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106136</xdr:rowOff>
    </xdr:from>
    <xdr:to>
      <xdr:col>23</xdr:col>
      <xdr:colOff>184150</xdr:colOff>
      <xdr:row>36</xdr:row>
      <xdr:rowOff>36286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10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27413</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02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123372</xdr:rowOff>
    </xdr:from>
    <xdr:to>
      <xdr:col>19</xdr:col>
      <xdr:colOff>184150</xdr:colOff>
      <xdr:row>36</xdr:row>
      <xdr:rowOff>53522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12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63699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5892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123372</xdr:rowOff>
    </xdr:from>
    <xdr:to>
      <xdr:col>15</xdr:col>
      <xdr:colOff>133350</xdr:colOff>
      <xdr:row>36</xdr:row>
      <xdr:rowOff>53522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12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63699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5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123372</xdr:rowOff>
    </xdr:from>
    <xdr:to>
      <xdr:col>11</xdr:col>
      <xdr:colOff>82550</xdr:colOff>
      <xdr:row>36</xdr:row>
      <xdr:rowOff>53522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12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63699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5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140607</xdr:rowOff>
    </xdr:from>
    <xdr:to>
      <xdr:col>7</xdr:col>
      <xdr:colOff>31750</xdr:colOff>
      <xdr:row>36</xdr:row>
      <xdr:rowOff>70757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1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80934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591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当町は地理的に空港に隣接しているため、空港を離着陸する航空機の騒音対策に係る各種補助金を住民や地区に対して交付しており、補助費等の歳出額及び当該経費に係る一般財源も多額に及んでいる。また、住宅が密集していないエリアが多い中、下水道管の敷設を行い、当該事業のために起こされた起債の償還金の財源に充てる繰出金も当町の予算規模からは高い水準にある。このことから経常収支比率が類似団体内平均に比べ、高い数値となっていると思われる。事務の効率化による物件費の抑制や人件費の削減に今後も努め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99822</xdr:rowOff>
    </xdr:from>
    <xdr:to>
      <xdr:col>23</xdr:col>
      <xdr:colOff>133350</xdr:colOff>
      <xdr:row>64</xdr:row>
      <xdr:rowOff>39370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901172"/>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99822</xdr:rowOff>
    </xdr:from>
    <xdr:to>
      <xdr:col>19</xdr:col>
      <xdr:colOff>133350</xdr:colOff>
      <xdr:row>64</xdr:row>
      <xdr:rowOff>39370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901172"/>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117365</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57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104648</xdr:rowOff>
    </xdr:from>
    <xdr:to>
      <xdr:col>15</xdr:col>
      <xdr:colOff>82550</xdr:colOff>
      <xdr:row>64</xdr:row>
      <xdr:rowOff>39370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90599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104648</xdr:rowOff>
    </xdr:from>
    <xdr:to>
      <xdr:col>11</xdr:col>
      <xdr:colOff>31750</xdr:colOff>
      <xdr:row>64</xdr:row>
      <xdr:rowOff>73152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905998"/>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95775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160020</xdr:rowOff>
    </xdr:from>
    <xdr:to>
      <xdr:col>23</xdr:col>
      <xdr:colOff>184150</xdr:colOff>
      <xdr:row>64</xdr:row>
      <xdr:rowOff>90170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132097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49022</xdr:rowOff>
    </xdr:from>
    <xdr:to>
      <xdr:col>19</xdr:col>
      <xdr:colOff>184150</xdr:colOff>
      <xdr:row>63</xdr:row>
      <xdr:rowOff>150622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135399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160020</xdr:rowOff>
    </xdr:from>
    <xdr:to>
      <xdr:col>15</xdr:col>
      <xdr:colOff>133350</xdr:colOff>
      <xdr:row>64</xdr:row>
      <xdr:rowOff>90170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74947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53848</xdr:rowOff>
    </xdr:from>
    <xdr:to>
      <xdr:col>11</xdr:col>
      <xdr:colOff>82550</xdr:colOff>
      <xdr:row>63</xdr:row>
      <xdr:rowOff>155448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140225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22352</xdr:rowOff>
    </xdr:from>
    <xdr:to>
      <xdr:col>7</xdr:col>
      <xdr:colOff>31750</xdr:colOff>
      <xdr:row>64</xdr:row>
      <xdr:rowOff>123952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108729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[262,423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人口１人当たり人件費・物件費等決算額は、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類似団体内平均を下回り３６，８４４</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円減少となった。理由としてはふるさと納税返礼事業が減少し、物件費が３９０，９３０</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千円減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額となったことが影響していると思われる。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施設の老朽化対応が必須であることから２８年度に策定した公共施設等総合管理計画を基に各施設の個別施設計画を策定し、集約化・複合化・廃止の検討を行い、計画的な予算執行を図っていく。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52077</xdr:rowOff>
    </xdr:from>
    <xdr:to>
      <xdr:col>23</xdr:col>
      <xdr:colOff>133350</xdr:colOff>
      <xdr:row>85</xdr:row>
      <xdr:rowOff>28803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4453877"/>
          <a:ext cx="838200" cy="14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69155</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470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58179</xdr:rowOff>
    </xdr:from>
    <xdr:to>
      <xdr:col>19</xdr:col>
      <xdr:colOff>133350</xdr:colOff>
      <xdr:row>85</xdr:row>
      <xdr:rowOff>28803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459979"/>
          <a:ext cx="889000" cy="14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13115</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24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147748</xdr:rowOff>
    </xdr:from>
    <xdr:to>
      <xdr:col>15</xdr:col>
      <xdr:colOff>82550</xdr:colOff>
      <xdr:row>84</xdr:row>
      <xdr:rowOff>58179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378098"/>
          <a:ext cx="889000" cy="8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116060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51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94295</xdr:rowOff>
    </xdr:from>
    <xdr:to>
      <xdr:col>11</xdr:col>
      <xdr:colOff>31750</xdr:colOff>
      <xdr:row>83</xdr:row>
      <xdr:rowOff>147748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324645"/>
          <a:ext cx="889000" cy="5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78953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48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95031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1277</xdr:rowOff>
    </xdr:from>
    <xdr:to>
      <xdr:col>23</xdr:col>
      <xdr:colOff>184150</xdr:colOff>
      <xdr:row>84</xdr:row>
      <xdr:rowOff>102877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40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17804</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24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149453</xdr:rowOff>
    </xdr:from>
    <xdr:to>
      <xdr:col>19</xdr:col>
      <xdr:colOff>184150</xdr:colOff>
      <xdr:row>85</xdr:row>
      <xdr:rowOff>79603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55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64380</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637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7379</xdr:rowOff>
    </xdr:from>
    <xdr:to>
      <xdr:col>15</xdr:col>
      <xdr:colOff>133350</xdr:colOff>
      <xdr:row>84</xdr:row>
      <xdr:rowOff>108979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40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119156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17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96948</xdr:rowOff>
    </xdr:from>
    <xdr:to>
      <xdr:col>11</xdr:col>
      <xdr:colOff>82550</xdr:colOff>
      <xdr:row>84</xdr:row>
      <xdr:rowOff>27098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32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37275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09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43495</xdr:rowOff>
    </xdr:from>
    <xdr:to>
      <xdr:col>7</xdr:col>
      <xdr:colOff>31750</xdr:colOff>
      <xdr:row>83</xdr:row>
      <xdr:rowOff>145095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27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155272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042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ラスパイレス指数が類似団体内平均に比べて６．０ポイント高くなっている。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国家公務員と比べ、高卒３０～３５年、高卒３５年以上の寄与率が高くなっている。当町の職員構成上、７級職の高卒３０年以上の職員が多くラスパイレス指数を引き上げる要因となっている。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人事評価制度と併せ、給与の適正化に努める。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80434</xdr:rowOff>
    </xdr:from>
    <xdr:to>
      <xdr:col>81</xdr:col>
      <xdr:colOff>44450</xdr:colOff>
      <xdr:row>89</xdr:row>
      <xdr:rowOff>21589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5168034"/>
          <a:ext cx="838200" cy="11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21589</xdr:rowOff>
    </xdr:from>
    <xdr:to>
      <xdr:col>77</xdr:col>
      <xdr:colOff>44450</xdr:colOff>
      <xdr:row>89</xdr:row>
      <xdr:rowOff>29634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5280639"/>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89</xdr:row>
      <xdr:rowOff>29634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5087600"/>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91016</xdr:rowOff>
    </xdr:from>
    <xdr:to>
      <xdr:col>68</xdr:col>
      <xdr:colOff>152400</xdr:colOff>
      <xdr:row>88</xdr:row>
      <xdr:rowOff>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50071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157073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29634</xdr:rowOff>
    </xdr:from>
    <xdr:to>
      <xdr:col>81</xdr:col>
      <xdr:colOff>95250</xdr:colOff>
      <xdr:row>88</xdr:row>
      <xdr:rowOff>131234</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96961</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501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142239</xdr:rowOff>
    </xdr:from>
    <xdr:to>
      <xdr:col>77</xdr:col>
      <xdr:colOff>95250</xdr:colOff>
      <xdr:row>89</xdr:row>
      <xdr:rowOff>72389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57166</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531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150284</xdr:rowOff>
    </xdr:from>
    <xdr:to>
      <xdr:col>73</xdr:col>
      <xdr:colOff>44450</xdr:colOff>
      <xdr:row>89</xdr:row>
      <xdr:rowOff>80434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65211</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類似団体平均を下回っているものの、県平均と比較すると７．８５人多い結果となっている。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人口が多い自治体ではスケールメリットがあるため単純に千葉県平均と比較することはできないが、必要とされる行政サービスを最小限のマンパワーで遂行できるよう、今後も定員管理に留意する。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併せて職員の退職で行政サービスの質が落ちないよう平成２６年３月に策定した芝山町定員管理適正化計画に則り、計画的な人材育成、世代間職員数の平準化を図っていく。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159367</xdr:rowOff>
    </xdr:from>
    <xdr:to>
      <xdr:col>81</xdr:col>
      <xdr:colOff>44450</xdr:colOff>
      <xdr:row>62</xdr:row>
      <xdr:rowOff>5842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617817"/>
          <a:ext cx="838200" cy="1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138556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59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112485</xdr:rowOff>
    </xdr:from>
    <xdr:to>
      <xdr:col>77</xdr:col>
      <xdr:colOff>44450</xdr:colOff>
      <xdr:row>61</xdr:row>
      <xdr:rowOff>159367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570935"/>
          <a:ext cx="889000" cy="4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70375</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106970</xdr:rowOff>
    </xdr:from>
    <xdr:to>
      <xdr:col>72</xdr:col>
      <xdr:colOff>203200</xdr:colOff>
      <xdr:row>61</xdr:row>
      <xdr:rowOff>112485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565420"/>
          <a:ext cx="889000" cy="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104212</xdr:rowOff>
    </xdr:from>
    <xdr:to>
      <xdr:col>68</xdr:col>
      <xdr:colOff>152400</xdr:colOff>
      <xdr:row>61</xdr:row>
      <xdr:rowOff>106970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562662"/>
          <a:ext cx="889000" cy="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35903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66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149243</xdr:rowOff>
    </xdr:from>
    <xdr:to>
      <xdr:col>64</xdr:col>
      <xdr:colOff>152400</xdr:colOff>
      <xdr:row>62</xdr:row>
      <xdr:rowOff>79393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64170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69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126492</xdr:rowOff>
    </xdr:from>
    <xdr:to>
      <xdr:col>81</xdr:col>
      <xdr:colOff>95250</xdr:colOff>
      <xdr:row>62</xdr:row>
      <xdr:rowOff>56642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143019</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43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108567</xdr:rowOff>
    </xdr:from>
    <xdr:to>
      <xdr:col>77</xdr:col>
      <xdr:colOff>95250</xdr:colOff>
      <xdr:row>62</xdr:row>
      <xdr:rowOff>38717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5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48894</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335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61685</xdr:rowOff>
    </xdr:from>
    <xdr:to>
      <xdr:col>73</xdr:col>
      <xdr:colOff>44450</xdr:colOff>
      <xdr:row>61</xdr:row>
      <xdr:rowOff>163285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2012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28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56170</xdr:rowOff>
    </xdr:from>
    <xdr:to>
      <xdr:col>68</xdr:col>
      <xdr:colOff>203200</xdr:colOff>
      <xdr:row>61</xdr:row>
      <xdr:rowOff>157770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51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167947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28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53412</xdr:rowOff>
    </xdr:from>
    <xdr:to>
      <xdr:col>64</xdr:col>
      <xdr:colOff>152400</xdr:colOff>
      <xdr:row>61</xdr:row>
      <xdr:rowOff>155012</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51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165189</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280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類似団体内平均を３．３ポイント下回っている。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社会インフラ整備には、世代間の負担の平準化も考慮し、財源として起債を組み入れていくが、併せて国庫補助金・県支出金等の特定財源の確保に努め、過度に普通建設事業費の財源が起債に依存することのないよう注意す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112522</xdr:rowOff>
    </xdr:from>
    <xdr:to>
      <xdr:col>81</xdr:col>
      <xdr:colOff>44450</xdr:colOff>
      <xdr:row>40</xdr:row>
      <xdr:rowOff>141478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97052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93218</xdr:rowOff>
    </xdr:from>
    <xdr:to>
      <xdr:col>77</xdr:col>
      <xdr:colOff>44450</xdr:colOff>
      <xdr:row>40</xdr:row>
      <xdr:rowOff>112522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95121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93218</xdr:rowOff>
    </xdr:from>
    <xdr:to>
      <xdr:col>72</xdr:col>
      <xdr:colOff>203200</xdr:colOff>
      <xdr:row>40</xdr:row>
      <xdr:rowOff>93218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69512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93218</xdr:rowOff>
    </xdr:from>
    <xdr:to>
      <xdr:col>68</xdr:col>
      <xdr:colOff>152400</xdr:colOff>
      <xdr:row>40</xdr:row>
      <xdr:rowOff>102870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95121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164863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17543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90678</xdr:rowOff>
    </xdr:from>
    <xdr:to>
      <xdr:col>81</xdr:col>
      <xdr:colOff>95250</xdr:colOff>
      <xdr:row>41</xdr:row>
      <xdr:rowOff>20828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107205</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79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61722</xdr:rowOff>
    </xdr:from>
    <xdr:to>
      <xdr:col>77</xdr:col>
      <xdr:colOff>95250</xdr:colOff>
      <xdr:row>40</xdr:row>
      <xdr:rowOff>163322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91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2049</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688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42418</xdr:rowOff>
    </xdr:from>
    <xdr:to>
      <xdr:col>73</xdr:col>
      <xdr:colOff>44450</xdr:colOff>
      <xdr:row>40</xdr:row>
      <xdr:rowOff>144018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154195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66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42418</xdr:rowOff>
    </xdr:from>
    <xdr:to>
      <xdr:col>68</xdr:col>
      <xdr:colOff>203200</xdr:colOff>
      <xdr:row>40</xdr:row>
      <xdr:rowOff>144018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154195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66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これまでと同じく将来負担額よりも当該経費に充当可能な財源（基金、地方債現在高等に係る基準財政需要額算入見込額）が大きいため、将来負担比率は「－」で表示されている。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今後も起債及び債務負担行為設定を適正に管理すると共に基金への計画的な積立を実施していく。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千葉県芝山町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7,307
7,086
43.24
5,261,518
4,999,023
199,717
2,965,802
2,475,178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人件費における経常収支比率が類似団体平均と比較して高いが、これは主に手当支給額（地域手当）の差が原因と思われる。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手当の見直しはこれまで都度行われてきたが、今後も人件費全体の適正化に努める。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138430</xdr:rowOff>
    </xdr:from>
    <xdr:to>
      <xdr:col>24</xdr:col>
      <xdr:colOff>25400</xdr:colOff>
      <xdr:row>38</xdr:row>
      <xdr:rowOff>30988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8208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138430</xdr:rowOff>
    </xdr:from>
    <xdr:to>
      <xdr:col>19</xdr:col>
      <xdr:colOff>187325</xdr:colOff>
      <xdr:row>37</xdr:row>
      <xdr:rowOff>156718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820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143002</xdr:rowOff>
    </xdr:from>
    <xdr:to>
      <xdr:col>15</xdr:col>
      <xdr:colOff>98425</xdr:colOff>
      <xdr:row>37</xdr:row>
      <xdr:rowOff>156718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866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143002</xdr:rowOff>
    </xdr:from>
    <xdr:to>
      <xdr:col>11</xdr:col>
      <xdr:colOff>9525</xdr:colOff>
      <xdr:row>37</xdr:row>
      <xdr:rowOff>147574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866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151638</xdr:rowOff>
    </xdr:from>
    <xdr:to>
      <xdr:col>24</xdr:col>
      <xdr:colOff>76200</xdr:colOff>
      <xdr:row>38</xdr:row>
      <xdr:rowOff>81788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123715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87630</xdr:rowOff>
    </xdr:from>
    <xdr:to>
      <xdr:col>20</xdr:col>
      <xdr:colOff>38100</xdr:colOff>
      <xdr:row>38</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2557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105918</xdr:rowOff>
    </xdr:from>
    <xdr:to>
      <xdr:col>15</xdr:col>
      <xdr:colOff>149225</xdr:colOff>
      <xdr:row>38</xdr:row>
      <xdr:rowOff>36068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20845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92202</xdr:rowOff>
    </xdr:from>
    <xdr:to>
      <xdr:col>11</xdr:col>
      <xdr:colOff>60325</xdr:colOff>
      <xdr:row>38</xdr:row>
      <xdr:rowOff>22352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7129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96774</xdr:rowOff>
    </xdr:from>
    <xdr:to>
      <xdr:col>6</xdr:col>
      <xdr:colOff>171450</xdr:colOff>
      <xdr:row>38</xdr:row>
      <xdr:rowOff>26924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11701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物件費が類似団体内平均と比較して高い水準であるのは近年のアウトソーシングやハードウェア・ソフトウェアのリース契約による調達が大きな要因であると思われる。業務毎に個別システムが構築され、それぞれで保守料や使用料が発生し、大きな負担となってき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今後は機器の共同化、プラットフォームの統一化を図り、重複する経費をできる限り削減していく必要がある。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94996</xdr:rowOff>
    </xdr:from>
    <xdr:to>
      <xdr:col>82</xdr:col>
      <xdr:colOff>107950</xdr:colOff>
      <xdr:row>18</xdr:row>
      <xdr:rowOff>99568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31810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21861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65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99568</xdr:rowOff>
    </xdr:from>
    <xdr:to>
      <xdr:col>78</xdr:col>
      <xdr:colOff>69850</xdr:colOff>
      <xdr:row>18</xdr:row>
      <xdr:rowOff>140716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1856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104140</xdr:rowOff>
    </xdr:from>
    <xdr:to>
      <xdr:col>73</xdr:col>
      <xdr:colOff>180975</xdr:colOff>
      <xdr:row>18</xdr:row>
      <xdr:rowOff>140716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1902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104140</xdr:rowOff>
    </xdr:from>
    <xdr:to>
      <xdr:col>69</xdr:col>
      <xdr:colOff>92075</xdr:colOff>
      <xdr:row>18</xdr:row>
      <xdr:rowOff>159004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31902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30243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25671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44196</xdr:rowOff>
    </xdr:from>
    <xdr:to>
      <xdr:col>82</xdr:col>
      <xdr:colOff>158750</xdr:colOff>
      <xdr:row>18</xdr:row>
      <xdr:rowOff>145796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1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16273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10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48768</xdr:rowOff>
    </xdr:from>
    <xdr:to>
      <xdr:col>78</xdr:col>
      <xdr:colOff>120650</xdr:colOff>
      <xdr:row>18</xdr:row>
      <xdr:rowOff>150368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135145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22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89916</xdr:rowOff>
    </xdr:from>
    <xdr:to>
      <xdr:col>74</xdr:col>
      <xdr:colOff>31750</xdr:colOff>
      <xdr:row>19</xdr:row>
      <xdr:rowOff>20066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17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4843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26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53340</xdr:rowOff>
    </xdr:from>
    <xdr:to>
      <xdr:col>69</xdr:col>
      <xdr:colOff>142875</xdr:colOff>
      <xdr:row>18</xdr:row>
      <xdr:rowOff>154940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139717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108204</xdr:rowOff>
    </xdr:from>
    <xdr:to>
      <xdr:col>65</xdr:col>
      <xdr:colOff>53975</xdr:colOff>
      <xdr:row>19</xdr:row>
      <xdr:rowOff>38354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19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23131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28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類似団体内平均を０．８ポイント下回っており、県平均と比較しても９．１ポイント下回っている。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サービスマネジメントを積極的に行うようになり、利用者のニーズと福祉サービスを結びつける機会を増やしているが、扶助費は人口減少に伴い、年々減少傾向にある。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自立支援事業における自助・共助機能の向上を今後も図っていく。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56</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3987800" y="93853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69850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613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165100</xdr:rowOff>
    </xdr:from>
    <xdr:to>
      <xdr:col>15</xdr:col>
      <xdr:colOff>98425</xdr:colOff>
      <xdr:row>56</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594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55</xdr:row>
      <xdr:rowOff>165100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575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19050</xdr:rowOff>
    </xdr:from>
    <xdr:to>
      <xdr:col>15</xdr:col>
      <xdr:colOff>149225</xdr:colOff>
      <xdr:row>56</xdr:row>
      <xdr:rowOff>120650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114300</xdr:rowOff>
    </xdr:from>
    <xdr:to>
      <xdr:col>11</xdr:col>
      <xdr:colOff>60325</xdr:colOff>
      <xdr:row>56</xdr:row>
      <xdr:rowOff>44450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29227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類似団体内平均と比較して１．８ポイント高い値となっているが、大きく乖離はしていない。その他の項目で寄与率が高いのは繰出金に係る経常収支比率であると思われる。公営企業では、受益者負担による運営が原則であるが、維持管理や公債費に対して、一般会計からの繰出金が必須となっている。経営戦略や施設の維持補修計画を基に繰出金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136144</xdr:rowOff>
    </xdr:from>
    <xdr:to>
      <xdr:col>82</xdr:col>
      <xdr:colOff>107950</xdr:colOff>
      <xdr:row>57</xdr:row>
      <xdr:rowOff>33274</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5671800" y="973734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88155</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517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122428</xdr:rowOff>
    </xdr:from>
    <xdr:to>
      <xdr:col>78</xdr:col>
      <xdr:colOff>69850</xdr:colOff>
      <xdr:row>56</xdr:row>
      <xdr:rowOff>136144</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4782800" y="97236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2811</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113284</xdr:rowOff>
    </xdr:from>
    <xdr:to>
      <xdr:col>73</xdr:col>
      <xdr:colOff>180975</xdr:colOff>
      <xdr:row>56</xdr:row>
      <xdr:rowOff>122428</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893800" y="97144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113284</xdr:rowOff>
    </xdr:from>
    <xdr:to>
      <xdr:col>69</xdr:col>
      <xdr:colOff>92075</xdr:colOff>
      <xdr:row>56</xdr:row>
      <xdr:rowOff>163576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004800" y="97144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155973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7383</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126001</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72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85344</xdr:rowOff>
    </xdr:from>
    <xdr:to>
      <xdr:col>78</xdr:col>
      <xdr:colOff>120650</xdr:colOff>
      <xdr:row>57</xdr:row>
      <xdr:rowOff>15494</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271</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977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71628</xdr:rowOff>
    </xdr:from>
    <xdr:to>
      <xdr:col>74</xdr:col>
      <xdr:colOff>31750</xdr:colOff>
      <xdr:row>57</xdr:row>
      <xdr:rowOff>1778</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158005</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62484</xdr:rowOff>
    </xdr:from>
    <xdr:to>
      <xdr:col>69</xdr:col>
      <xdr:colOff>142875</xdr:colOff>
      <xdr:row>56</xdr:row>
      <xdr:rowOff>164084</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148861</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112776</xdr:rowOff>
    </xdr:from>
    <xdr:to>
      <xdr:col>65</xdr:col>
      <xdr:colOff>53975</xdr:colOff>
      <xdr:row>57</xdr:row>
      <xdr:rowOff>42926</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27703</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補助費等が類似団体内平均と比較して高い水準にあるのは、町の出資する法人をはじめ各種団体への補助金及び成田国際空港が隣接する立地から航空機騒音対策に対する各種補助金が多額なためと推測され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補助金の交付基準や額の見直しはこれまでも都度実施してきたが、今後はより一層既存補助金事業の目的が補助金を継続にするに値するか否か、厳しく査定していく。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xdr:rowOff>
    </xdr:from>
    <xdr:to>
      <xdr:col>82</xdr:col>
      <xdr:colOff>107950</xdr:colOff>
      <xdr:row>38</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5671800" y="65278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xdr:rowOff>
    </xdr:from>
    <xdr:to>
      <xdr:col>78</xdr:col>
      <xdr:colOff>69850</xdr:colOff>
      <xdr:row>38</xdr:row>
      <xdr:rowOff>72136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4782800" y="652780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53848</xdr:rowOff>
    </xdr:from>
    <xdr:to>
      <xdr:col>73</xdr:col>
      <xdr:colOff>180975</xdr:colOff>
      <xdr:row>38</xdr:row>
      <xdr:rowOff>72136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3893800" y="65689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53848</xdr:rowOff>
    </xdr:from>
    <xdr:to>
      <xdr:col>69</xdr:col>
      <xdr:colOff>92075</xdr:colOff>
      <xdr:row>38</xdr:row>
      <xdr:rowOff>53848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004800" y="65689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156210</xdr:rowOff>
    </xdr:from>
    <xdr:to>
      <xdr:col>82</xdr:col>
      <xdr:colOff>158750</xdr:colOff>
      <xdr:row>38</xdr:row>
      <xdr:rowOff>86360</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128287</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133350</xdr:rowOff>
    </xdr:from>
    <xdr:to>
      <xdr:col>78</xdr:col>
      <xdr:colOff>120650</xdr:colOff>
      <xdr:row>38</xdr:row>
      <xdr:rowOff>63500</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21336</xdr:rowOff>
    </xdr:from>
    <xdr:to>
      <xdr:col>74</xdr:col>
      <xdr:colOff>31750</xdr:colOff>
      <xdr:row>38</xdr:row>
      <xdr:rowOff>122936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107713</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3048</xdr:rowOff>
    </xdr:from>
    <xdr:to>
      <xdr:col>69</xdr:col>
      <xdr:colOff>142875</xdr:colOff>
      <xdr:row>38</xdr:row>
      <xdr:rowOff>104648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89425</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xdr:rowOff>
    </xdr:from>
    <xdr:to>
      <xdr:col>65</xdr:col>
      <xdr:colOff>53975</xdr:colOff>
      <xdr:row>38</xdr:row>
      <xdr:rowOff>104648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89425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過去に起こした地方債が少ないことから、類似団体内平均を１２．５ポイント下回っている。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世代間の公平な負担の平準化に留意しつつ、今後も地方債を充当する事業内容を精査し、公債費の抑制に努める。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62230</xdr:rowOff>
    </xdr:from>
    <xdr:to>
      <xdr:col>24</xdr:col>
      <xdr:colOff>25400</xdr:colOff>
      <xdr:row>74</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987800" y="127495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50800</xdr:rowOff>
    </xdr:from>
    <xdr:to>
      <xdr:col>19</xdr:col>
      <xdr:colOff>187325</xdr:colOff>
      <xdr:row>74</xdr:row>
      <xdr:rowOff>62230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098800" y="127381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46990</xdr:rowOff>
    </xdr:from>
    <xdr:to>
      <xdr:col>15</xdr:col>
      <xdr:colOff>98425</xdr:colOff>
      <xdr:row>74</xdr:row>
      <xdr:rowOff>50800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2209800" y="127342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46990</xdr:rowOff>
    </xdr:from>
    <xdr:to>
      <xdr:col>11</xdr:col>
      <xdr:colOff>9525</xdr:colOff>
      <xdr:row>74</xdr:row>
      <xdr:rowOff>69850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1320800" y="127342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63516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19050</xdr:rowOff>
    </xdr:from>
    <xdr:to>
      <xdr:col>24</xdr:col>
      <xdr:colOff>76200</xdr:colOff>
      <xdr:row>74</xdr:row>
      <xdr:rowOff>120650</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35577</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11430</xdr:rowOff>
    </xdr:from>
    <xdr:to>
      <xdr:col>20</xdr:col>
      <xdr:colOff>38100</xdr:colOff>
      <xdr:row>74</xdr:row>
      <xdr:rowOff>113030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269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123207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467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0</xdr:rowOff>
    </xdr:from>
    <xdr:to>
      <xdr:col>15</xdr:col>
      <xdr:colOff>149225</xdr:colOff>
      <xdr:row>74</xdr:row>
      <xdr:rowOff>101600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111777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167640</xdr:rowOff>
    </xdr:from>
    <xdr:to>
      <xdr:col>11</xdr:col>
      <xdr:colOff>60325</xdr:colOff>
      <xdr:row>74</xdr:row>
      <xdr:rowOff>97790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268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107967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45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19050</xdr:rowOff>
    </xdr:from>
    <xdr:to>
      <xdr:col>6</xdr:col>
      <xdr:colOff>171450</xdr:colOff>
      <xdr:row>74</xdr:row>
      <xdr:rowOff>120650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47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類似団体内平均と比較して１４．１ポイント高い値となっており、財政の硬直化が見て取れる。経常収支比率で最も大きい割合を占める人件費は対前年度比で１．４ポイント増加、補助費等については０．５ポイント増加、その他についても１．５ポイント増加しているため、公債費以外全体で２．１ポイント増加している。航空機騒音に対する住民・地区等への補助交付金が当町独自の支出となっており、その財源のほとんどを一般財源としているため、類似団体に比べ、ポイントが大きく上が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91077</xdr:rowOff>
    </xdr:from>
    <xdr:to>
      <xdr:col>82</xdr:col>
      <xdr:colOff>107950</xdr:colOff>
      <xdr:row>78</xdr:row>
      <xdr:rowOff>159657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464177"/>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7818</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866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91077</xdr:rowOff>
    </xdr:from>
    <xdr:to>
      <xdr:col>78</xdr:col>
      <xdr:colOff>69850</xdr:colOff>
      <xdr:row>79</xdr:row>
      <xdr:rowOff>4536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464177"/>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57349</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74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107406</xdr:rowOff>
    </xdr:from>
    <xdr:to>
      <xdr:col>73</xdr:col>
      <xdr:colOff>180975</xdr:colOff>
      <xdr:row>79</xdr:row>
      <xdr:rowOff>4536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48050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14894</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107406</xdr:rowOff>
    </xdr:from>
    <xdr:to>
      <xdr:col>69</xdr:col>
      <xdr:colOff>92075</xdr:colOff>
      <xdr:row>79</xdr:row>
      <xdr:rowOff>11068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480506"/>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121030</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137358</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108857</xdr:rowOff>
    </xdr:from>
    <xdr:to>
      <xdr:col>82</xdr:col>
      <xdr:colOff>158750</xdr:colOff>
      <xdr:row>79</xdr:row>
      <xdr:rowOff>39007</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80934</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45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40277</xdr:rowOff>
    </xdr:from>
    <xdr:to>
      <xdr:col>78</xdr:col>
      <xdr:colOff>120650</xdr:colOff>
      <xdr:row>78</xdr:row>
      <xdr:rowOff>141877</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41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126654</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499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125186</xdr:rowOff>
    </xdr:from>
    <xdr:to>
      <xdr:col>74</xdr:col>
      <xdr:colOff>31750</xdr:colOff>
      <xdr:row>79</xdr:row>
      <xdr:rowOff>55336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4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40113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58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56606</xdr:rowOff>
    </xdr:from>
    <xdr:to>
      <xdr:col>69</xdr:col>
      <xdr:colOff>142875</xdr:colOff>
      <xdr:row>78</xdr:row>
      <xdr:rowOff>158206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4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142983</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51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131718</xdr:rowOff>
    </xdr:from>
    <xdr:to>
      <xdr:col>65</xdr:col>
      <xdr:colOff>53975</xdr:colOff>
      <xdr:row>79</xdr:row>
      <xdr:rowOff>61868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50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46645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591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千葉県芝山町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52421</xdr:rowOff>
    </xdr:from>
    <xdr:to>
      <xdr:col>29</xdr:col>
      <xdr:colOff>127000</xdr:colOff>
      <xdr:row>17</xdr:row>
      <xdr:rowOff>107788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3014696"/>
          <a:ext cx="647700" cy="55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95124</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14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107788</xdr:rowOff>
    </xdr:from>
    <xdr:to>
      <xdr:col>26</xdr:col>
      <xdr:colOff>50800</xdr:colOff>
      <xdr:row>17</xdr:row>
      <xdr:rowOff>120424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3070063"/>
          <a:ext cx="698500" cy="12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40875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6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102113</xdr:rowOff>
    </xdr:from>
    <xdr:to>
      <xdr:col>22</xdr:col>
      <xdr:colOff>114300</xdr:colOff>
      <xdr:row>17</xdr:row>
      <xdr:rowOff>120424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3606800" y="3064388"/>
          <a:ext cx="698500" cy="18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60369</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102113</xdr:rowOff>
    </xdr:from>
    <xdr:to>
      <xdr:col>18</xdr:col>
      <xdr:colOff>177800</xdr:colOff>
      <xdr:row>17</xdr:row>
      <xdr:rowOff>133751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3064388"/>
          <a:ext cx="698500" cy="31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76811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112098</xdr:rowOff>
    </xdr:from>
    <xdr:to>
      <xdr:col>15</xdr:col>
      <xdr:colOff>101600</xdr:colOff>
      <xdr:row>17</xdr:row>
      <xdr:rowOff>42248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52425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1621</xdr:rowOff>
    </xdr:from>
    <xdr:to>
      <xdr:col>29</xdr:col>
      <xdr:colOff>177800</xdr:colOff>
      <xdr:row>17</xdr:row>
      <xdr:rowOff>103221</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963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145148</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93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56988</xdr:rowOff>
    </xdr:from>
    <xdr:to>
      <xdr:col>26</xdr:col>
      <xdr:colOff>101600</xdr:colOff>
      <xdr:row>17</xdr:row>
      <xdr:rowOff>158588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3019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143365</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105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69624</xdr:rowOff>
    </xdr:from>
    <xdr:to>
      <xdr:col>22</xdr:col>
      <xdr:colOff>165100</xdr:colOff>
      <xdr:row>17</xdr:row>
      <xdr:rowOff>171224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3031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156001</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11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51313</xdr:rowOff>
    </xdr:from>
    <xdr:to>
      <xdr:col>19</xdr:col>
      <xdr:colOff>38100</xdr:colOff>
      <xdr:row>17</xdr:row>
      <xdr:rowOff>152913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3013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137690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099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82951</xdr:rowOff>
    </xdr:from>
    <xdr:to>
      <xdr:col>15</xdr:col>
      <xdr:colOff>101600</xdr:colOff>
      <xdr:row>18</xdr:row>
      <xdr:rowOff>13101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3045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169328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131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101255</xdr:rowOff>
    </xdr:from>
    <xdr:to>
      <xdr:col>29</xdr:col>
      <xdr:colOff>127000</xdr:colOff>
      <xdr:row>35</xdr:row>
      <xdr:rowOff>134958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711605"/>
          <a:ext cx="647700" cy="33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67537</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334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134958</xdr:rowOff>
    </xdr:from>
    <xdr:to>
      <xdr:col>26</xdr:col>
      <xdr:colOff>50800</xdr:colOff>
      <xdr:row>35</xdr:row>
      <xdr:rowOff>174506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745308"/>
          <a:ext cx="698500" cy="39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328871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25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174506</xdr:rowOff>
    </xdr:from>
    <xdr:to>
      <xdr:col>22</xdr:col>
      <xdr:colOff>114300</xdr:colOff>
      <xdr:row>35</xdr:row>
      <xdr:rowOff>185685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784856"/>
          <a:ext cx="698500" cy="11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8080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275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183497</xdr:rowOff>
    </xdr:from>
    <xdr:to>
      <xdr:col>18</xdr:col>
      <xdr:colOff>177800</xdr:colOff>
      <xdr:row>35</xdr:row>
      <xdr:rowOff>185685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793847"/>
          <a:ext cx="698500" cy="2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28131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240955</xdr:rowOff>
    </xdr:from>
    <xdr:to>
      <xdr:col>15</xdr:col>
      <xdr:colOff>101600</xdr:colOff>
      <xdr:row>34</xdr:row>
      <xdr:rowOff>342555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9832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2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50455</xdr:rowOff>
    </xdr:from>
    <xdr:to>
      <xdr:col>29</xdr:col>
      <xdr:colOff>177800</xdr:colOff>
      <xdr:row>35</xdr:row>
      <xdr:rowOff>152055</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660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22532</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63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84158</xdr:rowOff>
    </xdr:from>
    <xdr:to>
      <xdr:col>26</xdr:col>
      <xdr:colOff>101600</xdr:colOff>
      <xdr:row>35</xdr:row>
      <xdr:rowOff>185758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694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170535</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780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123706</xdr:rowOff>
    </xdr:from>
    <xdr:to>
      <xdr:col>22</xdr:col>
      <xdr:colOff>165100</xdr:colOff>
      <xdr:row>35</xdr:row>
      <xdr:rowOff>225306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34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210083</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82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134885</xdr:rowOff>
    </xdr:from>
    <xdr:to>
      <xdr:col>19</xdr:col>
      <xdr:colOff>38100</xdr:colOff>
      <xdr:row>35</xdr:row>
      <xdr:rowOff>236485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45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221262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83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132697</xdr:rowOff>
    </xdr:from>
    <xdr:to>
      <xdr:col>15</xdr:col>
      <xdr:colOff>101600</xdr:colOff>
      <xdr:row>35</xdr:row>
      <xdr:rowOff>234297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43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219074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829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千葉県芝山町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7,307
7,086
43.24
5,261,518
4,999,023
199,717
2,965,802
2,475,178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75760</xdr:rowOff>
    </xdr:from>
    <xdr:to>
      <xdr:col>24</xdr:col>
      <xdr:colOff>63500</xdr:colOff>
      <xdr:row>35</xdr:row>
      <xdr:rowOff>130556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76510"/>
          <a:ext cx="838200" cy="5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35904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65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130556</xdr:rowOff>
    </xdr:from>
    <xdr:to>
      <xdr:col>19</xdr:col>
      <xdr:colOff>177800</xdr:colOff>
      <xdr:row>35</xdr:row>
      <xdr:rowOff>137841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31306"/>
          <a:ext cx="889000" cy="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147149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137841</xdr:rowOff>
    </xdr:from>
    <xdr:to>
      <xdr:col>15</xdr:col>
      <xdr:colOff>50800</xdr:colOff>
      <xdr:row>35</xdr:row>
      <xdr:rowOff>154940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38591"/>
          <a:ext cx="889000" cy="1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152918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154940</xdr:rowOff>
    </xdr:from>
    <xdr:to>
      <xdr:col>10</xdr:col>
      <xdr:colOff>114300</xdr:colOff>
      <xdr:row>36</xdr:row>
      <xdr:rowOff>11844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55690"/>
          <a:ext cx="889000" cy="2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160545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125623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24960</xdr:rowOff>
    </xdr:from>
    <xdr:to>
      <xdr:col>24</xdr:col>
      <xdr:colOff>114300</xdr:colOff>
      <xdr:row>35</xdr:row>
      <xdr:rowOff>126560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3387</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0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79756</xdr:rowOff>
    </xdr:from>
    <xdr:to>
      <xdr:col>20</xdr:col>
      <xdr:colOff>38100</xdr:colOff>
      <xdr:row>36</xdr:row>
      <xdr:rowOff>9906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8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1033</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173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87041</xdr:rowOff>
    </xdr:from>
    <xdr:to>
      <xdr:col>15</xdr:col>
      <xdr:colOff>101600</xdr:colOff>
      <xdr:row>36</xdr:row>
      <xdr:rowOff>17191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8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8318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180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104140</xdr:rowOff>
    </xdr:from>
    <xdr:to>
      <xdr:col>10</xdr:col>
      <xdr:colOff>165100</xdr:colOff>
      <xdr:row>36</xdr:row>
      <xdr:rowOff>34290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0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25417</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19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132494</xdr:rowOff>
    </xdr:from>
    <xdr:to>
      <xdr:col>6</xdr:col>
      <xdr:colOff>38100</xdr:colOff>
      <xdr:row>36</xdr:row>
      <xdr:rowOff>62644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3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53771</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22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163214</xdr:rowOff>
    </xdr:from>
    <xdr:to>
      <xdr:col>24</xdr:col>
      <xdr:colOff>63500</xdr:colOff>
      <xdr:row>55</xdr:row>
      <xdr:rowOff>42897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250064"/>
          <a:ext cx="838200" cy="22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142926</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22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163214</xdr:rowOff>
    </xdr:from>
    <xdr:to>
      <xdr:col>19</xdr:col>
      <xdr:colOff>177800</xdr:colOff>
      <xdr:row>54</xdr:row>
      <xdr:rowOff>166693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250064"/>
          <a:ext cx="889000" cy="17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57342</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4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166693</xdr:rowOff>
    </xdr:from>
    <xdr:to>
      <xdr:col>15</xdr:col>
      <xdr:colOff>50800</xdr:colOff>
      <xdr:row>55</xdr:row>
      <xdr:rowOff>74650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424993"/>
          <a:ext cx="889000" cy="7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93424</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74650</xdr:rowOff>
    </xdr:from>
    <xdr:to>
      <xdr:col>10</xdr:col>
      <xdr:colOff>114300</xdr:colOff>
      <xdr:row>55</xdr:row>
      <xdr:rowOff>116629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504400"/>
          <a:ext cx="889000" cy="4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130571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164247</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25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163547</xdr:rowOff>
    </xdr:from>
    <xdr:to>
      <xdr:col>24</xdr:col>
      <xdr:colOff>114300</xdr:colOff>
      <xdr:row>55</xdr:row>
      <xdr:rowOff>93697</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42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141974</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400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112414</xdr:rowOff>
    </xdr:from>
    <xdr:to>
      <xdr:col>20</xdr:col>
      <xdr:colOff>38100</xdr:colOff>
      <xdr:row>54</xdr:row>
      <xdr:rowOff>42564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19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59091</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8974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115893</xdr:rowOff>
    </xdr:from>
    <xdr:to>
      <xdr:col>15</xdr:col>
      <xdr:colOff>101600</xdr:colOff>
      <xdr:row>55</xdr:row>
      <xdr:rowOff>46043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37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62570</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149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23850</xdr:rowOff>
    </xdr:from>
    <xdr:to>
      <xdr:col>10</xdr:col>
      <xdr:colOff>165100</xdr:colOff>
      <xdr:row>55</xdr:row>
      <xdr:rowOff>125450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4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141977</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22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65829</xdr:rowOff>
    </xdr:from>
    <xdr:to>
      <xdr:col>6</xdr:col>
      <xdr:colOff>38100</xdr:colOff>
      <xdr:row>55</xdr:row>
      <xdr:rowOff>167429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49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158556</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588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163199</xdr:rowOff>
    </xdr:from>
    <xdr:to>
      <xdr:col>24</xdr:col>
      <xdr:colOff>63500</xdr:colOff>
      <xdr:row>78</xdr:row>
      <xdr:rowOff>100495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364849"/>
          <a:ext cx="838200" cy="10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89214</xdr:rowOff>
    </xdr:from>
    <xdr:ext cx="534377"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2947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26017</xdr:rowOff>
    </xdr:from>
    <xdr:to>
      <xdr:col>19</xdr:col>
      <xdr:colOff>177800</xdr:colOff>
      <xdr:row>78</xdr:row>
      <xdr:rowOff>100495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399117"/>
          <a:ext cx="889000" cy="7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20078</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26017</xdr:rowOff>
    </xdr:from>
    <xdr:to>
      <xdr:col>15</xdr:col>
      <xdr:colOff>50800</xdr:colOff>
      <xdr:row>78</xdr:row>
      <xdr:rowOff>28166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399117"/>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37909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28166</xdr:rowOff>
    </xdr:from>
    <xdr:to>
      <xdr:col>10</xdr:col>
      <xdr:colOff>114300</xdr:colOff>
      <xdr:row>78</xdr:row>
      <xdr:rowOff>38407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401266"/>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47807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6476</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63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112399</xdr:rowOff>
    </xdr:from>
    <xdr:to>
      <xdr:col>24</xdr:col>
      <xdr:colOff>114300</xdr:colOff>
      <xdr:row>78</xdr:row>
      <xdr:rowOff>42549</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31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90826</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29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49695</xdr:rowOff>
    </xdr:from>
    <xdr:to>
      <xdr:col>20</xdr:col>
      <xdr:colOff>38100</xdr:colOff>
      <xdr:row>78</xdr:row>
      <xdr:rowOff>151295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42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142422</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51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146667</xdr:rowOff>
    </xdr:from>
    <xdr:to>
      <xdr:col>15</xdr:col>
      <xdr:colOff>101600</xdr:colOff>
      <xdr:row>78</xdr:row>
      <xdr:rowOff>76817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34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67944</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441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148816</xdr:rowOff>
    </xdr:from>
    <xdr:to>
      <xdr:col>10</xdr:col>
      <xdr:colOff>165100</xdr:colOff>
      <xdr:row>78</xdr:row>
      <xdr:rowOff>78966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35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70093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44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159057</xdr:rowOff>
    </xdr:from>
    <xdr:to>
      <xdr:col>6</xdr:col>
      <xdr:colOff>38100</xdr:colOff>
      <xdr:row>78</xdr:row>
      <xdr:rowOff>89207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36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80334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45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88609</xdr:rowOff>
    </xdr:from>
    <xdr:to>
      <xdr:col>24</xdr:col>
      <xdr:colOff>63500</xdr:colOff>
      <xdr:row>98</xdr:row>
      <xdr:rowOff>125298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890709"/>
          <a:ext cx="838200" cy="3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44536</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3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51428</xdr:rowOff>
    </xdr:from>
    <xdr:to>
      <xdr:col>19</xdr:col>
      <xdr:colOff>177800</xdr:colOff>
      <xdr:row>98</xdr:row>
      <xdr:rowOff>88609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853528"/>
          <a:ext cx="889000" cy="3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148212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51428</xdr:rowOff>
    </xdr:from>
    <xdr:to>
      <xdr:col>15</xdr:col>
      <xdr:colOff>50800</xdr:colOff>
      <xdr:row>98</xdr:row>
      <xdr:rowOff>151473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853528"/>
          <a:ext cx="889000" cy="10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149844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151473</xdr:rowOff>
    </xdr:from>
    <xdr:to>
      <xdr:col>10</xdr:col>
      <xdr:colOff>114300</xdr:colOff>
      <xdr:row>98</xdr:row>
      <xdr:rowOff>155897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953573"/>
          <a:ext cx="889000" cy="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101806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128960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74498</xdr:rowOff>
    </xdr:from>
    <xdr:to>
      <xdr:col>24</xdr:col>
      <xdr:colOff>114300</xdr:colOff>
      <xdr:row>99</xdr:row>
      <xdr:rowOff>4648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7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52925</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5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37809</xdr:rowOff>
    </xdr:from>
    <xdr:to>
      <xdr:col>20</xdr:col>
      <xdr:colOff>38100</xdr:colOff>
      <xdr:row>98</xdr:row>
      <xdr:rowOff>139409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3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130536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3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628</xdr:rowOff>
    </xdr:from>
    <xdr:to>
      <xdr:col>15</xdr:col>
      <xdr:colOff>101600</xdr:colOff>
      <xdr:row>98</xdr:row>
      <xdr:rowOff>102228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0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93355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89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100673</xdr:rowOff>
    </xdr:from>
    <xdr:to>
      <xdr:col>10</xdr:col>
      <xdr:colOff>165100</xdr:colOff>
      <xdr:row>99</xdr:row>
      <xdr:rowOff>30823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90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21950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9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105097</xdr:rowOff>
    </xdr:from>
    <xdr:to>
      <xdr:col>6</xdr:col>
      <xdr:colOff>38100</xdr:colOff>
      <xdr:row>99</xdr:row>
      <xdr:rowOff>35247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90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26374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9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64198</xdr:rowOff>
    </xdr:from>
    <xdr:to>
      <xdr:col>55</xdr:col>
      <xdr:colOff>0</xdr:colOff>
      <xdr:row>35</xdr:row>
      <xdr:rowOff>77996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064948"/>
          <a:ext cx="838200" cy="1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126618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578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47199</xdr:rowOff>
    </xdr:from>
    <xdr:to>
      <xdr:col>50</xdr:col>
      <xdr:colOff>114300</xdr:colOff>
      <xdr:row>35</xdr:row>
      <xdr:rowOff>64198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047949"/>
          <a:ext cx="889000" cy="1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53833</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571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47199</xdr:rowOff>
    </xdr:from>
    <xdr:to>
      <xdr:col>45</xdr:col>
      <xdr:colOff>177800</xdr:colOff>
      <xdr:row>35</xdr:row>
      <xdr:rowOff>93569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047949"/>
          <a:ext cx="889000" cy="4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77040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73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158464</xdr:rowOff>
    </xdr:from>
    <xdr:to>
      <xdr:col>41</xdr:col>
      <xdr:colOff>50800</xdr:colOff>
      <xdr:row>35</xdr:row>
      <xdr:rowOff>93569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5987764"/>
          <a:ext cx="889000" cy="10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97889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5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28358</xdr:rowOff>
    </xdr:from>
    <xdr:to>
      <xdr:col>36</xdr:col>
      <xdr:colOff>165100</xdr:colOff>
      <xdr:row>35</xdr:row>
      <xdr:rowOff>129958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121085</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12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27196</xdr:rowOff>
    </xdr:from>
    <xdr:to>
      <xdr:col>55</xdr:col>
      <xdr:colOff>50800</xdr:colOff>
      <xdr:row>35</xdr:row>
      <xdr:rowOff>128796</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02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5623</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006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13398</xdr:rowOff>
    </xdr:from>
    <xdr:to>
      <xdr:col>50</xdr:col>
      <xdr:colOff>165100</xdr:colOff>
      <xdr:row>35</xdr:row>
      <xdr:rowOff>114998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01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106125</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106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167849</xdr:rowOff>
    </xdr:from>
    <xdr:to>
      <xdr:col>46</xdr:col>
      <xdr:colOff>38100</xdr:colOff>
      <xdr:row>35</xdr:row>
      <xdr:rowOff>97999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99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89126</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089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42769</xdr:rowOff>
    </xdr:from>
    <xdr:to>
      <xdr:col>41</xdr:col>
      <xdr:colOff>101600</xdr:colOff>
      <xdr:row>35</xdr:row>
      <xdr:rowOff>144369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04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135496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136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107664</xdr:rowOff>
    </xdr:from>
    <xdr:to>
      <xdr:col>36</xdr:col>
      <xdr:colOff>165100</xdr:colOff>
      <xdr:row>35</xdr:row>
      <xdr:rowOff>37814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59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54341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71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105056</xdr:rowOff>
    </xdr:from>
    <xdr:to>
      <xdr:col>55</xdr:col>
      <xdr:colOff>0</xdr:colOff>
      <xdr:row>57</xdr:row>
      <xdr:rowOff>169620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877706"/>
          <a:ext cx="838200" cy="6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64164</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322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88932</xdr:rowOff>
    </xdr:from>
    <xdr:to>
      <xdr:col>50</xdr:col>
      <xdr:colOff>114300</xdr:colOff>
      <xdr:row>57</xdr:row>
      <xdr:rowOff>169620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861582"/>
          <a:ext cx="889000" cy="8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24642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1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88932</xdr:rowOff>
    </xdr:from>
    <xdr:to>
      <xdr:col>45</xdr:col>
      <xdr:colOff>177800</xdr:colOff>
      <xdr:row>57</xdr:row>
      <xdr:rowOff>124185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861582"/>
          <a:ext cx="889000" cy="3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154190</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2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102339</xdr:rowOff>
    </xdr:from>
    <xdr:to>
      <xdr:col>41</xdr:col>
      <xdr:colOff>50800</xdr:colOff>
      <xdr:row>57</xdr:row>
      <xdr:rowOff>124185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874989"/>
          <a:ext cx="889000" cy="2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8172</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26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10128</xdr:rowOff>
    </xdr:from>
    <xdr:to>
      <xdr:col>36</xdr:col>
      <xdr:colOff>165100</xdr:colOff>
      <xdr:row>55</xdr:row>
      <xdr:rowOff>111728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43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128255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21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54256</xdr:rowOff>
    </xdr:from>
    <xdr:to>
      <xdr:col>55</xdr:col>
      <xdr:colOff>50800</xdr:colOff>
      <xdr:row>57</xdr:row>
      <xdr:rowOff>155856</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82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32683</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80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118820</xdr:rowOff>
    </xdr:from>
    <xdr:to>
      <xdr:col>50</xdr:col>
      <xdr:colOff>165100</xdr:colOff>
      <xdr:row>58</xdr:row>
      <xdr:rowOff>48970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8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40097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998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38132</xdr:rowOff>
    </xdr:from>
    <xdr:to>
      <xdr:col>46</xdr:col>
      <xdr:colOff>38100</xdr:colOff>
      <xdr:row>57</xdr:row>
      <xdr:rowOff>139732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81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130859</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990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73385</xdr:rowOff>
    </xdr:from>
    <xdr:to>
      <xdr:col>41</xdr:col>
      <xdr:colOff>101600</xdr:colOff>
      <xdr:row>58</xdr:row>
      <xdr:rowOff>3535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84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166112</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93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51539</xdr:rowOff>
    </xdr:from>
    <xdr:to>
      <xdr:col>36</xdr:col>
      <xdr:colOff>165100</xdr:colOff>
      <xdr:row>57</xdr:row>
      <xdr:rowOff>153139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82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144266</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991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7634</xdr:rowOff>
    </xdr:from>
    <xdr:to>
      <xdr:col>55</xdr:col>
      <xdr:colOff>0</xdr:colOff>
      <xdr:row>78</xdr:row>
      <xdr:rowOff>25752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380734"/>
          <a:ext cx="838200" cy="1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102277</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32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165554</xdr:rowOff>
    </xdr:from>
    <xdr:to>
      <xdr:col>50</xdr:col>
      <xdr:colOff>114300</xdr:colOff>
      <xdr:row>78</xdr:row>
      <xdr:rowOff>25752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367204"/>
          <a:ext cx="889000" cy="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88960</xdr:rowOff>
    </xdr:from>
    <xdr:to>
      <xdr:col>45</xdr:col>
      <xdr:colOff>177800</xdr:colOff>
      <xdr:row>77</xdr:row>
      <xdr:rowOff>165554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290610"/>
          <a:ext cx="889000" cy="7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127612</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88960</xdr:rowOff>
    </xdr:from>
    <xdr:to>
      <xdr:col>41</xdr:col>
      <xdr:colOff>50800</xdr:colOff>
      <xdr:row>77</xdr:row>
      <xdr:rowOff>144025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290610"/>
          <a:ext cx="889000" cy="5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55712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95041</xdr:rowOff>
    </xdr:from>
    <xdr:to>
      <xdr:col>36</xdr:col>
      <xdr:colOff>165100</xdr:colOff>
      <xdr:row>77</xdr:row>
      <xdr:rowOff>25191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41717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128284</xdr:rowOff>
    </xdr:from>
    <xdr:to>
      <xdr:col>55</xdr:col>
      <xdr:colOff>50800</xdr:colOff>
      <xdr:row>78</xdr:row>
      <xdr:rowOff>58434</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32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106711</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30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146402</xdr:rowOff>
    </xdr:from>
    <xdr:to>
      <xdr:col>50</xdr:col>
      <xdr:colOff>165100</xdr:colOff>
      <xdr:row>78</xdr:row>
      <xdr:rowOff>76552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34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67679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4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114754</xdr:rowOff>
    </xdr:from>
    <xdr:to>
      <xdr:col>46</xdr:col>
      <xdr:colOff>38100</xdr:colOff>
      <xdr:row>78</xdr:row>
      <xdr:rowOff>44904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31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36031</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40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38160</xdr:rowOff>
    </xdr:from>
    <xdr:to>
      <xdr:col>41</xdr:col>
      <xdr:colOff>101600</xdr:colOff>
      <xdr:row>77</xdr:row>
      <xdr:rowOff>139760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23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130887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33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93225</xdr:rowOff>
    </xdr:from>
    <xdr:to>
      <xdr:col>36</xdr:col>
      <xdr:colOff>165100</xdr:colOff>
      <xdr:row>78</xdr:row>
      <xdr:rowOff>23375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2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14502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38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105963</xdr:rowOff>
    </xdr:from>
    <xdr:to>
      <xdr:col>55</xdr:col>
      <xdr:colOff>0</xdr:colOff>
      <xdr:row>98</xdr:row>
      <xdr:rowOff>141368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908063"/>
          <a:ext cx="838200" cy="3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154822</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442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87815</xdr:rowOff>
    </xdr:from>
    <xdr:to>
      <xdr:col>50</xdr:col>
      <xdr:colOff>114300</xdr:colOff>
      <xdr:row>98</xdr:row>
      <xdr:rowOff>141368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889915"/>
          <a:ext cx="889000" cy="5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79785</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72111" y="1636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87815</xdr:rowOff>
    </xdr:from>
    <xdr:to>
      <xdr:col>45</xdr:col>
      <xdr:colOff>177800</xdr:colOff>
      <xdr:row>99</xdr:row>
      <xdr:rowOff>19472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889915"/>
          <a:ext cx="889000" cy="10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137110</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42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107863</xdr:rowOff>
    </xdr:from>
    <xdr:to>
      <xdr:col>41</xdr:col>
      <xdr:colOff>50800</xdr:colOff>
      <xdr:row>99</xdr:row>
      <xdr:rowOff>19472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909963"/>
          <a:ext cx="889000" cy="8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27309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4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170367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55163</xdr:rowOff>
    </xdr:from>
    <xdr:to>
      <xdr:col>55</xdr:col>
      <xdr:colOff>50800</xdr:colOff>
      <xdr:row>98</xdr:row>
      <xdr:rowOff>156763</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5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141540</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7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90568</xdr:rowOff>
    </xdr:from>
    <xdr:to>
      <xdr:col>50</xdr:col>
      <xdr:colOff>165100</xdr:colOff>
      <xdr:row>99</xdr:row>
      <xdr:rowOff>20718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9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11845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8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37015</xdr:rowOff>
    </xdr:from>
    <xdr:to>
      <xdr:col>46</xdr:col>
      <xdr:colOff>38100</xdr:colOff>
      <xdr:row>98</xdr:row>
      <xdr:rowOff>138615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3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129742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3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140122</xdr:rowOff>
    </xdr:from>
    <xdr:to>
      <xdr:col>41</xdr:col>
      <xdr:colOff>101600</xdr:colOff>
      <xdr:row>99</xdr:row>
      <xdr:rowOff>70272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94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61399</xdr:rowOff>
    </xdr:from>
    <xdr:ext cx="469744"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26428" y="1703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57063</xdr:rowOff>
    </xdr:from>
    <xdr:to>
      <xdr:col>36</xdr:col>
      <xdr:colOff>165100</xdr:colOff>
      <xdr:row>98</xdr:row>
      <xdr:rowOff>158663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5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149790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5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139553</xdr:rowOff>
    </xdr:from>
    <xdr:to>
      <xdr:col>85</xdr:col>
      <xdr:colOff>127000</xdr:colOff>
      <xdr:row>38</xdr:row>
      <xdr:rowOff>139675</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54653"/>
          <a:ext cx="838200" cy="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75434</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19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139553</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654653"/>
          <a:ext cx="8890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170979</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6693</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20782</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79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88875</xdr:rowOff>
    </xdr:from>
    <xdr:to>
      <xdr:col>85</xdr:col>
      <xdr:colOff>177800</xdr:colOff>
      <xdr:row>39</xdr:row>
      <xdr:rowOff>19025</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30984</xdr:rowOff>
    </xdr:from>
    <xdr:ext cx="313932"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46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88753</xdr:rowOff>
    </xdr:from>
    <xdr:to>
      <xdr:col>81</xdr:col>
      <xdr:colOff>101600</xdr:colOff>
      <xdr:row>39</xdr:row>
      <xdr:rowOff>18903</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10030</xdr:rowOff>
    </xdr:from>
    <xdr:ext cx="313932"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24333" y="66965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149877</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51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1753</xdr:rowOff>
    </xdr:from>
    <xdr:to>
      <xdr:col>85</xdr:col>
      <xdr:colOff>127000</xdr:colOff>
      <xdr:row>78</xdr:row>
      <xdr:rowOff>9302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374853"/>
          <a:ext cx="838200" cy="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109551</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796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9302</xdr:rowOff>
    </xdr:from>
    <xdr:to>
      <xdr:col>81</xdr:col>
      <xdr:colOff>50800</xdr:colOff>
      <xdr:row>78</xdr:row>
      <xdr:rowOff>17783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382402"/>
          <a:ext cx="889000" cy="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51830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17783</xdr:rowOff>
    </xdr:from>
    <xdr:to>
      <xdr:col>76</xdr:col>
      <xdr:colOff>114300</xdr:colOff>
      <xdr:row>78</xdr:row>
      <xdr:rowOff>19360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390883"/>
          <a:ext cx="88900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72025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12264</xdr:rowOff>
    </xdr:from>
    <xdr:to>
      <xdr:col>71</xdr:col>
      <xdr:colOff>177800</xdr:colOff>
      <xdr:row>78</xdr:row>
      <xdr:rowOff>19360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385364"/>
          <a:ext cx="889000" cy="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69126</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46290</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122403</xdr:rowOff>
    </xdr:from>
    <xdr:to>
      <xdr:col>85</xdr:col>
      <xdr:colOff>177800</xdr:colOff>
      <xdr:row>78</xdr:row>
      <xdr:rowOff>52553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2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100830</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30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129952</xdr:rowOff>
    </xdr:from>
    <xdr:to>
      <xdr:col>81</xdr:col>
      <xdr:colOff>101600</xdr:colOff>
      <xdr:row>78</xdr:row>
      <xdr:rowOff>60102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3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51229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42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138433</xdr:rowOff>
    </xdr:from>
    <xdr:to>
      <xdr:col>76</xdr:col>
      <xdr:colOff>165100</xdr:colOff>
      <xdr:row>78</xdr:row>
      <xdr:rowOff>68583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4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59710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43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140010</xdr:rowOff>
    </xdr:from>
    <xdr:to>
      <xdr:col>72</xdr:col>
      <xdr:colOff>38100</xdr:colOff>
      <xdr:row>78</xdr:row>
      <xdr:rowOff>70160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4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61287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43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132914</xdr:rowOff>
    </xdr:from>
    <xdr:to>
      <xdr:col>67</xdr:col>
      <xdr:colOff>101600</xdr:colOff>
      <xdr:row>78</xdr:row>
      <xdr:rowOff>63064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33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54191</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42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109274</xdr:rowOff>
    </xdr:from>
    <xdr:to>
      <xdr:col>85</xdr:col>
      <xdr:colOff>127000</xdr:colOff>
      <xdr:row>97</xdr:row>
      <xdr:rowOff>115889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568474"/>
          <a:ext cx="838200" cy="17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68577</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2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109274</xdr:rowOff>
    </xdr:from>
    <xdr:to>
      <xdr:col>81</xdr:col>
      <xdr:colOff>50800</xdr:colOff>
      <xdr:row>97</xdr:row>
      <xdr:rowOff>95169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568474"/>
          <a:ext cx="889000" cy="15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129452</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76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80310</xdr:rowOff>
    </xdr:from>
    <xdr:to>
      <xdr:col>76</xdr:col>
      <xdr:colOff>114300</xdr:colOff>
      <xdr:row>97</xdr:row>
      <xdr:rowOff>95169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710960"/>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147299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80310</xdr:rowOff>
    </xdr:from>
    <xdr:to>
      <xdr:col>71</xdr:col>
      <xdr:colOff>177800</xdr:colOff>
      <xdr:row>97</xdr:row>
      <xdr:rowOff>167407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710960"/>
          <a:ext cx="889000" cy="8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130123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81868</xdr:rowOff>
    </xdr:from>
    <xdr:to>
      <xdr:col>67</xdr:col>
      <xdr:colOff>101600</xdr:colOff>
      <xdr:row>98</xdr:row>
      <xdr:rowOff>12018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28545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65089</xdr:rowOff>
    </xdr:from>
    <xdr:to>
      <xdr:col>85</xdr:col>
      <xdr:colOff>177800</xdr:colOff>
      <xdr:row>97</xdr:row>
      <xdr:rowOff>166689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69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43516</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67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58474</xdr:rowOff>
    </xdr:from>
    <xdr:to>
      <xdr:col>81</xdr:col>
      <xdr:colOff>101600</xdr:colOff>
      <xdr:row>96</xdr:row>
      <xdr:rowOff>160074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51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5151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29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44369</xdr:rowOff>
    </xdr:from>
    <xdr:to>
      <xdr:col>76</xdr:col>
      <xdr:colOff>165100</xdr:colOff>
      <xdr:row>97</xdr:row>
      <xdr:rowOff>145969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67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137096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76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29510</xdr:rowOff>
    </xdr:from>
    <xdr:to>
      <xdr:col>72</xdr:col>
      <xdr:colOff>38100</xdr:colOff>
      <xdr:row>97</xdr:row>
      <xdr:rowOff>131110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6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147637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43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116607</xdr:rowOff>
    </xdr:from>
    <xdr:to>
      <xdr:col>67</xdr:col>
      <xdr:colOff>101600</xdr:colOff>
      <xdr:row>98</xdr:row>
      <xdr:rowOff>46757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74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37884</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83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148501</xdr:rowOff>
    </xdr:from>
    <xdr:to>
      <xdr:col>116</xdr:col>
      <xdr:colOff>63500</xdr:colOff>
      <xdr:row>37</xdr:row>
      <xdr:rowOff>159131</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492151"/>
          <a:ext cx="8382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27627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5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93828</xdr:rowOff>
    </xdr:from>
    <xdr:to>
      <xdr:col>111</xdr:col>
      <xdr:colOff>177800</xdr:colOff>
      <xdr:row>37</xdr:row>
      <xdr:rowOff>148501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437478"/>
          <a:ext cx="889000" cy="5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130992</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64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93828</xdr:rowOff>
    </xdr:from>
    <xdr:to>
      <xdr:col>107</xdr:col>
      <xdr:colOff>50800</xdr:colOff>
      <xdr:row>37</xdr:row>
      <xdr:rowOff>96266</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9545300" y="6437478"/>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147680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6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96266</xdr:rowOff>
    </xdr:from>
    <xdr:to>
      <xdr:col>102</xdr:col>
      <xdr:colOff>114300</xdr:colOff>
      <xdr:row>37</xdr:row>
      <xdr:rowOff>110287</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6439916"/>
          <a:ext cx="8890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144670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65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167043</xdr:rowOff>
    </xdr:from>
    <xdr:to>
      <xdr:col>98</xdr:col>
      <xdr:colOff>38100</xdr:colOff>
      <xdr:row>38</xdr:row>
      <xdr:rowOff>97193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88320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60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108331</xdr:rowOff>
    </xdr:from>
    <xdr:to>
      <xdr:col>116</xdr:col>
      <xdr:colOff>114300</xdr:colOff>
      <xdr:row>38</xdr:row>
      <xdr:rowOff>38481</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45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131208</xdr:rowOff>
    </xdr:from>
    <xdr:ext cx="469744"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30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97701</xdr:rowOff>
    </xdr:from>
    <xdr:to>
      <xdr:col>112</xdr:col>
      <xdr:colOff>38100</xdr:colOff>
      <xdr:row>38</xdr:row>
      <xdr:rowOff>27851</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4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44378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21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43028</xdr:rowOff>
    </xdr:from>
    <xdr:to>
      <xdr:col>107</xdr:col>
      <xdr:colOff>101600</xdr:colOff>
      <xdr:row>37</xdr:row>
      <xdr:rowOff>144628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38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161155</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161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45466</xdr:rowOff>
    </xdr:from>
    <xdr:to>
      <xdr:col>102</xdr:col>
      <xdr:colOff>165100</xdr:colOff>
      <xdr:row>37</xdr:row>
      <xdr:rowOff>147066</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38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163593</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164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59487</xdr:rowOff>
    </xdr:from>
    <xdr:to>
      <xdr:col>98</xdr:col>
      <xdr:colOff>38100</xdr:colOff>
      <xdr:row>37</xdr:row>
      <xdr:rowOff>161086</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4031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6164</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17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83976</xdr:rowOff>
    </xdr:from>
    <xdr:to>
      <xdr:col>116</xdr:col>
      <xdr:colOff>63500</xdr:colOff>
      <xdr:row>59</xdr:row>
      <xdr:rowOff>84106</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10199526"/>
          <a:ext cx="8382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170865</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94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83878</xdr:rowOff>
    </xdr:from>
    <xdr:to>
      <xdr:col>111</xdr:col>
      <xdr:colOff>177800</xdr:colOff>
      <xdr:row>59</xdr:row>
      <xdr:rowOff>84106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199428"/>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106650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87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83878</xdr:rowOff>
    </xdr:from>
    <xdr:to>
      <xdr:col>107</xdr:col>
      <xdr:colOff>50800</xdr:colOff>
      <xdr:row>59</xdr:row>
      <xdr:rowOff>84389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10199428"/>
          <a:ext cx="889000" cy="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108218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88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84389</xdr:rowOff>
    </xdr:from>
    <xdr:to>
      <xdr:col>102</xdr:col>
      <xdr:colOff>114300</xdr:colOff>
      <xdr:row>59</xdr:row>
      <xdr:rowOff>84771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10199939"/>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107597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8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155096</xdr:rowOff>
    </xdr:from>
    <xdr:to>
      <xdr:col>98</xdr:col>
      <xdr:colOff>38100</xdr:colOff>
      <xdr:row>59</xdr:row>
      <xdr:rowOff>85246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10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101773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87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33176</xdr:rowOff>
    </xdr:from>
    <xdr:to>
      <xdr:col>116</xdr:col>
      <xdr:colOff>114300</xdr:colOff>
      <xdr:row>59</xdr:row>
      <xdr:rowOff>134776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14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126415</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7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33306</xdr:rowOff>
    </xdr:from>
    <xdr:to>
      <xdr:col>112</xdr:col>
      <xdr:colOff>38100</xdr:colOff>
      <xdr:row>59</xdr:row>
      <xdr:rowOff>134906</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14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126033</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24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33078</xdr:rowOff>
    </xdr:from>
    <xdr:to>
      <xdr:col>107</xdr:col>
      <xdr:colOff>101600</xdr:colOff>
      <xdr:row>59</xdr:row>
      <xdr:rowOff>134678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14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125805</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1024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33589</xdr:rowOff>
    </xdr:from>
    <xdr:to>
      <xdr:col>102</xdr:col>
      <xdr:colOff>165100</xdr:colOff>
      <xdr:row>59</xdr:row>
      <xdr:rowOff>135189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14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126316</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1024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33971</xdr:rowOff>
    </xdr:from>
    <xdr:to>
      <xdr:col>98</xdr:col>
      <xdr:colOff>38100</xdr:colOff>
      <xdr:row>59</xdr:row>
      <xdr:rowOff>135571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14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126698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1024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74140</xdr:rowOff>
    </xdr:from>
    <xdr:to>
      <xdr:col>116</xdr:col>
      <xdr:colOff>63500</xdr:colOff>
      <xdr:row>75</xdr:row>
      <xdr:rowOff>124041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932890"/>
          <a:ext cx="838200" cy="4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31272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1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113306</xdr:rowOff>
    </xdr:from>
    <xdr:to>
      <xdr:col>111</xdr:col>
      <xdr:colOff>177800</xdr:colOff>
      <xdr:row>75</xdr:row>
      <xdr:rowOff>124041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972056"/>
          <a:ext cx="889000" cy="1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125303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64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113306</xdr:rowOff>
    </xdr:from>
    <xdr:to>
      <xdr:col>107</xdr:col>
      <xdr:colOff>50800</xdr:colOff>
      <xdr:row>75</xdr:row>
      <xdr:rowOff>140643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972056"/>
          <a:ext cx="889000" cy="2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133399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109544</xdr:rowOff>
    </xdr:from>
    <xdr:to>
      <xdr:col>102</xdr:col>
      <xdr:colOff>114300</xdr:colOff>
      <xdr:row>75</xdr:row>
      <xdr:rowOff>140643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968294"/>
          <a:ext cx="889000" cy="3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126607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4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4146</xdr:rowOff>
    </xdr:from>
    <xdr:to>
      <xdr:col>98</xdr:col>
      <xdr:colOff>38100</xdr:colOff>
      <xdr:row>75</xdr:row>
      <xdr:rowOff>105746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122273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23340</xdr:rowOff>
    </xdr:from>
    <xdr:to>
      <xdr:col>116</xdr:col>
      <xdr:colOff>114300</xdr:colOff>
      <xdr:row>75</xdr:row>
      <xdr:rowOff>124940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88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1767</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86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73241</xdr:rowOff>
    </xdr:from>
    <xdr:to>
      <xdr:col>112</xdr:col>
      <xdr:colOff>38100</xdr:colOff>
      <xdr:row>76</xdr:row>
      <xdr:rowOff>3392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9319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165967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02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62506</xdr:rowOff>
    </xdr:from>
    <xdr:to>
      <xdr:col>107</xdr:col>
      <xdr:colOff>101600</xdr:colOff>
      <xdr:row>75</xdr:row>
      <xdr:rowOff>164106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92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155233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01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89843</xdr:rowOff>
    </xdr:from>
    <xdr:to>
      <xdr:col>102</xdr:col>
      <xdr:colOff>165100</xdr:colOff>
      <xdr:row>76</xdr:row>
      <xdr:rowOff>19993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94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11120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04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58744</xdr:rowOff>
    </xdr:from>
    <xdr:to>
      <xdr:col>98</xdr:col>
      <xdr:colOff>38100</xdr:colOff>
      <xdr:row>75</xdr:row>
      <xdr:rowOff>160344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1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151471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01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歳出決算総額は住民一人当たり６８４，１４２円となっている。主な構成項目である人件費は、住民一人当たり１３５，８９１円となっており、平成２６年度から１４，１１２円増加（１１．６％増）しているが類似団体平均と比べてると同じ水準にある。全体的に見ると、災害復旧事業費、貸付金、公債費、扶助費以外の費用については県平均を上回っているが、類似団体との比較においては、投資及び出資金の費用を除いて平均を下回る結果となっており、概ね健全な財政運営がなされている。当町は人口８千人未満の小規模団体であるが、直近５年間の人口が６００人近く減少（▲７．３％）していることが住民一人当たりコストを押し上げる要因ともなっている。これまで良好な水準にあった公債費が増加傾向にあることから今後の動向を注視すると</a:t>
          </a:r>
          <a:r>
            <a:rPr kumimoji="1" lang="ja-JP" altLang="ja-JP" sz="1100" b="0" i="0" baseline="0">
              <a:solidFill>
                <a:schemeClr val="dk1"/>
              </a:solidFill>
              <a:effectLst/>
              <a:latin typeface="+mn-lt"/>
              <a:ea typeface="+mn-ea"/>
              <a:cs typeface="+mn-cs"/>
            </a:rPr>
            <a:t>ともに事務の効率化を実施し、経常経費の圧縮に努めていく。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千葉県芝山町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7,307
7,086
43.24
5,261,518
4,999,023
199,717
2,965,802
2,475,178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115951</xdr:rowOff>
    </xdr:from>
    <xdr:to>
      <xdr:col>24</xdr:col>
      <xdr:colOff>63500</xdr:colOff>
      <xdr:row>35</xdr:row>
      <xdr:rowOff>135890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16701"/>
          <a:ext cx="838200" cy="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85615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8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135890</xdr:rowOff>
    </xdr:from>
    <xdr:to>
      <xdr:col>19</xdr:col>
      <xdr:colOff>177800</xdr:colOff>
      <xdr:row>35</xdr:row>
      <xdr:rowOff>151638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36640"/>
          <a:ext cx="889000" cy="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32783</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16129</xdr:rowOff>
    </xdr:from>
    <xdr:to>
      <xdr:col>15</xdr:col>
      <xdr:colOff>50800</xdr:colOff>
      <xdr:row>35</xdr:row>
      <xdr:rowOff>151638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16879"/>
          <a:ext cx="889000" cy="13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62247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169291</xdr:rowOff>
    </xdr:from>
    <xdr:to>
      <xdr:col>10</xdr:col>
      <xdr:colOff>114300</xdr:colOff>
      <xdr:row>35</xdr:row>
      <xdr:rowOff>16129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98591"/>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148988</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137050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65151</xdr:rowOff>
    </xdr:from>
    <xdr:to>
      <xdr:col>24</xdr:col>
      <xdr:colOff>114300</xdr:colOff>
      <xdr:row>35</xdr:row>
      <xdr:rowOff>166751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6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88028</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85090</xdr:rowOff>
    </xdr:from>
    <xdr:to>
      <xdr:col>20</xdr:col>
      <xdr:colOff>38100</xdr:colOff>
      <xdr:row>36</xdr:row>
      <xdr:rowOff>15240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31767</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86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100838</xdr:rowOff>
    </xdr:from>
    <xdr:to>
      <xdr:col>15</xdr:col>
      <xdr:colOff>101600</xdr:colOff>
      <xdr:row>36</xdr:row>
      <xdr:rowOff>30988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0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47515</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87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136779</xdr:rowOff>
    </xdr:from>
    <xdr:to>
      <xdr:col>10</xdr:col>
      <xdr:colOff>165100</xdr:colOff>
      <xdr:row>35</xdr:row>
      <xdr:rowOff>66929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6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83456</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74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118491</xdr:rowOff>
    </xdr:from>
    <xdr:to>
      <xdr:col>6</xdr:col>
      <xdr:colOff>38100</xdr:colOff>
      <xdr:row>35</xdr:row>
      <xdr:rowOff>48641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4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65168</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72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124651</xdr:rowOff>
    </xdr:from>
    <xdr:to>
      <xdr:col>24</xdr:col>
      <xdr:colOff>63500</xdr:colOff>
      <xdr:row>55</xdr:row>
      <xdr:rowOff>29923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211501"/>
          <a:ext cx="838200" cy="24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122057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51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124651</xdr:rowOff>
    </xdr:from>
    <xdr:to>
      <xdr:col>19</xdr:col>
      <xdr:colOff>177800</xdr:colOff>
      <xdr:row>54</xdr:row>
      <xdr:rowOff>103532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211501"/>
          <a:ext cx="889000" cy="15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74865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7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103532</xdr:rowOff>
    </xdr:from>
    <xdr:to>
      <xdr:col>15</xdr:col>
      <xdr:colOff>50800</xdr:colOff>
      <xdr:row>55</xdr:row>
      <xdr:rowOff>48831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361832"/>
          <a:ext cx="889000" cy="11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95242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9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48831</xdr:rowOff>
    </xdr:from>
    <xdr:to>
      <xdr:col>10</xdr:col>
      <xdr:colOff>114300</xdr:colOff>
      <xdr:row>55</xdr:row>
      <xdr:rowOff>78135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478581"/>
          <a:ext cx="889000" cy="2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110996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62536</xdr:rowOff>
    </xdr:from>
    <xdr:to>
      <xdr:col>6</xdr:col>
      <xdr:colOff>38100</xdr:colOff>
      <xdr:row>56</xdr:row>
      <xdr:rowOff>164136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155263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150573</xdr:rowOff>
    </xdr:from>
    <xdr:to>
      <xdr:col>24</xdr:col>
      <xdr:colOff>114300</xdr:colOff>
      <xdr:row>55</xdr:row>
      <xdr:rowOff>80723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40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2000</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26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73851</xdr:rowOff>
    </xdr:from>
    <xdr:to>
      <xdr:col>20</xdr:col>
      <xdr:colOff>38100</xdr:colOff>
      <xdr:row>54</xdr:row>
      <xdr:rowOff>4001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16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20528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8935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52732</xdr:rowOff>
    </xdr:from>
    <xdr:to>
      <xdr:col>15</xdr:col>
      <xdr:colOff>101600</xdr:colOff>
      <xdr:row>54</xdr:row>
      <xdr:rowOff>154332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31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170859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086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169481</xdr:rowOff>
    </xdr:from>
    <xdr:to>
      <xdr:col>10</xdr:col>
      <xdr:colOff>165100</xdr:colOff>
      <xdr:row>55</xdr:row>
      <xdr:rowOff>99631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42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116158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203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27335</xdr:rowOff>
    </xdr:from>
    <xdr:to>
      <xdr:col>6</xdr:col>
      <xdr:colOff>38100</xdr:colOff>
      <xdr:row>55</xdr:row>
      <xdr:rowOff>128935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45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145462</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232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55656</xdr:rowOff>
    </xdr:from>
    <xdr:to>
      <xdr:col>24</xdr:col>
      <xdr:colOff>63500</xdr:colOff>
      <xdr:row>76</xdr:row>
      <xdr:rowOff>121149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085856"/>
          <a:ext cx="838200" cy="6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13010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0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121149</xdr:rowOff>
    </xdr:from>
    <xdr:to>
      <xdr:col>19</xdr:col>
      <xdr:colOff>177800</xdr:colOff>
      <xdr:row>76</xdr:row>
      <xdr:rowOff>167943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51349"/>
          <a:ext cx="889000" cy="4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85955</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0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167943</xdr:rowOff>
    </xdr:from>
    <xdr:to>
      <xdr:col>15</xdr:col>
      <xdr:colOff>50800</xdr:colOff>
      <xdr:row>77</xdr:row>
      <xdr:rowOff>34858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98143"/>
          <a:ext cx="889000" cy="3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131880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64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7941</xdr:rowOff>
    </xdr:from>
    <xdr:to>
      <xdr:col>10</xdr:col>
      <xdr:colOff>114300</xdr:colOff>
      <xdr:row>77</xdr:row>
      <xdr:rowOff>34858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209591"/>
          <a:ext cx="889000" cy="2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22084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0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72710</xdr:rowOff>
    </xdr:from>
    <xdr:to>
      <xdr:col>6</xdr:col>
      <xdr:colOff>38100</xdr:colOff>
      <xdr:row>76</xdr:row>
      <xdr:rowOff>2859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314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19387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06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4856</xdr:rowOff>
    </xdr:from>
    <xdr:to>
      <xdr:col>24</xdr:col>
      <xdr:colOff>114300</xdr:colOff>
      <xdr:row>76</xdr:row>
      <xdr:rowOff>106456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3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154733</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13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70349</xdr:rowOff>
    </xdr:from>
    <xdr:to>
      <xdr:col>20</xdr:col>
      <xdr:colOff>38100</xdr:colOff>
      <xdr:row>77</xdr:row>
      <xdr:rowOff>499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0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163076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19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117143</xdr:rowOff>
    </xdr:from>
    <xdr:to>
      <xdr:col>15</xdr:col>
      <xdr:colOff>101600</xdr:colOff>
      <xdr:row>77</xdr:row>
      <xdr:rowOff>47293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4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38420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4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155508</xdr:rowOff>
    </xdr:from>
    <xdr:to>
      <xdr:col>10</xdr:col>
      <xdr:colOff>165100</xdr:colOff>
      <xdr:row>77</xdr:row>
      <xdr:rowOff>85658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8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76785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78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128591</xdr:rowOff>
    </xdr:from>
    <xdr:to>
      <xdr:col>6</xdr:col>
      <xdr:colOff>38100</xdr:colOff>
      <xdr:row>77</xdr:row>
      <xdr:rowOff>58741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5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49868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25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87647</xdr:rowOff>
    </xdr:from>
    <xdr:to>
      <xdr:col>24</xdr:col>
      <xdr:colOff>63500</xdr:colOff>
      <xdr:row>97</xdr:row>
      <xdr:rowOff>103780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718297"/>
          <a:ext cx="838200" cy="1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70400</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186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101555</xdr:rowOff>
    </xdr:from>
    <xdr:to>
      <xdr:col>19</xdr:col>
      <xdr:colOff>177800</xdr:colOff>
      <xdr:row>97</xdr:row>
      <xdr:rowOff>103780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732205"/>
          <a:ext cx="889000" cy="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101555</xdr:rowOff>
    </xdr:from>
    <xdr:to>
      <xdr:col>15</xdr:col>
      <xdr:colOff>50800</xdr:colOff>
      <xdr:row>97</xdr:row>
      <xdr:rowOff>113381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32205"/>
          <a:ext cx="889000" cy="1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5356</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1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156800</xdr:rowOff>
    </xdr:from>
    <xdr:to>
      <xdr:col>10</xdr:col>
      <xdr:colOff>114300</xdr:colOff>
      <xdr:row>97</xdr:row>
      <xdr:rowOff>113381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616000"/>
          <a:ext cx="889000" cy="12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29596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58519</xdr:rowOff>
    </xdr:from>
    <xdr:to>
      <xdr:col>6</xdr:col>
      <xdr:colOff>38100</xdr:colOff>
      <xdr:row>95</xdr:row>
      <xdr:rowOff>160119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5196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36847</xdr:rowOff>
    </xdr:from>
    <xdr:to>
      <xdr:col>24</xdr:col>
      <xdr:colOff>114300</xdr:colOff>
      <xdr:row>97</xdr:row>
      <xdr:rowOff>138447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6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123224</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8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52980</xdr:rowOff>
    </xdr:from>
    <xdr:to>
      <xdr:col>20</xdr:col>
      <xdr:colOff>38100</xdr:colOff>
      <xdr:row>97</xdr:row>
      <xdr:rowOff>154580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145707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7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50755</xdr:rowOff>
    </xdr:from>
    <xdr:to>
      <xdr:col>15</xdr:col>
      <xdr:colOff>101600</xdr:colOff>
      <xdr:row>97</xdr:row>
      <xdr:rowOff>152355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143482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7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62581</xdr:rowOff>
    </xdr:from>
    <xdr:to>
      <xdr:col>10</xdr:col>
      <xdr:colOff>165100</xdr:colOff>
      <xdr:row>97</xdr:row>
      <xdr:rowOff>164181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155308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8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106000</xdr:rowOff>
    </xdr:from>
    <xdr:to>
      <xdr:col>6</xdr:col>
      <xdr:colOff>38100</xdr:colOff>
      <xdr:row>97</xdr:row>
      <xdr:rowOff>36150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27277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65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163669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35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74896</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97071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110786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xdr:rowOff>
    </xdr:from>
    <xdr:to>
      <xdr:col>36</xdr:col>
      <xdr:colOff>165100</xdr:colOff>
      <xdr:row>37</xdr:row>
      <xdr:rowOff>109575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126102</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59286</xdr:rowOff>
    </xdr:from>
    <xdr:to>
      <xdr:col>55</xdr:col>
      <xdr:colOff>0</xdr:colOff>
      <xdr:row>58</xdr:row>
      <xdr:rowOff>80805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10003386"/>
          <a:ext cx="838200" cy="2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151793</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581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80805</xdr:rowOff>
    </xdr:from>
    <xdr:to>
      <xdr:col>50</xdr:col>
      <xdr:colOff>114300</xdr:colOff>
      <xdr:row>58</xdr:row>
      <xdr:rowOff>84824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10024905"/>
          <a:ext cx="889000" cy="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162165</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84824</xdr:rowOff>
    </xdr:from>
    <xdr:to>
      <xdr:col>45</xdr:col>
      <xdr:colOff>177800</xdr:colOff>
      <xdr:row>58</xdr:row>
      <xdr:rowOff>108778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10028924"/>
          <a:ext cx="889000" cy="2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80249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5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108778</xdr:rowOff>
    </xdr:from>
    <xdr:to>
      <xdr:col>41</xdr:col>
      <xdr:colOff>50800</xdr:colOff>
      <xdr:row>58</xdr:row>
      <xdr:rowOff>118181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10052878"/>
          <a:ext cx="889000" cy="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117622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54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163698</xdr:rowOff>
    </xdr:from>
    <xdr:to>
      <xdr:col>36</xdr:col>
      <xdr:colOff>165100</xdr:colOff>
      <xdr:row>57</xdr:row>
      <xdr:rowOff>93848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110375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8486</xdr:rowOff>
    </xdr:from>
    <xdr:to>
      <xdr:col>55</xdr:col>
      <xdr:colOff>50800</xdr:colOff>
      <xdr:row>58</xdr:row>
      <xdr:rowOff>110086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95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94863</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86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30005</xdr:rowOff>
    </xdr:from>
    <xdr:to>
      <xdr:col>50</xdr:col>
      <xdr:colOff>165100</xdr:colOff>
      <xdr:row>58</xdr:row>
      <xdr:rowOff>131605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9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122732</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1006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34024</xdr:rowOff>
    </xdr:from>
    <xdr:to>
      <xdr:col>46</xdr:col>
      <xdr:colOff>38100</xdr:colOff>
      <xdr:row>58</xdr:row>
      <xdr:rowOff>135624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97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126751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1007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57978</xdr:rowOff>
    </xdr:from>
    <xdr:to>
      <xdr:col>41</xdr:col>
      <xdr:colOff>101600</xdr:colOff>
      <xdr:row>58</xdr:row>
      <xdr:rowOff>159578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1000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150705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1009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67381</xdr:rowOff>
    </xdr:from>
    <xdr:to>
      <xdr:col>36</xdr:col>
      <xdr:colOff>165100</xdr:colOff>
      <xdr:row>58</xdr:row>
      <xdr:rowOff>168981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1001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160108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1010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144132</xdr:rowOff>
    </xdr:from>
    <xdr:to>
      <xdr:col>55</xdr:col>
      <xdr:colOff>0</xdr:colOff>
      <xdr:row>78</xdr:row>
      <xdr:rowOff>115329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345782"/>
          <a:ext cx="838200" cy="14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8487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038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144132</xdr:rowOff>
    </xdr:from>
    <xdr:to>
      <xdr:col>50</xdr:col>
      <xdr:colOff>114300</xdr:colOff>
      <xdr:row>78</xdr:row>
      <xdr:rowOff>64884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345782"/>
          <a:ext cx="889000" cy="9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103915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296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68148</xdr:rowOff>
    </xdr:from>
    <xdr:to>
      <xdr:col>45</xdr:col>
      <xdr:colOff>177800</xdr:colOff>
      <xdr:row>78</xdr:row>
      <xdr:rowOff>64884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3269798"/>
          <a:ext cx="889000" cy="16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96423</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295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68148</xdr:rowOff>
    </xdr:from>
    <xdr:to>
      <xdr:col>41</xdr:col>
      <xdr:colOff>50800</xdr:colOff>
      <xdr:row>78</xdr:row>
      <xdr:rowOff>107505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269798"/>
          <a:ext cx="889000" cy="21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110786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29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10503</xdr:rowOff>
    </xdr:from>
    <xdr:to>
      <xdr:col>36</xdr:col>
      <xdr:colOff>165100</xdr:colOff>
      <xdr:row>77</xdr:row>
      <xdr:rowOff>112103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128630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64529</xdr:rowOff>
    </xdr:from>
    <xdr:to>
      <xdr:col>55</xdr:col>
      <xdr:colOff>50800</xdr:colOff>
      <xdr:row>78</xdr:row>
      <xdr:rowOff>166129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43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150906</xdr:rowOff>
    </xdr:from>
    <xdr:ext cx="469744"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352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93332</xdr:rowOff>
    </xdr:from>
    <xdr:to>
      <xdr:col>50</xdr:col>
      <xdr:colOff>165100</xdr:colOff>
      <xdr:row>78</xdr:row>
      <xdr:rowOff>23482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29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14609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3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14084</xdr:rowOff>
    </xdr:from>
    <xdr:to>
      <xdr:col>46</xdr:col>
      <xdr:colOff>38100</xdr:colOff>
      <xdr:row>78</xdr:row>
      <xdr:rowOff>115684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38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106811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47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17348</xdr:rowOff>
    </xdr:from>
    <xdr:to>
      <xdr:col>41</xdr:col>
      <xdr:colOff>101600</xdr:colOff>
      <xdr:row>77</xdr:row>
      <xdr:rowOff>118948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21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110075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331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56705</xdr:rowOff>
    </xdr:from>
    <xdr:to>
      <xdr:col>36</xdr:col>
      <xdr:colOff>165100</xdr:colOff>
      <xdr:row>78</xdr:row>
      <xdr:rowOff>158305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42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149432</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37428" y="1352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91677</xdr:rowOff>
    </xdr:from>
    <xdr:to>
      <xdr:col>55</xdr:col>
      <xdr:colOff>0</xdr:colOff>
      <xdr:row>96</xdr:row>
      <xdr:rowOff>2065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379427"/>
          <a:ext cx="838200" cy="8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135442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08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108353</xdr:rowOff>
    </xdr:from>
    <xdr:to>
      <xdr:col>50</xdr:col>
      <xdr:colOff>114300</xdr:colOff>
      <xdr:row>96</xdr:row>
      <xdr:rowOff>2065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396103"/>
          <a:ext cx="889000" cy="6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52568</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599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93649</xdr:rowOff>
    </xdr:from>
    <xdr:to>
      <xdr:col>45</xdr:col>
      <xdr:colOff>177800</xdr:colOff>
      <xdr:row>95</xdr:row>
      <xdr:rowOff>108353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381399"/>
          <a:ext cx="889000" cy="1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80920</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0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72989</xdr:rowOff>
    </xdr:from>
    <xdr:to>
      <xdr:col>41</xdr:col>
      <xdr:colOff>50800</xdr:colOff>
      <xdr:row>95</xdr:row>
      <xdr:rowOff>93649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360739"/>
          <a:ext cx="889000" cy="2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98265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119492</xdr:rowOff>
    </xdr:from>
    <xdr:to>
      <xdr:col>36</xdr:col>
      <xdr:colOff>165100</xdr:colOff>
      <xdr:row>95</xdr:row>
      <xdr:rowOff>49642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66169</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40877</xdr:rowOff>
    </xdr:from>
    <xdr:to>
      <xdr:col>55</xdr:col>
      <xdr:colOff>50800</xdr:colOff>
      <xdr:row>95</xdr:row>
      <xdr:rowOff>142477</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32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19304</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30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122715</xdr:rowOff>
    </xdr:from>
    <xdr:to>
      <xdr:col>50</xdr:col>
      <xdr:colOff>165100</xdr:colOff>
      <xdr:row>96</xdr:row>
      <xdr:rowOff>52865</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41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43992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50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57553</xdr:rowOff>
    </xdr:from>
    <xdr:to>
      <xdr:col>46</xdr:col>
      <xdr:colOff>38100</xdr:colOff>
      <xdr:row>95</xdr:row>
      <xdr:rowOff>159153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34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150280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43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42849</xdr:rowOff>
    </xdr:from>
    <xdr:to>
      <xdr:col>41</xdr:col>
      <xdr:colOff>101600</xdr:colOff>
      <xdr:row>95</xdr:row>
      <xdr:rowOff>144449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33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135576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42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22189</xdr:rowOff>
    </xdr:from>
    <xdr:to>
      <xdr:col>36</xdr:col>
      <xdr:colOff>165100</xdr:colOff>
      <xdr:row>95</xdr:row>
      <xdr:rowOff>123789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30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114916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40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26151</xdr:rowOff>
    </xdr:from>
    <xdr:to>
      <xdr:col>85</xdr:col>
      <xdr:colOff>127000</xdr:colOff>
      <xdr:row>38</xdr:row>
      <xdr:rowOff>79333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541251"/>
          <a:ext cx="838200" cy="5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61191</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233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79333</xdr:rowOff>
    </xdr:from>
    <xdr:to>
      <xdr:col>81</xdr:col>
      <xdr:colOff>50800</xdr:colOff>
      <xdr:row>38</xdr:row>
      <xdr:rowOff>110700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594433"/>
          <a:ext cx="889000" cy="3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164899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75660</xdr:rowOff>
    </xdr:from>
    <xdr:to>
      <xdr:col>76</xdr:col>
      <xdr:colOff>114300</xdr:colOff>
      <xdr:row>38</xdr:row>
      <xdr:rowOff>110700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6590760"/>
          <a:ext cx="889000" cy="3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126282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12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75660</xdr:rowOff>
    </xdr:from>
    <xdr:to>
      <xdr:col>71</xdr:col>
      <xdr:colOff>177800</xdr:colOff>
      <xdr:row>38</xdr:row>
      <xdr:rowOff>160274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590760"/>
          <a:ext cx="889000" cy="8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86391</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114046</xdr:rowOff>
    </xdr:from>
    <xdr:to>
      <xdr:col>67</xdr:col>
      <xdr:colOff>101600</xdr:colOff>
      <xdr:row>37</xdr:row>
      <xdr:rowOff>44196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60723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146801</xdr:rowOff>
    </xdr:from>
    <xdr:to>
      <xdr:col>85</xdr:col>
      <xdr:colOff>177800</xdr:colOff>
      <xdr:row>38</xdr:row>
      <xdr:rowOff>76951</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49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125228</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46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28533</xdr:rowOff>
    </xdr:from>
    <xdr:to>
      <xdr:col>81</xdr:col>
      <xdr:colOff>101600</xdr:colOff>
      <xdr:row>38</xdr:row>
      <xdr:rowOff>130133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54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121260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63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59900</xdr:rowOff>
    </xdr:from>
    <xdr:to>
      <xdr:col>76</xdr:col>
      <xdr:colOff>165100</xdr:colOff>
      <xdr:row>38</xdr:row>
      <xdr:rowOff>161500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5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152627</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66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24860</xdr:rowOff>
    </xdr:from>
    <xdr:to>
      <xdr:col>72</xdr:col>
      <xdr:colOff>38100</xdr:colOff>
      <xdr:row>38</xdr:row>
      <xdr:rowOff>126460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5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117587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63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109474</xdr:rowOff>
    </xdr:from>
    <xdr:to>
      <xdr:col>67</xdr:col>
      <xdr:colOff>101600</xdr:colOff>
      <xdr:row>39</xdr:row>
      <xdr:rowOff>39624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62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30751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71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142169</xdr:rowOff>
    </xdr:from>
    <xdr:to>
      <xdr:col>85</xdr:col>
      <xdr:colOff>127000</xdr:colOff>
      <xdr:row>58</xdr:row>
      <xdr:rowOff>4118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914819"/>
          <a:ext cx="838200" cy="3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609</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95428</xdr:rowOff>
    </xdr:from>
    <xdr:to>
      <xdr:col>81</xdr:col>
      <xdr:colOff>50800</xdr:colOff>
      <xdr:row>57</xdr:row>
      <xdr:rowOff>142169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868078"/>
          <a:ext cx="889000" cy="4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85438</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51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95428</xdr:rowOff>
    </xdr:from>
    <xdr:to>
      <xdr:col>76</xdr:col>
      <xdr:colOff>114300</xdr:colOff>
      <xdr:row>57</xdr:row>
      <xdr:rowOff>147568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868078"/>
          <a:ext cx="889000" cy="5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99399</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5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120223</xdr:rowOff>
    </xdr:from>
    <xdr:to>
      <xdr:col>71</xdr:col>
      <xdr:colOff>177800</xdr:colOff>
      <xdr:row>57</xdr:row>
      <xdr:rowOff>147568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892873"/>
          <a:ext cx="889000" cy="2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100720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5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151727</xdr:rowOff>
    </xdr:from>
    <xdr:to>
      <xdr:col>67</xdr:col>
      <xdr:colOff>101600</xdr:colOff>
      <xdr:row>57</xdr:row>
      <xdr:rowOff>81877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98404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52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124768</xdr:rowOff>
    </xdr:from>
    <xdr:to>
      <xdr:col>85</xdr:col>
      <xdr:colOff>177800</xdr:colOff>
      <xdr:row>58</xdr:row>
      <xdr:rowOff>54918</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39695</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1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91369</xdr:rowOff>
    </xdr:from>
    <xdr:to>
      <xdr:col>81</xdr:col>
      <xdr:colOff>101600</xdr:colOff>
      <xdr:row>58</xdr:row>
      <xdr:rowOff>21519</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12646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95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44628</xdr:rowOff>
    </xdr:from>
    <xdr:to>
      <xdr:col>76</xdr:col>
      <xdr:colOff>165100</xdr:colOff>
      <xdr:row>57</xdr:row>
      <xdr:rowOff>146228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1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137355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1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96768</xdr:rowOff>
    </xdr:from>
    <xdr:to>
      <xdr:col>72</xdr:col>
      <xdr:colOff>38100</xdr:colOff>
      <xdr:row>58</xdr:row>
      <xdr:rowOff>26918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6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18045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96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69423</xdr:rowOff>
    </xdr:from>
    <xdr:to>
      <xdr:col>67</xdr:col>
      <xdr:colOff>101600</xdr:colOff>
      <xdr:row>57</xdr:row>
      <xdr:rowOff>171023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4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162150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3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139554</xdr:rowOff>
    </xdr:from>
    <xdr:to>
      <xdr:col>85</xdr:col>
      <xdr:colOff>127000</xdr:colOff>
      <xdr:row>78</xdr:row>
      <xdr:rowOff>139675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512654"/>
          <a:ext cx="838200" cy="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75412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77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139554</xdr:rowOff>
    </xdr:from>
    <xdr:to>
      <xdr:col>81</xdr:col>
      <xdr:colOff>50800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512654"/>
          <a:ext cx="889000" cy="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170980</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6693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20783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88875</xdr:rowOff>
    </xdr:from>
    <xdr:to>
      <xdr:col>85</xdr:col>
      <xdr:colOff>177800</xdr:colOff>
      <xdr:row>79</xdr:row>
      <xdr:rowOff>19025</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30961</xdr:rowOff>
    </xdr:from>
    <xdr:ext cx="313932"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4040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88754</xdr:rowOff>
    </xdr:from>
    <xdr:to>
      <xdr:col>81</xdr:col>
      <xdr:colOff>101600</xdr:colOff>
      <xdr:row>79</xdr:row>
      <xdr:rowOff>18904</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6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10031</xdr:rowOff>
    </xdr:from>
    <xdr:ext cx="313932"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24333" y="135545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a:extLst>
            <a:ext uri="{FF2B5EF4-FFF2-40B4-BE49-F238E27FC236}">
              <a16:creationId xmlns:a16="http://schemas.microsoft.com/office/drawing/2014/main" id="{00000000-0008-0000-0700-0000A4020000}"/>
            </a:ext>
          </a:extLst>
        </xdr:cNvPr>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a:extLst>
            <a:ext uri="{FF2B5EF4-FFF2-40B4-BE49-F238E27FC236}">
              <a16:creationId xmlns:a16="http://schemas.microsoft.com/office/drawing/2014/main" id="{00000000-0008-0000-0700-0000A6020000}"/>
            </a:ext>
          </a:extLst>
        </xdr:cNvPr>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1753</xdr:rowOff>
    </xdr:from>
    <xdr:to>
      <xdr:col>85</xdr:col>
      <xdr:colOff>127000</xdr:colOff>
      <xdr:row>98</xdr:row>
      <xdr:rowOff>9302</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5481300" y="16803853"/>
          <a:ext cx="838200" cy="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109500</xdr:rowOff>
    </xdr:from>
    <xdr:ext cx="599010" cy="259045"/>
    <xdr:sp macro="" textlink="">
      <xdr:nvSpPr>
        <xdr:cNvPr id="681" name="公債費平均値テキスト">
          <a:extLst>
            <a:ext uri="{FF2B5EF4-FFF2-40B4-BE49-F238E27FC236}">
              <a16:creationId xmlns:a16="http://schemas.microsoft.com/office/drawing/2014/main" id="{00000000-0008-0000-0700-0000A9020000}"/>
            </a:ext>
          </a:extLst>
        </xdr:cNvPr>
        <xdr:cNvSpPr txBox="1"/>
      </xdr:nvSpPr>
      <xdr:spPr>
        <a:xfrm>
          <a:off x="16370300" y="16225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9302</xdr:rowOff>
    </xdr:from>
    <xdr:to>
      <xdr:col>81</xdr:col>
      <xdr:colOff>50800</xdr:colOff>
      <xdr:row>98</xdr:row>
      <xdr:rowOff>17783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4592300" y="16811402"/>
          <a:ext cx="889000" cy="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51807</xdr:rowOff>
    </xdr:from>
    <xdr:ext cx="599010"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5181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17783</xdr:rowOff>
    </xdr:from>
    <xdr:to>
      <xdr:col>76</xdr:col>
      <xdr:colOff>114300</xdr:colOff>
      <xdr:row>98</xdr:row>
      <xdr:rowOff>19360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3703300" y="16819883"/>
          <a:ext cx="88900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71921</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4292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12264</xdr:rowOff>
    </xdr:from>
    <xdr:to>
      <xdr:col>71</xdr:col>
      <xdr:colOff>177800</xdr:colOff>
      <xdr:row>98</xdr:row>
      <xdr:rowOff>19360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814300" y="16814364"/>
          <a:ext cx="889000" cy="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68984</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03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46116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14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122403</xdr:rowOff>
    </xdr:from>
    <xdr:to>
      <xdr:col>85</xdr:col>
      <xdr:colOff>177800</xdr:colOff>
      <xdr:row>98</xdr:row>
      <xdr:rowOff>52553</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6268700" y="1675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100830</xdr:rowOff>
    </xdr:from>
    <xdr:ext cx="534377" cy="259045"/>
    <xdr:sp macro="" textlink="">
      <xdr:nvSpPr>
        <xdr:cNvPr id="700" name="公債費該当値テキスト">
          <a:extLst>
            <a:ext uri="{FF2B5EF4-FFF2-40B4-BE49-F238E27FC236}">
              <a16:creationId xmlns:a16="http://schemas.microsoft.com/office/drawing/2014/main" id="{00000000-0008-0000-0700-0000BC020000}"/>
            </a:ext>
          </a:extLst>
        </xdr:cNvPr>
        <xdr:cNvSpPr txBox="1"/>
      </xdr:nvSpPr>
      <xdr:spPr>
        <a:xfrm>
          <a:off x="16370300" y="1673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129952</xdr:rowOff>
    </xdr:from>
    <xdr:to>
      <xdr:col>81</xdr:col>
      <xdr:colOff>101600</xdr:colOff>
      <xdr:row>98</xdr:row>
      <xdr:rowOff>60102</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5430500" y="1676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51229</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85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138433</xdr:rowOff>
    </xdr:from>
    <xdr:to>
      <xdr:col>76</xdr:col>
      <xdr:colOff>165100</xdr:colOff>
      <xdr:row>98</xdr:row>
      <xdr:rowOff>68583</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4541500" y="1676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59710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86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140010</xdr:rowOff>
    </xdr:from>
    <xdr:to>
      <xdr:col>72</xdr:col>
      <xdr:colOff>38100</xdr:colOff>
      <xdr:row>98</xdr:row>
      <xdr:rowOff>70160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3652500" y="1677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61287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86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132914</xdr:rowOff>
    </xdr:from>
    <xdr:to>
      <xdr:col>67</xdr:col>
      <xdr:colOff>101600</xdr:colOff>
      <xdr:row>98</xdr:row>
      <xdr:rowOff>63064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2763500" y="1676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54191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85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a:extLst>
            <a:ext uri="{FF2B5EF4-FFF2-40B4-BE49-F238E27FC236}">
              <a16:creationId xmlns:a16="http://schemas.microsoft.com/office/drawing/2014/main" id="{00000000-0008-0000-0700-00001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a:extLst>
            <a:ext uri="{FF2B5EF4-FFF2-40B4-BE49-F238E27FC236}">
              <a16:creationId xmlns:a16="http://schemas.microsoft.com/office/drawing/2014/main" id="{00000000-0008-0000-0700-00001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a:extLst>
            <a:ext uri="{FF2B5EF4-FFF2-40B4-BE49-F238E27FC236}">
              <a16:creationId xmlns:a16="http://schemas.microsoft.com/office/drawing/2014/main" id="{00000000-0008-0000-0700-00001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a:extLst>
            <a:ext uri="{FF2B5EF4-FFF2-40B4-BE49-F238E27FC236}">
              <a16:creationId xmlns:a16="http://schemas.microsoft.com/office/drawing/2014/main" id="{00000000-0008-0000-0700-00002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当町は類似団体平均と比べると議会費及び総務費以外については下回る結果となっており、県平均と比べると、商工費や公債費等以外は上回っているものの全体としては概ね健全な財政運営がなされている。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総務費においては平成３０年度はふるさと納税返礼品の見直しに伴い減少したが、空港対策経費として成田国際空港を離発着する航空機の騒音対策事業にかかる経費や各種補助金が多額となっているため、類似団体平均と比べ上回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また議会費が類似団体と比較して上回っている要因としては議員報酬が類似団体と比較して高額と</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なっていることが要因と推測される。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今後も健全な財政運営に努めていく。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千葉県芝山町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は、３０年度も積み増しを行い、２０％を超える水準を保っている。平成３０年度末残高は８５５百万（標準財政規模比２８．８３％）となっている。今後も事業の選択と集中を徹底し、行政運営の効率化・合理化を図り、積み増しを実施していく。</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実質単年度収支は、２７年度以降黒字を確保している。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千葉県芝山町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これまでも全ての会計において、繰上充用や一時借入金等の対策を実施することなく、黒字経営となっており、健全な財政状況といえる。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３０年度では国民健康保険特別会計の実質収支額が３９，５０７千円となり、標準財政規模比で前年よりも０．２１ポイント増加した。過去５年の単純平均の当該数値は１．６７％であることから実質収支としては大きい額とはなっていないと思われ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一般会計では、３０年度実質収支額が１９９，７１７千円、標準財政規模比で６．７３％（過去５年の単純平均８．４７％）となっている。実質収支比率は一般的に３％から５％が望ましいとされているが現状の数値程度であれば問題ないと判断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zoomScaleNormal="100"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2">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5261518</v>
      </c>
      <c r="BO4" s="430"/>
      <c r="BP4" s="430"/>
      <c r="BQ4" s="430"/>
      <c r="BR4" s="430"/>
      <c r="BS4" s="430"/>
      <c r="BT4" s="430"/>
      <c r="BU4" s="431"/>
      <c r="BV4" s="429">
        <v>5851720</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6.7</v>
      </c>
      <c r="CU4" s="436"/>
      <c r="CV4" s="436"/>
      <c r="CW4" s="436"/>
      <c r="CX4" s="436"/>
      <c r="CY4" s="436"/>
      <c r="CZ4" s="436"/>
      <c r="DA4" s="437"/>
      <c r="DB4" s="435">
        <v>9.1999999999999993</v>
      </c>
      <c r="DC4" s="436"/>
      <c r="DD4" s="436"/>
      <c r="DE4" s="436"/>
      <c r="DF4" s="436"/>
      <c r="DG4" s="436"/>
      <c r="DH4" s="436"/>
      <c r="DI4" s="437"/>
      <c r="DJ4" s="185"/>
      <c r="DK4" s="185"/>
      <c r="DL4" s="185"/>
      <c r="DM4" s="185"/>
      <c r="DN4" s="185"/>
      <c r="DO4" s="185"/>
    </row>
    <row r="5" spans="1:119" ht="18.75" customHeight="1" x14ac:dyDescent="0.2">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4999023</v>
      </c>
      <c r="BO5" s="467"/>
      <c r="BP5" s="467"/>
      <c r="BQ5" s="467"/>
      <c r="BR5" s="467"/>
      <c r="BS5" s="467"/>
      <c r="BT5" s="467"/>
      <c r="BU5" s="468"/>
      <c r="BV5" s="466">
        <v>5561798</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89.5</v>
      </c>
      <c r="CU5" s="464"/>
      <c r="CV5" s="464"/>
      <c r="CW5" s="464"/>
      <c r="CX5" s="464"/>
      <c r="CY5" s="464"/>
      <c r="CZ5" s="464"/>
      <c r="DA5" s="465"/>
      <c r="DB5" s="463">
        <v>87.2</v>
      </c>
      <c r="DC5" s="464"/>
      <c r="DD5" s="464"/>
      <c r="DE5" s="464"/>
      <c r="DF5" s="464"/>
      <c r="DG5" s="464"/>
      <c r="DH5" s="464"/>
      <c r="DI5" s="465"/>
      <c r="DJ5" s="185"/>
      <c r="DK5" s="185"/>
      <c r="DL5" s="185"/>
      <c r="DM5" s="185"/>
      <c r="DN5" s="185"/>
      <c r="DO5" s="185"/>
    </row>
    <row r="6" spans="1:119" ht="18.75" customHeight="1" x14ac:dyDescent="0.2">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262495</v>
      </c>
      <c r="BO6" s="467"/>
      <c r="BP6" s="467"/>
      <c r="BQ6" s="467"/>
      <c r="BR6" s="467"/>
      <c r="BS6" s="467"/>
      <c r="BT6" s="467"/>
      <c r="BU6" s="468"/>
      <c r="BV6" s="466">
        <v>289922</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90.7</v>
      </c>
      <c r="CU6" s="504"/>
      <c r="CV6" s="504"/>
      <c r="CW6" s="504"/>
      <c r="CX6" s="504"/>
      <c r="CY6" s="504"/>
      <c r="CZ6" s="504"/>
      <c r="DA6" s="505"/>
      <c r="DB6" s="503">
        <v>89.5</v>
      </c>
      <c r="DC6" s="504"/>
      <c r="DD6" s="504"/>
      <c r="DE6" s="504"/>
      <c r="DF6" s="504"/>
      <c r="DG6" s="504"/>
      <c r="DH6" s="504"/>
      <c r="DI6" s="505"/>
      <c r="DJ6" s="185"/>
      <c r="DK6" s="185"/>
      <c r="DL6" s="185"/>
      <c r="DM6" s="185"/>
      <c r="DN6" s="185"/>
      <c r="DO6" s="185"/>
    </row>
    <row r="7" spans="1:119" ht="18.75" customHeight="1" x14ac:dyDescent="0.2">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102</v>
      </c>
      <c r="AV7" s="499"/>
      <c r="AW7" s="499"/>
      <c r="AX7" s="499"/>
      <c r="AY7" s="500" t="s">
        <v>106</v>
      </c>
      <c r="AZ7" s="501"/>
      <c r="BA7" s="501"/>
      <c r="BB7" s="501"/>
      <c r="BC7" s="501"/>
      <c r="BD7" s="501"/>
      <c r="BE7" s="501"/>
      <c r="BF7" s="501"/>
      <c r="BG7" s="501"/>
      <c r="BH7" s="501"/>
      <c r="BI7" s="501"/>
      <c r="BJ7" s="501"/>
      <c r="BK7" s="501"/>
      <c r="BL7" s="501"/>
      <c r="BM7" s="502"/>
      <c r="BN7" s="466">
        <v>62778</v>
      </c>
      <c r="BO7" s="467"/>
      <c r="BP7" s="467"/>
      <c r="BQ7" s="467"/>
      <c r="BR7" s="467"/>
      <c r="BS7" s="467"/>
      <c r="BT7" s="467"/>
      <c r="BU7" s="468"/>
      <c r="BV7" s="466">
        <v>20597</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2965802</v>
      </c>
      <c r="CU7" s="467"/>
      <c r="CV7" s="467"/>
      <c r="CW7" s="467"/>
      <c r="CX7" s="467"/>
      <c r="CY7" s="467"/>
      <c r="CZ7" s="467"/>
      <c r="DA7" s="468"/>
      <c r="DB7" s="466">
        <v>2929587</v>
      </c>
      <c r="DC7" s="467"/>
      <c r="DD7" s="467"/>
      <c r="DE7" s="467"/>
      <c r="DF7" s="467"/>
      <c r="DG7" s="467"/>
      <c r="DH7" s="467"/>
      <c r="DI7" s="468"/>
      <c r="DJ7" s="185"/>
      <c r="DK7" s="185"/>
      <c r="DL7" s="185"/>
      <c r="DM7" s="185"/>
      <c r="DN7" s="185"/>
      <c r="DO7" s="185"/>
    </row>
    <row r="8" spans="1:119" ht="18.75" customHeight="1" thickBot="1" x14ac:dyDescent="0.25">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102</v>
      </c>
      <c r="AV8" s="499"/>
      <c r="AW8" s="499"/>
      <c r="AX8" s="499"/>
      <c r="AY8" s="500" t="s">
        <v>109</v>
      </c>
      <c r="AZ8" s="501"/>
      <c r="BA8" s="501"/>
      <c r="BB8" s="501"/>
      <c r="BC8" s="501"/>
      <c r="BD8" s="501"/>
      <c r="BE8" s="501"/>
      <c r="BF8" s="501"/>
      <c r="BG8" s="501"/>
      <c r="BH8" s="501"/>
      <c r="BI8" s="501"/>
      <c r="BJ8" s="501"/>
      <c r="BK8" s="501"/>
      <c r="BL8" s="501"/>
      <c r="BM8" s="502"/>
      <c r="BN8" s="466">
        <v>199717</v>
      </c>
      <c r="BO8" s="467"/>
      <c r="BP8" s="467"/>
      <c r="BQ8" s="467"/>
      <c r="BR8" s="467"/>
      <c r="BS8" s="467"/>
      <c r="BT8" s="467"/>
      <c r="BU8" s="468"/>
      <c r="BV8" s="466">
        <v>269325</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0.98</v>
      </c>
      <c r="CU8" s="507"/>
      <c r="CV8" s="507"/>
      <c r="CW8" s="507"/>
      <c r="CX8" s="507"/>
      <c r="CY8" s="507"/>
      <c r="CZ8" s="507"/>
      <c r="DA8" s="508"/>
      <c r="DB8" s="506">
        <v>0.97</v>
      </c>
      <c r="DC8" s="507"/>
      <c r="DD8" s="507"/>
      <c r="DE8" s="507"/>
      <c r="DF8" s="507"/>
      <c r="DG8" s="507"/>
      <c r="DH8" s="507"/>
      <c r="DI8" s="508"/>
      <c r="DJ8" s="185"/>
      <c r="DK8" s="185"/>
      <c r="DL8" s="185"/>
      <c r="DM8" s="185"/>
      <c r="DN8" s="185"/>
      <c r="DO8" s="185"/>
    </row>
    <row r="9" spans="1:119" ht="18.75" customHeight="1" thickBot="1" x14ac:dyDescent="0.25">
      <c r="A9" s="186"/>
      <c r="B9" s="460" t="s">
        <v>111</v>
      </c>
      <c r="C9" s="461"/>
      <c r="D9" s="461"/>
      <c r="E9" s="461"/>
      <c r="F9" s="461"/>
      <c r="G9" s="461"/>
      <c r="H9" s="461"/>
      <c r="I9" s="461"/>
      <c r="J9" s="461"/>
      <c r="K9" s="509"/>
      <c r="L9" s="510" t="s">
        <v>112</v>
      </c>
      <c r="M9" s="511"/>
      <c r="N9" s="511"/>
      <c r="O9" s="511"/>
      <c r="P9" s="511"/>
      <c r="Q9" s="512"/>
      <c r="R9" s="513">
        <v>7431</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102</v>
      </c>
      <c r="AV9" s="499"/>
      <c r="AW9" s="499"/>
      <c r="AX9" s="499"/>
      <c r="AY9" s="500" t="s">
        <v>115</v>
      </c>
      <c r="AZ9" s="501"/>
      <c r="BA9" s="501"/>
      <c r="BB9" s="501"/>
      <c r="BC9" s="501"/>
      <c r="BD9" s="501"/>
      <c r="BE9" s="501"/>
      <c r="BF9" s="501"/>
      <c r="BG9" s="501"/>
      <c r="BH9" s="501"/>
      <c r="BI9" s="501"/>
      <c r="BJ9" s="501"/>
      <c r="BK9" s="501"/>
      <c r="BL9" s="501"/>
      <c r="BM9" s="502"/>
      <c r="BN9" s="466">
        <v>-69608</v>
      </c>
      <c r="BO9" s="467"/>
      <c r="BP9" s="467"/>
      <c r="BQ9" s="467"/>
      <c r="BR9" s="467"/>
      <c r="BS9" s="467"/>
      <c r="BT9" s="467"/>
      <c r="BU9" s="468"/>
      <c r="BV9" s="466">
        <v>34165</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5.7</v>
      </c>
      <c r="CU9" s="464"/>
      <c r="CV9" s="464"/>
      <c r="CW9" s="464"/>
      <c r="CX9" s="464"/>
      <c r="CY9" s="464"/>
      <c r="CZ9" s="464"/>
      <c r="DA9" s="465"/>
      <c r="DB9" s="463">
        <v>5.5</v>
      </c>
      <c r="DC9" s="464"/>
      <c r="DD9" s="464"/>
      <c r="DE9" s="464"/>
      <c r="DF9" s="464"/>
      <c r="DG9" s="464"/>
      <c r="DH9" s="464"/>
      <c r="DI9" s="465"/>
      <c r="DJ9" s="185"/>
      <c r="DK9" s="185"/>
      <c r="DL9" s="185"/>
      <c r="DM9" s="185"/>
      <c r="DN9" s="185"/>
      <c r="DO9" s="185"/>
    </row>
    <row r="10" spans="1:119" ht="18.75" customHeight="1" thickBot="1" x14ac:dyDescent="0.25">
      <c r="A10" s="186"/>
      <c r="B10" s="460"/>
      <c r="C10" s="461"/>
      <c r="D10" s="461"/>
      <c r="E10" s="461"/>
      <c r="F10" s="461"/>
      <c r="G10" s="461"/>
      <c r="H10" s="461"/>
      <c r="I10" s="461"/>
      <c r="J10" s="461"/>
      <c r="K10" s="509"/>
      <c r="L10" s="516" t="s">
        <v>117</v>
      </c>
      <c r="M10" s="496"/>
      <c r="N10" s="496"/>
      <c r="O10" s="496"/>
      <c r="P10" s="496"/>
      <c r="Q10" s="497"/>
      <c r="R10" s="517">
        <v>7920</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244233</v>
      </c>
      <c r="BO10" s="467"/>
      <c r="BP10" s="467"/>
      <c r="BQ10" s="467"/>
      <c r="BR10" s="467"/>
      <c r="BS10" s="467"/>
      <c r="BT10" s="467"/>
      <c r="BU10" s="468"/>
      <c r="BV10" s="466">
        <v>168069</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125</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2">
      <c r="A12" s="186"/>
      <c r="B12" s="526" t="s">
        <v>130</v>
      </c>
      <c r="C12" s="527"/>
      <c r="D12" s="527"/>
      <c r="E12" s="527"/>
      <c r="F12" s="527"/>
      <c r="G12" s="527"/>
      <c r="H12" s="527"/>
      <c r="I12" s="527"/>
      <c r="J12" s="527"/>
      <c r="K12" s="528"/>
      <c r="L12" s="535" t="s">
        <v>131</v>
      </c>
      <c r="M12" s="536"/>
      <c r="N12" s="536"/>
      <c r="O12" s="536"/>
      <c r="P12" s="536"/>
      <c r="Q12" s="537"/>
      <c r="R12" s="538">
        <v>7307</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135</v>
      </c>
      <c r="AV12" s="499"/>
      <c r="AW12" s="499"/>
      <c r="AX12" s="499"/>
      <c r="AY12" s="500" t="s">
        <v>136</v>
      </c>
      <c r="AZ12" s="501"/>
      <c r="BA12" s="501"/>
      <c r="BB12" s="501"/>
      <c r="BC12" s="501"/>
      <c r="BD12" s="501"/>
      <c r="BE12" s="501"/>
      <c r="BF12" s="501"/>
      <c r="BG12" s="501"/>
      <c r="BH12" s="501"/>
      <c r="BI12" s="501"/>
      <c r="BJ12" s="501"/>
      <c r="BK12" s="501"/>
      <c r="BL12" s="501"/>
      <c r="BM12" s="502"/>
      <c r="BN12" s="466">
        <v>113875</v>
      </c>
      <c r="BO12" s="467"/>
      <c r="BP12" s="467"/>
      <c r="BQ12" s="467"/>
      <c r="BR12" s="467"/>
      <c r="BS12" s="467"/>
      <c r="BT12" s="467"/>
      <c r="BU12" s="468"/>
      <c r="BV12" s="466">
        <v>129922</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129</v>
      </c>
      <c r="DC12" s="507"/>
      <c r="DD12" s="507"/>
      <c r="DE12" s="507"/>
      <c r="DF12" s="507"/>
      <c r="DG12" s="507"/>
      <c r="DH12" s="507"/>
      <c r="DI12" s="508"/>
      <c r="DJ12" s="185"/>
      <c r="DK12" s="185"/>
      <c r="DL12" s="185"/>
      <c r="DM12" s="185"/>
      <c r="DN12" s="185"/>
      <c r="DO12" s="185"/>
    </row>
    <row r="13" spans="1:119" ht="18.75" customHeight="1" x14ac:dyDescent="0.2">
      <c r="A13" s="186"/>
      <c r="B13" s="529"/>
      <c r="C13" s="530"/>
      <c r="D13" s="530"/>
      <c r="E13" s="530"/>
      <c r="F13" s="530"/>
      <c r="G13" s="530"/>
      <c r="H13" s="530"/>
      <c r="I13" s="530"/>
      <c r="J13" s="530"/>
      <c r="K13" s="531"/>
      <c r="L13" s="196"/>
      <c r="M13" s="554" t="s">
        <v>139</v>
      </c>
      <c r="N13" s="555"/>
      <c r="O13" s="555"/>
      <c r="P13" s="555"/>
      <c r="Q13" s="556"/>
      <c r="R13" s="547">
        <v>7086</v>
      </c>
      <c r="S13" s="548"/>
      <c r="T13" s="548"/>
      <c r="U13" s="548"/>
      <c r="V13" s="549"/>
      <c r="W13" s="482" t="s">
        <v>140</v>
      </c>
      <c r="X13" s="483"/>
      <c r="Y13" s="483"/>
      <c r="Z13" s="483"/>
      <c r="AA13" s="483"/>
      <c r="AB13" s="473"/>
      <c r="AC13" s="517">
        <v>982</v>
      </c>
      <c r="AD13" s="518"/>
      <c r="AE13" s="518"/>
      <c r="AF13" s="518"/>
      <c r="AG13" s="557"/>
      <c r="AH13" s="517">
        <v>1016</v>
      </c>
      <c r="AI13" s="518"/>
      <c r="AJ13" s="518"/>
      <c r="AK13" s="518"/>
      <c r="AL13" s="519"/>
      <c r="AM13" s="495" t="s">
        <v>141</v>
      </c>
      <c r="AN13" s="496"/>
      <c r="AO13" s="496"/>
      <c r="AP13" s="496"/>
      <c r="AQ13" s="496"/>
      <c r="AR13" s="496"/>
      <c r="AS13" s="496"/>
      <c r="AT13" s="497"/>
      <c r="AU13" s="498" t="s">
        <v>142</v>
      </c>
      <c r="AV13" s="499"/>
      <c r="AW13" s="499"/>
      <c r="AX13" s="499"/>
      <c r="AY13" s="500" t="s">
        <v>143</v>
      </c>
      <c r="AZ13" s="501"/>
      <c r="BA13" s="501"/>
      <c r="BB13" s="501"/>
      <c r="BC13" s="501"/>
      <c r="BD13" s="501"/>
      <c r="BE13" s="501"/>
      <c r="BF13" s="501"/>
      <c r="BG13" s="501"/>
      <c r="BH13" s="501"/>
      <c r="BI13" s="501"/>
      <c r="BJ13" s="501"/>
      <c r="BK13" s="501"/>
      <c r="BL13" s="501"/>
      <c r="BM13" s="502"/>
      <c r="BN13" s="466">
        <v>60750</v>
      </c>
      <c r="BO13" s="467"/>
      <c r="BP13" s="467"/>
      <c r="BQ13" s="467"/>
      <c r="BR13" s="467"/>
      <c r="BS13" s="467"/>
      <c r="BT13" s="467"/>
      <c r="BU13" s="468"/>
      <c r="BV13" s="466">
        <v>72312</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5.3</v>
      </c>
      <c r="CU13" s="464"/>
      <c r="CV13" s="464"/>
      <c r="CW13" s="464"/>
      <c r="CX13" s="464"/>
      <c r="CY13" s="464"/>
      <c r="CZ13" s="464"/>
      <c r="DA13" s="465"/>
      <c r="DB13" s="463">
        <v>4.7</v>
      </c>
      <c r="DC13" s="464"/>
      <c r="DD13" s="464"/>
      <c r="DE13" s="464"/>
      <c r="DF13" s="464"/>
      <c r="DG13" s="464"/>
      <c r="DH13" s="464"/>
      <c r="DI13" s="465"/>
      <c r="DJ13" s="185"/>
      <c r="DK13" s="185"/>
      <c r="DL13" s="185"/>
      <c r="DM13" s="185"/>
      <c r="DN13" s="185"/>
      <c r="DO13" s="185"/>
    </row>
    <row r="14" spans="1:119" ht="18.75" customHeight="1" thickBot="1" x14ac:dyDescent="0.25">
      <c r="A14" s="186"/>
      <c r="B14" s="529"/>
      <c r="C14" s="530"/>
      <c r="D14" s="530"/>
      <c r="E14" s="530"/>
      <c r="F14" s="530"/>
      <c r="G14" s="530"/>
      <c r="H14" s="530"/>
      <c r="I14" s="530"/>
      <c r="J14" s="530"/>
      <c r="K14" s="531"/>
      <c r="L14" s="544" t="s">
        <v>145</v>
      </c>
      <c r="M14" s="545"/>
      <c r="N14" s="545"/>
      <c r="O14" s="545"/>
      <c r="P14" s="545"/>
      <c r="Q14" s="546"/>
      <c r="R14" s="547">
        <v>7500</v>
      </c>
      <c r="S14" s="548"/>
      <c r="T14" s="548"/>
      <c r="U14" s="548"/>
      <c r="V14" s="549"/>
      <c r="W14" s="456"/>
      <c r="X14" s="457"/>
      <c r="Y14" s="457"/>
      <c r="Z14" s="457"/>
      <c r="AA14" s="457"/>
      <c r="AB14" s="446"/>
      <c r="AC14" s="550">
        <v>25</v>
      </c>
      <c r="AD14" s="551"/>
      <c r="AE14" s="551"/>
      <c r="AF14" s="551"/>
      <c r="AG14" s="552"/>
      <c r="AH14" s="550">
        <v>26.1</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t="s">
        <v>129</v>
      </c>
      <c r="CU14" s="562"/>
      <c r="CV14" s="562"/>
      <c r="CW14" s="562"/>
      <c r="CX14" s="562"/>
      <c r="CY14" s="562"/>
      <c r="CZ14" s="562"/>
      <c r="DA14" s="563"/>
      <c r="DB14" s="561" t="s">
        <v>128</v>
      </c>
      <c r="DC14" s="562"/>
      <c r="DD14" s="562"/>
      <c r="DE14" s="562"/>
      <c r="DF14" s="562"/>
      <c r="DG14" s="562"/>
      <c r="DH14" s="562"/>
      <c r="DI14" s="563"/>
      <c r="DJ14" s="185"/>
      <c r="DK14" s="185"/>
      <c r="DL14" s="185"/>
      <c r="DM14" s="185"/>
      <c r="DN14" s="185"/>
      <c r="DO14" s="185"/>
    </row>
    <row r="15" spans="1:119" ht="18.75" customHeight="1" x14ac:dyDescent="0.2">
      <c r="A15" s="186"/>
      <c r="B15" s="529"/>
      <c r="C15" s="530"/>
      <c r="D15" s="530"/>
      <c r="E15" s="530"/>
      <c r="F15" s="530"/>
      <c r="G15" s="530"/>
      <c r="H15" s="530"/>
      <c r="I15" s="530"/>
      <c r="J15" s="530"/>
      <c r="K15" s="531"/>
      <c r="L15" s="196"/>
      <c r="M15" s="554" t="s">
        <v>139</v>
      </c>
      <c r="N15" s="555"/>
      <c r="O15" s="555"/>
      <c r="P15" s="555"/>
      <c r="Q15" s="556"/>
      <c r="R15" s="547">
        <v>7258</v>
      </c>
      <c r="S15" s="548"/>
      <c r="T15" s="548"/>
      <c r="U15" s="548"/>
      <c r="V15" s="549"/>
      <c r="W15" s="482" t="s">
        <v>147</v>
      </c>
      <c r="X15" s="483"/>
      <c r="Y15" s="483"/>
      <c r="Z15" s="483"/>
      <c r="AA15" s="483"/>
      <c r="AB15" s="473"/>
      <c r="AC15" s="517">
        <v>743</v>
      </c>
      <c r="AD15" s="518"/>
      <c r="AE15" s="518"/>
      <c r="AF15" s="518"/>
      <c r="AG15" s="557"/>
      <c r="AH15" s="517">
        <v>707</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2222476</v>
      </c>
      <c r="BO15" s="430"/>
      <c r="BP15" s="430"/>
      <c r="BQ15" s="430"/>
      <c r="BR15" s="430"/>
      <c r="BS15" s="430"/>
      <c r="BT15" s="430"/>
      <c r="BU15" s="431"/>
      <c r="BV15" s="429">
        <v>2149225</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29"/>
      <c r="C16" s="530"/>
      <c r="D16" s="530"/>
      <c r="E16" s="530"/>
      <c r="F16" s="530"/>
      <c r="G16" s="530"/>
      <c r="H16" s="530"/>
      <c r="I16" s="530"/>
      <c r="J16" s="530"/>
      <c r="K16" s="531"/>
      <c r="L16" s="544" t="s">
        <v>150</v>
      </c>
      <c r="M16" s="575"/>
      <c r="N16" s="575"/>
      <c r="O16" s="575"/>
      <c r="P16" s="575"/>
      <c r="Q16" s="576"/>
      <c r="R16" s="567" t="s">
        <v>151</v>
      </c>
      <c r="S16" s="568"/>
      <c r="T16" s="568"/>
      <c r="U16" s="568"/>
      <c r="V16" s="569"/>
      <c r="W16" s="456"/>
      <c r="X16" s="457"/>
      <c r="Y16" s="457"/>
      <c r="Z16" s="457"/>
      <c r="AA16" s="457"/>
      <c r="AB16" s="446"/>
      <c r="AC16" s="550">
        <v>18.899999999999999</v>
      </c>
      <c r="AD16" s="551"/>
      <c r="AE16" s="551"/>
      <c r="AF16" s="551"/>
      <c r="AG16" s="552"/>
      <c r="AH16" s="550">
        <v>18.2</v>
      </c>
      <c r="AI16" s="551"/>
      <c r="AJ16" s="551"/>
      <c r="AK16" s="551"/>
      <c r="AL16" s="553"/>
      <c r="AM16" s="495"/>
      <c r="AN16" s="496"/>
      <c r="AO16" s="496"/>
      <c r="AP16" s="496"/>
      <c r="AQ16" s="496"/>
      <c r="AR16" s="496"/>
      <c r="AS16" s="496"/>
      <c r="AT16" s="497"/>
      <c r="AU16" s="498"/>
      <c r="AV16" s="499"/>
      <c r="AW16" s="499"/>
      <c r="AX16" s="499"/>
      <c r="AY16" s="500" t="s">
        <v>152</v>
      </c>
      <c r="AZ16" s="501"/>
      <c r="BA16" s="501"/>
      <c r="BB16" s="501"/>
      <c r="BC16" s="501"/>
      <c r="BD16" s="501"/>
      <c r="BE16" s="501"/>
      <c r="BF16" s="501"/>
      <c r="BG16" s="501"/>
      <c r="BH16" s="501"/>
      <c r="BI16" s="501"/>
      <c r="BJ16" s="501"/>
      <c r="BK16" s="501"/>
      <c r="BL16" s="501"/>
      <c r="BM16" s="502"/>
      <c r="BN16" s="466">
        <v>2244043</v>
      </c>
      <c r="BO16" s="467"/>
      <c r="BP16" s="467"/>
      <c r="BQ16" s="467"/>
      <c r="BR16" s="467"/>
      <c r="BS16" s="467"/>
      <c r="BT16" s="467"/>
      <c r="BU16" s="468"/>
      <c r="BV16" s="466">
        <v>2193867</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5">
      <c r="A17" s="186"/>
      <c r="B17" s="532"/>
      <c r="C17" s="533"/>
      <c r="D17" s="533"/>
      <c r="E17" s="533"/>
      <c r="F17" s="533"/>
      <c r="G17" s="533"/>
      <c r="H17" s="533"/>
      <c r="I17" s="533"/>
      <c r="J17" s="533"/>
      <c r="K17" s="534"/>
      <c r="L17" s="201"/>
      <c r="M17" s="570" t="s">
        <v>153</v>
      </c>
      <c r="N17" s="571"/>
      <c r="O17" s="571"/>
      <c r="P17" s="571"/>
      <c r="Q17" s="572"/>
      <c r="R17" s="567" t="s">
        <v>154</v>
      </c>
      <c r="S17" s="568"/>
      <c r="T17" s="568"/>
      <c r="U17" s="568"/>
      <c r="V17" s="569"/>
      <c r="W17" s="482" t="s">
        <v>155</v>
      </c>
      <c r="X17" s="483"/>
      <c r="Y17" s="483"/>
      <c r="Z17" s="483"/>
      <c r="AA17" s="483"/>
      <c r="AB17" s="473"/>
      <c r="AC17" s="517">
        <v>2198</v>
      </c>
      <c r="AD17" s="518"/>
      <c r="AE17" s="518"/>
      <c r="AF17" s="518"/>
      <c r="AG17" s="557"/>
      <c r="AH17" s="517">
        <v>2164</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2901274</v>
      </c>
      <c r="BO17" s="467"/>
      <c r="BP17" s="467"/>
      <c r="BQ17" s="467"/>
      <c r="BR17" s="467"/>
      <c r="BS17" s="467"/>
      <c r="BT17" s="467"/>
      <c r="BU17" s="468"/>
      <c r="BV17" s="466">
        <v>2801809</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5">
      <c r="A18" s="186"/>
      <c r="B18" s="577" t="s">
        <v>157</v>
      </c>
      <c r="C18" s="509"/>
      <c r="D18" s="509"/>
      <c r="E18" s="578"/>
      <c r="F18" s="578"/>
      <c r="G18" s="578"/>
      <c r="H18" s="578"/>
      <c r="I18" s="578"/>
      <c r="J18" s="578"/>
      <c r="K18" s="578"/>
      <c r="L18" s="579">
        <v>43.24</v>
      </c>
      <c r="M18" s="579"/>
      <c r="N18" s="579"/>
      <c r="O18" s="579"/>
      <c r="P18" s="579"/>
      <c r="Q18" s="579"/>
      <c r="R18" s="580"/>
      <c r="S18" s="580"/>
      <c r="T18" s="580"/>
      <c r="U18" s="580"/>
      <c r="V18" s="581"/>
      <c r="W18" s="484"/>
      <c r="X18" s="485"/>
      <c r="Y18" s="485"/>
      <c r="Z18" s="485"/>
      <c r="AA18" s="485"/>
      <c r="AB18" s="476"/>
      <c r="AC18" s="582">
        <v>56</v>
      </c>
      <c r="AD18" s="583"/>
      <c r="AE18" s="583"/>
      <c r="AF18" s="583"/>
      <c r="AG18" s="584"/>
      <c r="AH18" s="582">
        <v>55.7</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3022050</v>
      </c>
      <c r="BO18" s="467"/>
      <c r="BP18" s="467"/>
      <c r="BQ18" s="467"/>
      <c r="BR18" s="467"/>
      <c r="BS18" s="467"/>
      <c r="BT18" s="467"/>
      <c r="BU18" s="468"/>
      <c r="BV18" s="466">
        <v>2982892</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5">
      <c r="A19" s="186"/>
      <c r="B19" s="577" t="s">
        <v>159</v>
      </c>
      <c r="C19" s="509"/>
      <c r="D19" s="509"/>
      <c r="E19" s="578"/>
      <c r="F19" s="578"/>
      <c r="G19" s="578"/>
      <c r="H19" s="578"/>
      <c r="I19" s="578"/>
      <c r="J19" s="578"/>
      <c r="K19" s="578"/>
      <c r="L19" s="586">
        <v>172</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3873615</v>
      </c>
      <c r="BO19" s="467"/>
      <c r="BP19" s="467"/>
      <c r="BQ19" s="467"/>
      <c r="BR19" s="467"/>
      <c r="BS19" s="467"/>
      <c r="BT19" s="467"/>
      <c r="BU19" s="468"/>
      <c r="BV19" s="466">
        <v>3922976</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5">
      <c r="A20" s="186"/>
      <c r="B20" s="577" t="s">
        <v>161</v>
      </c>
      <c r="C20" s="509"/>
      <c r="D20" s="509"/>
      <c r="E20" s="578"/>
      <c r="F20" s="578"/>
      <c r="G20" s="578"/>
      <c r="H20" s="578"/>
      <c r="I20" s="578"/>
      <c r="J20" s="578"/>
      <c r="K20" s="578"/>
      <c r="L20" s="586">
        <v>2453</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2">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5">
      <c r="A22" s="186"/>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8" t="s">
        <v>167</v>
      </c>
      <c r="AI22" s="483"/>
      <c r="AJ22" s="483"/>
      <c r="AK22" s="483"/>
      <c r="AL22" s="473"/>
      <c r="AM22" s="628" t="s">
        <v>168</v>
      </c>
      <c r="AN22" s="629"/>
      <c r="AO22" s="629"/>
      <c r="AP22" s="629"/>
      <c r="AQ22" s="629"/>
      <c r="AR22" s="630"/>
      <c r="AS22" s="609" t="s">
        <v>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2">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169</v>
      </c>
      <c r="AZ23" s="427"/>
      <c r="BA23" s="427"/>
      <c r="BB23" s="427"/>
      <c r="BC23" s="427"/>
      <c r="BD23" s="427"/>
      <c r="BE23" s="427"/>
      <c r="BF23" s="427"/>
      <c r="BG23" s="427"/>
      <c r="BH23" s="427"/>
      <c r="BI23" s="427"/>
      <c r="BJ23" s="427"/>
      <c r="BK23" s="427"/>
      <c r="BL23" s="427"/>
      <c r="BM23" s="428"/>
      <c r="BN23" s="466">
        <v>2475178</v>
      </c>
      <c r="BO23" s="467"/>
      <c r="BP23" s="467"/>
      <c r="BQ23" s="467"/>
      <c r="BR23" s="467"/>
      <c r="BS23" s="467"/>
      <c r="BT23" s="467"/>
      <c r="BU23" s="468"/>
      <c r="BV23" s="466">
        <v>2510285</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5">
      <c r="A24" s="186"/>
      <c r="B24" s="603"/>
      <c r="C24" s="604"/>
      <c r="D24" s="605"/>
      <c r="E24" s="516" t="s">
        <v>170</v>
      </c>
      <c r="F24" s="496"/>
      <c r="G24" s="496"/>
      <c r="H24" s="496"/>
      <c r="I24" s="496"/>
      <c r="J24" s="496"/>
      <c r="K24" s="497"/>
      <c r="L24" s="517">
        <v>1</v>
      </c>
      <c r="M24" s="518"/>
      <c r="N24" s="518"/>
      <c r="O24" s="518"/>
      <c r="P24" s="557"/>
      <c r="Q24" s="517">
        <v>7490</v>
      </c>
      <c r="R24" s="518"/>
      <c r="S24" s="518"/>
      <c r="T24" s="518"/>
      <c r="U24" s="518"/>
      <c r="V24" s="557"/>
      <c r="W24" s="616"/>
      <c r="X24" s="604"/>
      <c r="Y24" s="605"/>
      <c r="Z24" s="516" t="s">
        <v>171</v>
      </c>
      <c r="AA24" s="496"/>
      <c r="AB24" s="496"/>
      <c r="AC24" s="496"/>
      <c r="AD24" s="496"/>
      <c r="AE24" s="496"/>
      <c r="AF24" s="496"/>
      <c r="AG24" s="497"/>
      <c r="AH24" s="517">
        <v>111</v>
      </c>
      <c r="AI24" s="518"/>
      <c r="AJ24" s="518"/>
      <c r="AK24" s="518"/>
      <c r="AL24" s="557"/>
      <c r="AM24" s="517">
        <v>335775</v>
      </c>
      <c r="AN24" s="518"/>
      <c r="AO24" s="518"/>
      <c r="AP24" s="518"/>
      <c r="AQ24" s="518"/>
      <c r="AR24" s="557"/>
      <c r="AS24" s="517">
        <v>3025</v>
      </c>
      <c r="AT24" s="518"/>
      <c r="AU24" s="518"/>
      <c r="AV24" s="518"/>
      <c r="AW24" s="518"/>
      <c r="AX24" s="519"/>
      <c r="AY24" s="636" t="s">
        <v>172</v>
      </c>
      <c r="AZ24" s="637"/>
      <c r="BA24" s="637"/>
      <c r="BB24" s="637"/>
      <c r="BC24" s="637"/>
      <c r="BD24" s="637"/>
      <c r="BE24" s="637"/>
      <c r="BF24" s="637"/>
      <c r="BG24" s="637"/>
      <c r="BH24" s="637"/>
      <c r="BI24" s="637"/>
      <c r="BJ24" s="637"/>
      <c r="BK24" s="637"/>
      <c r="BL24" s="637"/>
      <c r="BM24" s="638"/>
      <c r="BN24" s="466">
        <v>2164918</v>
      </c>
      <c r="BO24" s="467"/>
      <c r="BP24" s="467"/>
      <c r="BQ24" s="467"/>
      <c r="BR24" s="467"/>
      <c r="BS24" s="467"/>
      <c r="BT24" s="467"/>
      <c r="BU24" s="468"/>
      <c r="BV24" s="466">
        <v>2244505</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2">
      <c r="A25" s="186"/>
      <c r="B25" s="603"/>
      <c r="C25" s="604"/>
      <c r="D25" s="605"/>
      <c r="E25" s="516" t="s">
        <v>173</v>
      </c>
      <c r="F25" s="496"/>
      <c r="G25" s="496"/>
      <c r="H25" s="496"/>
      <c r="I25" s="496"/>
      <c r="J25" s="496"/>
      <c r="K25" s="497"/>
      <c r="L25" s="517">
        <v>1</v>
      </c>
      <c r="M25" s="518"/>
      <c r="N25" s="518"/>
      <c r="O25" s="518"/>
      <c r="P25" s="557"/>
      <c r="Q25" s="517">
        <v>6140</v>
      </c>
      <c r="R25" s="518"/>
      <c r="S25" s="518"/>
      <c r="T25" s="518"/>
      <c r="U25" s="518"/>
      <c r="V25" s="557"/>
      <c r="W25" s="616"/>
      <c r="X25" s="604"/>
      <c r="Y25" s="605"/>
      <c r="Z25" s="516" t="s">
        <v>174</v>
      </c>
      <c r="AA25" s="496"/>
      <c r="AB25" s="496"/>
      <c r="AC25" s="496"/>
      <c r="AD25" s="496"/>
      <c r="AE25" s="496"/>
      <c r="AF25" s="496"/>
      <c r="AG25" s="497"/>
      <c r="AH25" s="517" t="s">
        <v>138</v>
      </c>
      <c r="AI25" s="518"/>
      <c r="AJ25" s="518"/>
      <c r="AK25" s="518"/>
      <c r="AL25" s="557"/>
      <c r="AM25" s="517" t="s">
        <v>175</v>
      </c>
      <c r="AN25" s="518"/>
      <c r="AO25" s="518"/>
      <c r="AP25" s="518"/>
      <c r="AQ25" s="518"/>
      <c r="AR25" s="557"/>
      <c r="AS25" s="517" t="s">
        <v>138</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v>305879</v>
      </c>
      <c r="BO25" s="430"/>
      <c r="BP25" s="430"/>
      <c r="BQ25" s="430"/>
      <c r="BR25" s="430"/>
      <c r="BS25" s="430"/>
      <c r="BT25" s="430"/>
      <c r="BU25" s="431"/>
      <c r="BV25" s="429">
        <v>357338</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2">
      <c r="A26" s="186"/>
      <c r="B26" s="603"/>
      <c r="C26" s="604"/>
      <c r="D26" s="605"/>
      <c r="E26" s="516" t="s">
        <v>177</v>
      </c>
      <c r="F26" s="496"/>
      <c r="G26" s="496"/>
      <c r="H26" s="496"/>
      <c r="I26" s="496"/>
      <c r="J26" s="496"/>
      <c r="K26" s="497"/>
      <c r="L26" s="517">
        <v>1</v>
      </c>
      <c r="M26" s="518"/>
      <c r="N26" s="518"/>
      <c r="O26" s="518"/>
      <c r="P26" s="557"/>
      <c r="Q26" s="517">
        <v>5460</v>
      </c>
      <c r="R26" s="518"/>
      <c r="S26" s="518"/>
      <c r="T26" s="518"/>
      <c r="U26" s="518"/>
      <c r="V26" s="557"/>
      <c r="W26" s="616"/>
      <c r="X26" s="604"/>
      <c r="Y26" s="605"/>
      <c r="Z26" s="516" t="s">
        <v>178</v>
      </c>
      <c r="AA26" s="626"/>
      <c r="AB26" s="626"/>
      <c r="AC26" s="626"/>
      <c r="AD26" s="626"/>
      <c r="AE26" s="626"/>
      <c r="AF26" s="626"/>
      <c r="AG26" s="627"/>
      <c r="AH26" s="517">
        <v>2</v>
      </c>
      <c r="AI26" s="518"/>
      <c r="AJ26" s="518"/>
      <c r="AK26" s="518"/>
      <c r="AL26" s="557"/>
      <c r="AM26" s="517" t="s">
        <v>179</v>
      </c>
      <c r="AN26" s="518"/>
      <c r="AO26" s="518"/>
      <c r="AP26" s="518"/>
      <c r="AQ26" s="518"/>
      <c r="AR26" s="557"/>
      <c r="AS26" s="517" t="s">
        <v>180</v>
      </c>
      <c r="AT26" s="518"/>
      <c r="AU26" s="518"/>
      <c r="AV26" s="518"/>
      <c r="AW26" s="518"/>
      <c r="AX26" s="519"/>
      <c r="AY26" s="469" t="s">
        <v>181</v>
      </c>
      <c r="AZ26" s="470"/>
      <c r="BA26" s="470"/>
      <c r="BB26" s="470"/>
      <c r="BC26" s="470"/>
      <c r="BD26" s="470"/>
      <c r="BE26" s="470"/>
      <c r="BF26" s="470"/>
      <c r="BG26" s="470"/>
      <c r="BH26" s="470"/>
      <c r="BI26" s="470"/>
      <c r="BJ26" s="470"/>
      <c r="BK26" s="470"/>
      <c r="BL26" s="470"/>
      <c r="BM26" s="471"/>
      <c r="BN26" s="466" t="s">
        <v>138</v>
      </c>
      <c r="BO26" s="467"/>
      <c r="BP26" s="467"/>
      <c r="BQ26" s="467"/>
      <c r="BR26" s="467"/>
      <c r="BS26" s="467"/>
      <c r="BT26" s="467"/>
      <c r="BU26" s="468"/>
      <c r="BV26" s="466" t="s">
        <v>175</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6"/>
      <c r="B27" s="603"/>
      <c r="C27" s="604"/>
      <c r="D27" s="605"/>
      <c r="E27" s="516" t="s">
        <v>182</v>
      </c>
      <c r="F27" s="496"/>
      <c r="G27" s="496"/>
      <c r="H27" s="496"/>
      <c r="I27" s="496"/>
      <c r="J27" s="496"/>
      <c r="K27" s="497"/>
      <c r="L27" s="517">
        <v>1</v>
      </c>
      <c r="M27" s="518"/>
      <c r="N27" s="518"/>
      <c r="O27" s="518"/>
      <c r="P27" s="557"/>
      <c r="Q27" s="517">
        <v>2790</v>
      </c>
      <c r="R27" s="518"/>
      <c r="S27" s="518"/>
      <c r="T27" s="518"/>
      <c r="U27" s="518"/>
      <c r="V27" s="557"/>
      <c r="W27" s="616"/>
      <c r="X27" s="604"/>
      <c r="Y27" s="605"/>
      <c r="Z27" s="516" t="s">
        <v>183</v>
      </c>
      <c r="AA27" s="496"/>
      <c r="AB27" s="496"/>
      <c r="AC27" s="496"/>
      <c r="AD27" s="496"/>
      <c r="AE27" s="496"/>
      <c r="AF27" s="496"/>
      <c r="AG27" s="497"/>
      <c r="AH27" s="517" t="s">
        <v>175</v>
      </c>
      <c r="AI27" s="518"/>
      <c r="AJ27" s="518"/>
      <c r="AK27" s="518"/>
      <c r="AL27" s="557"/>
      <c r="AM27" s="517" t="s">
        <v>138</v>
      </c>
      <c r="AN27" s="518"/>
      <c r="AO27" s="518"/>
      <c r="AP27" s="518"/>
      <c r="AQ27" s="518"/>
      <c r="AR27" s="557"/>
      <c r="AS27" s="517" t="s">
        <v>138</v>
      </c>
      <c r="AT27" s="518"/>
      <c r="AU27" s="518"/>
      <c r="AV27" s="518"/>
      <c r="AW27" s="518"/>
      <c r="AX27" s="519"/>
      <c r="AY27" s="558" t="s">
        <v>184</v>
      </c>
      <c r="AZ27" s="559"/>
      <c r="BA27" s="559"/>
      <c r="BB27" s="559"/>
      <c r="BC27" s="559"/>
      <c r="BD27" s="559"/>
      <c r="BE27" s="559"/>
      <c r="BF27" s="559"/>
      <c r="BG27" s="559"/>
      <c r="BH27" s="559"/>
      <c r="BI27" s="559"/>
      <c r="BJ27" s="559"/>
      <c r="BK27" s="559"/>
      <c r="BL27" s="559"/>
      <c r="BM27" s="560"/>
      <c r="BN27" s="639">
        <v>69184</v>
      </c>
      <c r="BO27" s="640"/>
      <c r="BP27" s="640"/>
      <c r="BQ27" s="640"/>
      <c r="BR27" s="640"/>
      <c r="BS27" s="640"/>
      <c r="BT27" s="640"/>
      <c r="BU27" s="641"/>
      <c r="BV27" s="639">
        <v>69159</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2">
      <c r="A28" s="186"/>
      <c r="B28" s="603"/>
      <c r="C28" s="604"/>
      <c r="D28" s="605"/>
      <c r="E28" s="516" t="s">
        <v>185</v>
      </c>
      <c r="F28" s="496"/>
      <c r="G28" s="496"/>
      <c r="H28" s="496"/>
      <c r="I28" s="496"/>
      <c r="J28" s="496"/>
      <c r="K28" s="497"/>
      <c r="L28" s="517">
        <v>1</v>
      </c>
      <c r="M28" s="518"/>
      <c r="N28" s="518"/>
      <c r="O28" s="518"/>
      <c r="P28" s="557"/>
      <c r="Q28" s="517">
        <v>2330</v>
      </c>
      <c r="R28" s="518"/>
      <c r="S28" s="518"/>
      <c r="T28" s="518"/>
      <c r="U28" s="518"/>
      <c r="V28" s="557"/>
      <c r="W28" s="616"/>
      <c r="X28" s="604"/>
      <c r="Y28" s="605"/>
      <c r="Z28" s="516" t="s">
        <v>186</v>
      </c>
      <c r="AA28" s="496"/>
      <c r="AB28" s="496"/>
      <c r="AC28" s="496"/>
      <c r="AD28" s="496"/>
      <c r="AE28" s="496"/>
      <c r="AF28" s="496"/>
      <c r="AG28" s="497"/>
      <c r="AH28" s="517" t="s">
        <v>138</v>
      </c>
      <c r="AI28" s="518"/>
      <c r="AJ28" s="518"/>
      <c r="AK28" s="518"/>
      <c r="AL28" s="557"/>
      <c r="AM28" s="517" t="s">
        <v>138</v>
      </c>
      <c r="AN28" s="518"/>
      <c r="AO28" s="518"/>
      <c r="AP28" s="518"/>
      <c r="AQ28" s="518"/>
      <c r="AR28" s="557"/>
      <c r="AS28" s="517" t="s">
        <v>138</v>
      </c>
      <c r="AT28" s="518"/>
      <c r="AU28" s="518"/>
      <c r="AV28" s="518"/>
      <c r="AW28" s="518"/>
      <c r="AX28" s="519"/>
      <c r="AY28" s="642" t="s">
        <v>187</v>
      </c>
      <c r="AZ28" s="643"/>
      <c r="BA28" s="643"/>
      <c r="BB28" s="644"/>
      <c r="BC28" s="426" t="s">
        <v>48</v>
      </c>
      <c r="BD28" s="427"/>
      <c r="BE28" s="427"/>
      <c r="BF28" s="427"/>
      <c r="BG28" s="427"/>
      <c r="BH28" s="427"/>
      <c r="BI28" s="427"/>
      <c r="BJ28" s="427"/>
      <c r="BK28" s="427"/>
      <c r="BL28" s="427"/>
      <c r="BM28" s="428"/>
      <c r="BN28" s="429">
        <v>854893</v>
      </c>
      <c r="BO28" s="430"/>
      <c r="BP28" s="430"/>
      <c r="BQ28" s="430"/>
      <c r="BR28" s="430"/>
      <c r="BS28" s="430"/>
      <c r="BT28" s="430"/>
      <c r="BU28" s="431"/>
      <c r="BV28" s="429">
        <v>724535</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2">
      <c r="A29" s="186"/>
      <c r="B29" s="603"/>
      <c r="C29" s="604"/>
      <c r="D29" s="605"/>
      <c r="E29" s="516" t="s">
        <v>188</v>
      </c>
      <c r="F29" s="496"/>
      <c r="G29" s="496"/>
      <c r="H29" s="496"/>
      <c r="I29" s="496"/>
      <c r="J29" s="496"/>
      <c r="K29" s="497"/>
      <c r="L29" s="517">
        <v>10</v>
      </c>
      <c r="M29" s="518"/>
      <c r="N29" s="518"/>
      <c r="O29" s="518"/>
      <c r="P29" s="557"/>
      <c r="Q29" s="517">
        <v>2190</v>
      </c>
      <c r="R29" s="518"/>
      <c r="S29" s="518"/>
      <c r="T29" s="518"/>
      <c r="U29" s="518"/>
      <c r="V29" s="557"/>
      <c r="W29" s="617"/>
      <c r="X29" s="618"/>
      <c r="Y29" s="619"/>
      <c r="Z29" s="516" t="s">
        <v>189</v>
      </c>
      <c r="AA29" s="496"/>
      <c r="AB29" s="496"/>
      <c r="AC29" s="496"/>
      <c r="AD29" s="496"/>
      <c r="AE29" s="496"/>
      <c r="AF29" s="496"/>
      <c r="AG29" s="497"/>
      <c r="AH29" s="517">
        <v>111</v>
      </c>
      <c r="AI29" s="518"/>
      <c r="AJ29" s="518"/>
      <c r="AK29" s="518"/>
      <c r="AL29" s="557"/>
      <c r="AM29" s="517">
        <v>335775</v>
      </c>
      <c r="AN29" s="518"/>
      <c r="AO29" s="518"/>
      <c r="AP29" s="518"/>
      <c r="AQ29" s="518"/>
      <c r="AR29" s="557"/>
      <c r="AS29" s="517">
        <v>3025</v>
      </c>
      <c r="AT29" s="518"/>
      <c r="AU29" s="518"/>
      <c r="AV29" s="518"/>
      <c r="AW29" s="518"/>
      <c r="AX29" s="519"/>
      <c r="AY29" s="645"/>
      <c r="AZ29" s="646"/>
      <c r="BA29" s="646"/>
      <c r="BB29" s="647"/>
      <c r="BC29" s="500" t="s">
        <v>190</v>
      </c>
      <c r="BD29" s="501"/>
      <c r="BE29" s="501"/>
      <c r="BF29" s="501"/>
      <c r="BG29" s="501"/>
      <c r="BH29" s="501"/>
      <c r="BI29" s="501"/>
      <c r="BJ29" s="501"/>
      <c r="BK29" s="501"/>
      <c r="BL29" s="501"/>
      <c r="BM29" s="502"/>
      <c r="BN29" s="466">
        <v>61224</v>
      </c>
      <c r="BO29" s="467"/>
      <c r="BP29" s="467"/>
      <c r="BQ29" s="467"/>
      <c r="BR29" s="467"/>
      <c r="BS29" s="467"/>
      <c r="BT29" s="467"/>
      <c r="BU29" s="468"/>
      <c r="BV29" s="466">
        <v>61195</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5">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191</v>
      </c>
      <c r="X30" s="624"/>
      <c r="Y30" s="624"/>
      <c r="Z30" s="624"/>
      <c r="AA30" s="624"/>
      <c r="AB30" s="624"/>
      <c r="AC30" s="624"/>
      <c r="AD30" s="624"/>
      <c r="AE30" s="624"/>
      <c r="AF30" s="624"/>
      <c r="AG30" s="625"/>
      <c r="AH30" s="582">
        <v>102</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1247424</v>
      </c>
      <c r="BO30" s="640"/>
      <c r="BP30" s="640"/>
      <c r="BQ30" s="640"/>
      <c r="BR30" s="640"/>
      <c r="BS30" s="640"/>
      <c r="BT30" s="640"/>
      <c r="BU30" s="641"/>
      <c r="BV30" s="639">
        <v>1311031</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0" t="s">
        <v>198</v>
      </c>
      <c r="D33" s="490"/>
      <c r="E33" s="455" t="s">
        <v>199</v>
      </c>
      <c r="F33" s="455"/>
      <c r="G33" s="455"/>
      <c r="H33" s="455"/>
      <c r="I33" s="455"/>
      <c r="J33" s="455"/>
      <c r="K33" s="455"/>
      <c r="L33" s="455"/>
      <c r="M33" s="455"/>
      <c r="N33" s="455"/>
      <c r="O33" s="455"/>
      <c r="P33" s="455"/>
      <c r="Q33" s="455"/>
      <c r="R33" s="455"/>
      <c r="S33" s="455"/>
      <c r="T33" s="215"/>
      <c r="U33" s="490" t="s">
        <v>200</v>
      </c>
      <c r="V33" s="490"/>
      <c r="W33" s="455" t="s">
        <v>201</v>
      </c>
      <c r="X33" s="455"/>
      <c r="Y33" s="455"/>
      <c r="Z33" s="455"/>
      <c r="AA33" s="455"/>
      <c r="AB33" s="455"/>
      <c r="AC33" s="455"/>
      <c r="AD33" s="455"/>
      <c r="AE33" s="455"/>
      <c r="AF33" s="455"/>
      <c r="AG33" s="455"/>
      <c r="AH33" s="455"/>
      <c r="AI33" s="455"/>
      <c r="AJ33" s="455"/>
      <c r="AK33" s="455"/>
      <c r="AL33" s="215"/>
      <c r="AM33" s="490" t="s">
        <v>200</v>
      </c>
      <c r="AN33" s="490"/>
      <c r="AO33" s="455" t="s">
        <v>199</v>
      </c>
      <c r="AP33" s="455"/>
      <c r="AQ33" s="455"/>
      <c r="AR33" s="455"/>
      <c r="AS33" s="455"/>
      <c r="AT33" s="455"/>
      <c r="AU33" s="455"/>
      <c r="AV33" s="455"/>
      <c r="AW33" s="455"/>
      <c r="AX33" s="455"/>
      <c r="AY33" s="455"/>
      <c r="AZ33" s="455"/>
      <c r="BA33" s="455"/>
      <c r="BB33" s="455"/>
      <c r="BC33" s="455"/>
      <c r="BD33" s="216"/>
      <c r="BE33" s="455" t="s">
        <v>202</v>
      </c>
      <c r="BF33" s="455"/>
      <c r="BG33" s="455" t="s">
        <v>203</v>
      </c>
      <c r="BH33" s="455"/>
      <c r="BI33" s="455"/>
      <c r="BJ33" s="455"/>
      <c r="BK33" s="455"/>
      <c r="BL33" s="455"/>
      <c r="BM33" s="455"/>
      <c r="BN33" s="455"/>
      <c r="BO33" s="455"/>
      <c r="BP33" s="455"/>
      <c r="BQ33" s="455"/>
      <c r="BR33" s="455"/>
      <c r="BS33" s="455"/>
      <c r="BT33" s="455"/>
      <c r="BU33" s="455"/>
      <c r="BV33" s="216"/>
      <c r="BW33" s="490" t="s">
        <v>202</v>
      </c>
      <c r="BX33" s="490"/>
      <c r="BY33" s="455" t="s">
        <v>204</v>
      </c>
      <c r="BZ33" s="455"/>
      <c r="CA33" s="455"/>
      <c r="CB33" s="455"/>
      <c r="CC33" s="455"/>
      <c r="CD33" s="455"/>
      <c r="CE33" s="455"/>
      <c r="CF33" s="455"/>
      <c r="CG33" s="455"/>
      <c r="CH33" s="455"/>
      <c r="CI33" s="455"/>
      <c r="CJ33" s="455"/>
      <c r="CK33" s="455"/>
      <c r="CL33" s="455"/>
      <c r="CM33" s="455"/>
      <c r="CN33" s="215"/>
      <c r="CO33" s="490" t="s">
        <v>200</v>
      </c>
      <c r="CP33" s="490"/>
      <c r="CQ33" s="455" t="s">
        <v>205</v>
      </c>
      <c r="CR33" s="455"/>
      <c r="CS33" s="455"/>
      <c r="CT33" s="455"/>
      <c r="CU33" s="455"/>
      <c r="CV33" s="455"/>
      <c r="CW33" s="455"/>
      <c r="CX33" s="455"/>
      <c r="CY33" s="455"/>
      <c r="CZ33" s="455"/>
      <c r="DA33" s="455"/>
      <c r="DB33" s="455"/>
      <c r="DC33" s="455"/>
      <c r="DD33" s="455"/>
      <c r="DE33" s="455"/>
      <c r="DF33" s="215"/>
      <c r="DG33" s="651" t="s">
        <v>206</v>
      </c>
      <c r="DH33" s="651"/>
      <c r="DI33" s="217"/>
      <c r="DJ33" s="185"/>
      <c r="DK33" s="185"/>
      <c r="DL33" s="185"/>
      <c r="DM33" s="185"/>
      <c r="DN33" s="185"/>
      <c r="DO33" s="185"/>
    </row>
    <row r="34" spans="1:119" ht="32.25" customHeight="1" x14ac:dyDescent="0.2">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5</v>
      </c>
      <c r="BF34" s="652"/>
      <c r="BG34" s="653" t="str">
        <f>IF('各会計、関係団体の財政状況及び健全化判断比率'!B31="","",'各会計、関係団体の財政状況及び健全化判断比率'!B31)</f>
        <v>農業集落排水事業特別会計</v>
      </c>
      <c r="BH34" s="653"/>
      <c r="BI34" s="653"/>
      <c r="BJ34" s="653"/>
      <c r="BK34" s="653"/>
      <c r="BL34" s="653"/>
      <c r="BM34" s="653"/>
      <c r="BN34" s="653"/>
      <c r="BO34" s="653"/>
      <c r="BP34" s="653"/>
      <c r="BQ34" s="653"/>
      <c r="BR34" s="653"/>
      <c r="BS34" s="653"/>
      <c r="BT34" s="653"/>
      <c r="BU34" s="653"/>
      <c r="BV34" s="213"/>
      <c r="BW34" s="652">
        <f>IF(BY34="","",MAX(C34:D43,U34:V43,AM34:AN43,BE34:BF43)+1)</f>
        <v>7</v>
      </c>
      <c r="BX34" s="652"/>
      <c r="BY34" s="653" t="str">
        <f>IF('各会計、関係団体の財政状況及び健全化判断比率'!B68="","",'各会計、関係団体の財政状況及び健全化判断比率'!B68)</f>
        <v>山武郡市広域行政組合(一般会計）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15</v>
      </c>
      <c r="CP34" s="652"/>
      <c r="CQ34" s="653" t="str">
        <f>IF('各会計、関係団体の財政状況及び健全化判断比率'!BS7="","",'各会計、関係団体の財政状況及び健全化判断比率'!BS7)</f>
        <v>芝山町振興公社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2">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6</v>
      </c>
      <c r="BF35" s="652"/>
      <c r="BG35" s="653" t="str">
        <f>IF('各会計、関係団体の財政状況及び健全化判断比率'!B32="","",'各会計、関係団体の財政状況及び健全化判断比率'!B32)</f>
        <v>公共下水道事業特別会計</v>
      </c>
      <c r="BH35" s="653"/>
      <c r="BI35" s="653"/>
      <c r="BJ35" s="653"/>
      <c r="BK35" s="653"/>
      <c r="BL35" s="653"/>
      <c r="BM35" s="653"/>
      <c r="BN35" s="653"/>
      <c r="BO35" s="653"/>
      <c r="BP35" s="653"/>
      <c r="BQ35" s="653"/>
      <c r="BR35" s="653"/>
      <c r="BS35" s="653"/>
      <c r="BT35" s="653"/>
      <c r="BU35" s="653"/>
      <c r="BV35" s="213"/>
      <c r="BW35" s="652">
        <f t="shared" ref="BW35:BW43" si="2">IF(BY35="","",BW34+1)</f>
        <v>8</v>
      </c>
      <c r="BX35" s="652"/>
      <c r="BY35" s="653" t="str">
        <f>IF('各会計、関係団体の財政状況及び健全化判断比率'!B69="","",'各会計、関係団体の財政状況及び健全化判断比率'!B69)</f>
        <v>千葉県後期高齢者医療広域連合（一般会計）</v>
      </c>
      <c r="BZ35" s="653"/>
      <c r="CA35" s="653"/>
      <c r="CB35" s="653"/>
      <c r="CC35" s="653"/>
      <c r="CD35" s="653"/>
      <c r="CE35" s="653"/>
      <c r="CF35" s="653"/>
      <c r="CG35" s="653"/>
      <c r="CH35" s="653"/>
      <c r="CI35" s="653"/>
      <c r="CJ35" s="653"/>
      <c r="CK35" s="653"/>
      <c r="CL35" s="653"/>
      <c r="CM35" s="653"/>
      <c r="CN35" s="213"/>
      <c r="CO35" s="652">
        <f t="shared" ref="CO35:CO43" si="3">IF(CQ35="","",CO34+1)</f>
        <v>16</v>
      </c>
      <c r="CP35" s="652"/>
      <c r="CQ35" s="653" t="str">
        <f>IF('各会計、関係団体の財政状況及び健全化判断比率'!BS8="","",'各会計、関係団体の財政状況及び健全化判断比率'!BS8)</f>
        <v>風和里しばやま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2">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9</v>
      </c>
      <c r="BX36" s="652"/>
      <c r="BY36" s="653" t="str">
        <f>IF('各会計、関係団体の財政状況及び健全化判断比率'!B70="","",'各会計、関係団体の財政状況及び健全化判断比率'!B70)</f>
        <v>千葉県後期高齢者医療広域連合（後期高齢者医療特別会計）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2">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10</v>
      </c>
      <c r="BX37" s="652"/>
      <c r="BY37" s="653" t="str">
        <f>IF('各会計、関係団体の財政状況及び健全化判断比率'!B71="","",'各会計、関係団体の財政状況及び健全化判断比率'!B71)</f>
        <v>山武郡市環境衛生組合（一般会計）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2">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11</v>
      </c>
      <c r="BX38" s="652"/>
      <c r="BY38" s="653" t="str">
        <f>IF('各会計、関係団体の財政状況及び健全化判断比率'!B72="","",'各会計、関係団体の財政状況及び健全化判断比率'!B72)</f>
        <v>千葉県市町村総合事務組合（一般会計）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2">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12</v>
      </c>
      <c r="BX39" s="652"/>
      <c r="BY39" s="653" t="str">
        <f>IF('各会計、関係団体の財政状況及び健全化判断比率'!B73="","",'各会計、関係団体の財政状況及び健全化判断比率'!B73)</f>
        <v>千葉県市町村総合事務組合（千葉県自治会館管理運営特別会計）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2">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13</v>
      </c>
      <c r="BX40" s="652"/>
      <c r="BY40" s="653" t="str">
        <f>IF('各会計、関係団体の財政状況及び健全化判断比率'!B74="","",'各会計、関係団体の財政状況及び健全化判断比率'!B74)</f>
        <v>千葉県市町村総合事務組合（千葉県自治研修センター特別会計）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2">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14</v>
      </c>
      <c r="BX41" s="652"/>
      <c r="BY41" s="653" t="str">
        <f>IF('各会計、関係団体の財政状況及び健全化判断比率'!B75="","",'各会計、関係団体の財政状況及び健全化判断比率'!B75)</f>
        <v>千葉県市町村総合事務組合（千葉県市町村交通災害共済特別会計）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2">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2">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211</v>
      </c>
    </row>
    <row r="50" spans="5:5" x14ac:dyDescent="0.2">
      <c r="E50" s="187" t="s">
        <v>212</v>
      </c>
    </row>
    <row r="51" spans="5:5" x14ac:dyDescent="0.2">
      <c r="E51" s="187" t="s">
        <v>213</v>
      </c>
    </row>
    <row r="52" spans="5:5" x14ac:dyDescent="0.2">
      <c r="E52" s="187" t="s">
        <v>214</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jQ1enL+g2V1uPqsqoUGgzy+Vxqt4bxbpO0tsS04XDYj5xARLrrQ3kZuMXlVtZYt+yx3JncICHyTzVA6ER5VEaQ==" saltValue="Qa0vUlI1jbHnwG+l5GPyj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244" t="s">
        <v>564</v>
      </c>
      <c r="D34" s="1244"/>
      <c r="E34" s="1245"/>
      <c r="F34" s="32">
        <v>10.29</v>
      </c>
      <c r="G34" s="33">
        <v>8.09</v>
      </c>
      <c r="H34" s="33">
        <v>8.0299999999999994</v>
      </c>
      <c r="I34" s="33">
        <v>9.19</v>
      </c>
      <c r="J34" s="34">
        <v>6.73</v>
      </c>
      <c r="K34" s="22"/>
      <c r="L34" s="22"/>
      <c r="M34" s="22"/>
      <c r="N34" s="22"/>
      <c r="O34" s="22"/>
      <c r="P34" s="22"/>
    </row>
    <row r="35" spans="1:16" ht="39" customHeight="1" x14ac:dyDescent="0.2">
      <c r="A35" s="22"/>
      <c r="B35" s="35"/>
      <c r="C35" s="1238" t="s">
        <v>565</v>
      </c>
      <c r="D35" s="1239"/>
      <c r="E35" s="1240"/>
      <c r="F35" s="36">
        <v>3.28</v>
      </c>
      <c r="G35" s="37">
        <v>1.96</v>
      </c>
      <c r="H35" s="37">
        <v>0.67</v>
      </c>
      <c r="I35" s="37">
        <v>1.1200000000000001</v>
      </c>
      <c r="J35" s="38">
        <v>1.33</v>
      </c>
      <c r="K35" s="22"/>
      <c r="L35" s="22"/>
      <c r="M35" s="22"/>
      <c r="N35" s="22"/>
      <c r="O35" s="22"/>
      <c r="P35" s="22"/>
    </row>
    <row r="36" spans="1:16" ht="39" customHeight="1" x14ac:dyDescent="0.2">
      <c r="A36" s="22"/>
      <c r="B36" s="35"/>
      <c r="C36" s="1238" t="s">
        <v>566</v>
      </c>
      <c r="D36" s="1239"/>
      <c r="E36" s="1240"/>
      <c r="F36" s="36">
        <v>0.87</v>
      </c>
      <c r="G36" s="37">
        <v>0.87</v>
      </c>
      <c r="H36" s="37">
        <v>1.0900000000000001</v>
      </c>
      <c r="I36" s="37">
        <v>0.51</v>
      </c>
      <c r="J36" s="38">
        <v>0.87</v>
      </c>
      <c r="K36" s="22"/>
      <c r="L36" s="22"/>
      <c r="M36" s="22"/>
      <c r="N36" s="22"/>
      <c r="O36" s="22"/>
      <c r="P36" s="22"/>
    </row>
    <row r="37" spans="1:16" ht="39" customHeight="1" x14ac:dyDescent="0.2">
      <c r="A37" s="22"/>
      <c r="B37" s="35"/>
      <c r="C37" s="1238" t="s">
        <v>567</v>
      </c>
      <c r="D37" s="1239"/>
      <c r="E37" s="1240"/>
      <c r="F37" s="36">
        <v>0.01</v>
      </c>
      <c r="G37" s="37">
        <v>0.62</v>
      </c>
      <c r="H37" s="37">
        <v>0.01</v>
      </c>
      <c r="I37" s="37">
        <v>0.01</v>
      </c>
      <c r="J37" s="38">
        <v>0.01</v>
      </c>
      <c r="K37" s="22"/>
      <c r="L37" s="22"/>
      <c r="M37" s="22"/>
      <c r="N37" s="22"/>
      <c r="O37" s="22"/>
      <c r="P37" s="22"/>
    </row>
    <row r="38" spans="1:16" ht="39" customHeight="1" x14ac:dyDescent="0.2">
      <c r="A38" s="22"/>
      <c r="B38" s="35"/>
      <c r="C38" s="1238" t="s">
        <v>568</v>
      </c>
      <c r="D38" s="1239"/>
      <c r="E38" s="1240"/>
      <c r="F38" s="36">
        <v>0</v>
      </c>
      <c r="G38" s="37">
        <v>0.01</v>
      </c>
      <c r="H38" s="37">
        <v>0.01</v>
      </c>
      <c r="I38" s="37">
        <v>0.01</v>
      </c>
      <c r="J38" s="38">
        <v>0.01</v>
      </c>
      <c r="K38" s="22"/>
      <c r="L38" s="22"/>
      <c r="M38" s="22"/>
      <c r="N38" s="22"/>
      <c r="O38" s="22"/>
      <c r="P38" s="22"/>
    </row>
    <row r="39" spans="1:16" ht="39" customHeight="1" x14ac:dyDescent="0.2">
      <c r="A39" s="22"/>
      <c r="B39" s="35"/>
      <c r="C39" s="1238" t="s">
        <v>569</v>
      </c>
      <c r="D39" s="1239"/>
      <c r="E39" s="1240"/>
      <c r="F39" s="36">
        <v>0.02</v>
      </c>
      <c r="G39" s="37">
        <v>0</v>
      </c>
      <c r="H39" s="37">
        <v>7.0000000000000007E-2</v>
      </c>
      <c r="I39" s="37">
        <v>0.05</v>
      </c>
      <c r="J39" s="38">
        <v>0.01</v>
      </c>
      <c r="K39" s="22"/>
      <c r="L39" s="22"/>
      <c r="M39" s="22"/>
      <c r="N39" s="22"/>
      <c r="O39" s="22"/>
      <c r="P39" s="22"/>
    </row>
    <row r="40" spans="1:16" ht="39" customHeight="1" x14ac:dyDescent="0.2">
      <c r="A40" s="22"/>
      <c r="B40" s="35"/>
      <c r="C40" s="1238"/>
      <c r="D40" s="1239"/>
      <c r="E40" s="1240"/>
      <c r="F40" s="36"/>
      <c r="G40" s="37"/>
      <c r="H40" s="37"/>
      <c r="I40" s="37"/>
      <c r="J40" s="38"/>
      <c r="K40" s="22"/>
      <c r="L40" s="22"/>
      <c r="M40" s="22"/>
      <c r="N40" s="22"/>
      <c r="O40" s="22"/>
      <c r="P40" s="22"/>
    </row>
    <row r="41" spans="1:16" ht="39" customHeight="1" x14ac:dyDescent="0.2">
      <c r="A41" s="22"/>
      <c r="B41" s="35"/>
      <c r="C41" s="1238"/>
      <c r="D41" s="1239"/>
      <c r="E41" s="1240"/>
      <c r="F41" s="36"/>
      <c r="G41" s="37"/>
      <c r="H41" s="37"/>
      <c r="I41" s="37"/>
      <c r="J41" s="38"/>
      <c r="K41" s="22"/>
      <c r="L41" s="22"/>
      <c r="M41" s="22"/>
      <c r="N41" s="22"/>
      <c r="O41" s="22"/>
      <c r="P41" s="22"/>
    </row>
    <row r="42" spans="1:16" ht="39" customHeight="1" x14ac:dyDescent="0.2">
      <c r="A42" s="22"/>
      <c r="B42" s="39"/>
      <c r="C42" s="1238" t="s">
        <v>570</v>
      </c>
      <c r="D42" s="1239"/>
      <c r="E42" s="1240"/>
      <c r="F42" s="36" t="s">
        <v>516</v>
      </c>
      <c r="G42" s="37" t="s">
        <v>516</v>
      </c>
      <c r="H42" s="37" t="s">
        <v>516</v>
      </c>
      <c r="I42" s="37" t="s">
        <v>516</v>
      </c>
      <c r="J42" s="38" t="s">
        <v>516</v>
      </c>
      <c r="K42" s="22"/>
      <c r="L42" s="22"/>
      <c r="M42" s="22"/>
      <c r="N42" s="22"/>
      <c r="O42" s="22"/>
      <c r="P42" s="22"/>
    </row>
    <row r="43" spans="1:16" ht="39" customHeight="1" thickBot="1" x14ac:dyDescent="0.25">
      <c r="A43" s="22"/>
      <c r="B43" s="40"/>
      <c r="C43" s="1241" t="s">
        <v>571</v>
      </c>
      <c r="D43" s="1242"/>
      <c r="E43" s="1243"/>
      <c r="F43" s="41" t="s">
        <v>516</v>
      </c>
      <c r="G43" s="42" t="s">
        <v>516</v>
      </c>
      <c r="H43" s="42" t="s">
        <v>516</v>
      </c>
      <c r="I43" s="42" t="s">
        <v>516</v>
      </c>
      <c r="J43" s="43" t="s">
        <v>516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u7E9hInzLeoTqOnkK6bLVi1FZWpiDscp3bXV1lSrCGj/tno8nfg6VsTgKtz4D4vQWxVcRn1cMwUP/Vp1AbRYQw==" saltValue="Fi0mvXW00ZRKBVcRy+lt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2">
      <c r="A45" s="48"/>
      <c r="B45" s="1246" t="s">
        <v>11</v>
      </c>
      <c r="C45" s="1247"/>
      <c r="D45" s="58"/>
      <c r="E45" s="1252" t="s">
        <v>12</v>
      </c>
      <c r="F45" s="1252"/>
      <c r="G45" s="1252"/>
      <c r="H45" s="1252"/>
      <c r="I45" s="1252"/>
      <c r="J45" s="1253"/>
      <c r="K45" s="59">
        <v>215</v>
      </c>
      <c r="L45" s="60">
        <v>201</v>
      </c>
      <c r="M45" s="60">
        <v>200</v>
      </c>
      <c r="N45" s="60">
        <v>214</v>
      </c>
      <c r="O45" s="61">
        <v>220</v>
      </c>
      <c r="P45" s="48"/>
      <c r="Q45" s="48"/>
      <c r="R45" s="48"/>
      <c r="S45" s="48"/>
      <c r="T45" s="48"/>
      <c r="U45" s="48"/>
    </row>
    <row r="46" spans="1:21" ht="30.75" customHeight="1" x14ac:dyDescent="0.2">
      <c r="A46" s="48"/>
      <c r="B46" s="1248"/>
      <c r="C46" s="1249"/>
      <c r="D46" s="62"/>
      <c r="E46" s="1254" t="s">
        <v>13</v>
      </c>
      <c r="F46" s="1254"/>
      <c r="G46" s="1254"/>
      <c r="H46" s="1254"/>
      <c r="I46" s="1254"/>
      <c r="J46" s="1255"/>
      <c r="K46" s="63" t="s">
        <v>516</v>
      </c>
      <c r="L46" s="64" t="s">
        <v>516</v>
      </c>
      <c r="M46" s="64" t="s">
        <v>516</v>
      </c>
      <c r="N46" s="64" t="s">
        <v>516</v>
      </c>
      <c r="O46" s="65" t="s">
        <v>516</v>
      </c>
      <c r="P46" s="48"/>
      <c r="Q46" s="48"/>
      <c r="R46" s="48"/>
      <c r="S46" s="48"/>
      <c r="T46" s="48"/>
      <c r="U46" s="48"/>
    </row>
    <row r="47" spans="1:21" ht="30.75" customHeight="1" x14ac:dyDescent="0.2">
      <c r="A47" s="48"/>
      <c r="B47" s="1248"/>
      <c r="C47" s="1249"/>
      <c r="D47" s="62"/>
      <c r="E47" s="1254" t="s">
        <v>14</v>
      </c>
      <c r="F47" s="1254"/>
      <c r="G47" s="1254"/>
      <c r="H47" s="1254"/>
      <c r="I47" s="1254"/>
      <c r="J47" s="1255"/>
      <c r="K47" s="63" t="s">
        <v>516</v>
      </c>
      <c r="L47" s="64" t="s">
        <v>516</v>
      </c>
      <c r="M47" s="64" t="s">
        <v>516</v>
      </c>
      <c r="N47" s="64" t="s">
        <v>516</v>
      </c>
      <c r="O47" s="65" t="s">
        <v>516</v>
      </c>
      <c r="P47" s="48"/>
      <c r="Q47" s="48"/>
      <c r="R47" s="48"/>
      <c r="S47" s="48"/>
      <c r="T47" s="48"/>
      <c r="U47" s="48"/>
    </row>
    <row r="48" spans="1:21" ht="30.75" customHeight="1" x14ac:dyDescent="0.2">
      <c r="A48" s="48"/>
      <c r="B48" s="1248"/>
      <c r="C48" s="1249"/>
      <c r="D48" s="62"/>
      <c r="E48" s="1254" t="s">
        <v>15</v>
      </c>
      <c r="F48" s="1254"/>
      <c r="G48" s="1254"/>
      <c r="H48" s="1254"/>
      <c r="I48" s="1254"/>
      <c r="J48" s="1255"/>
      <c r="K48" s="63">
        <v>163</v>
      </c>
      <c r="L48" s="64">
        <v>167</v>
      </c>
      <c r="M48" s="64">
        <v>170</v>
      </c>
      <c r="N48" s="64">
        <v>180</v>
      </c>
      <c r="O48" s="65">
        <v>187</v>
      </c>
      <c r="P48" s="48"/>
      <c r="Q48" s="48"/>
      <c r="R48" s="48"/>
      <c r="S48" s="48"/>
      <c r="T48" s="48"/>
      <c r="U48" s="48"/>
    </row>
    <row r="49" spans="1:21" ht="30.75" customHeight="1" x14ac:dyDescent="0.2">
      <c r="A49" s="48"/>
      <c r="B49" s="1248"/>
      <c r="C49" s="1249"/>
      <c r="D49" s="62"/>
      <c r="E49" s="1254" t="s">
        <v>16</v>
      </c>
      <c r="F49" s="1254"/>
      <c r="G49" s="1254"/>
      <c r="H49" s="1254"/>
      <c r="I49" s="1254"/>
      <c r="J49" s="1255"/>
      <c r="K49" s="63">
        <v>12</v>
      </c>
      <c r="L49" s="64">
        <v>13</v>
      </c>
      <c r="M49" s="64">
        <v>14</v>
      </c>
      <c r="N49" s="64">
        <v>17</v>
      </c>
      <c r="O49" s="65">
        <v>19</v>
      </c>
      <c r="P49" s="48"/>
      <c r="Q49" s="48"/>
      <c r="R49" s="48"/>
      <c r="S49" s="48"/>
      <c r="T49" s="48"/>
      <c r="U49" s="48"/>
    </row>
    <row r="50" spans="1:21" ht="30.75" customHeight="1" x14ac:dyDescent="0.2">
      <c r="A50" s="48"/>
      <c r="B50" s="1248"/>
      <c r="C50" s="1249"/>
      <c r="D50" s="62"/>
      <c r="E50" s="1254" t="s">
        <v>17</v>
      </c>
      <c r="F50" s="1254"/>
      <c r="G50" s="1254"/>
      <c r="H50" s="1254"/>
      <c r="I50" s="1254"/>
      <c r="J50" s="1255"/>
      <c r="K50" s="63" t="s">
        <v>516</v>
      </c>
      <c r="L50" s="64">
        <v>1</v>
      </c>
      <c r="M50" s="64">
        <v>1</v>
      </c>
      <c r="N50" s="64">
        <v>1</v>
      </c>
      <c r="O50" s="65">
        <v>1</v>
      </c>
      <c r="P50" s="48"/>
      <c r="Q50" s="48"/>
      <c r="R50" s="48"/>
      <c r="S50" s="48"/>
      <c r="T50" s="48"/>
      <c r="U50" s="48"/>
    </row>
    <row r="51" spans="1:21" ht="30.75" customHeight="1" x14ac:dyDescent="0.2">
      <c r="A51" s="48"/>
      <c r="B51" s="1250"/>
      <c r="C51" s="1251"/>
      <c r="D51" s="66"/>
      <c r="E51" s="1254" t="s">
        <v>18</v>
      </c>
      <c r="F51" s="1254"/>
      <c r="G51" s="1254"/>
      <c r="H51" s="1254"/>
      <c r="I51" s="1254"/>
      <c r="J51" s="1255"/>
      <c r="K51" s="63" t="s">
        <v>516</v>
      </c>
      <c r="L51" s="64" t="s">
        <v>516</v>
      </c>
      <c r="M51" s="64" t="s">
        <v>516</v>
      </c>
      <c r="N51" s="64" t="s">
        <v>516</v>
      </c>
      <c r="O51" s="65" t="s">
        <v>516</v>
      </c>
      <c r="P51" s="48"/>
      <c r="Q51" s="48"/>
      <c r="R51" s="48"/>
      <c r="S51" s="48"/>
      <c r="T51" s="48"/>
      <c r="U51" s="48"/>
    </row>
    <row r="52" spans="1:21" ht="30.75" customHeight="1" x14ac:dyDescent="0.2">
      <c r="A52" s="48"/>
      <c r="B52" s="1256" t="s">
        <v>19</v>
      </c>
      <c r="C52" s="1257"/>
      <c r="D52" s="66"/>
      <c r="E52" s="1254" t="s">
        <v>20</v>
      </c>
      <c r="F52" s="1254"/>
      <c r="G52" s="1254"/>
      <c r="H52" s="1254"/>
      <c r="I52" s="1254"/>
      <c r="J52" s="1255"/>
      <c r="K52" s="63">
        <v>274</v>
      </c>
      <c r="L52" s="64">
        <v>268</v>
      </c>
      <c r="M52" s="64">
        <v>267</v>
      </c>
      <c r="N52" s="64">
        <v>266</v>
      </c>
      <c r="O52" s="65">
        <v>262</v>
      </c>
      <c r="P52" s="48"/>
      <c r="Q52" s="48"/>
      <c r="R52" s="48"/>
      <c r="S52" s="48"/>
      <c r="T52" s="48"/>
      <c r="U52" s="48"/>
    </row>
    <row r="53" spans="1:21" ht="30.75" customHeight="1" thickBot="1" x14ac:dyDescent="0.25">
      <c r="A53" s="48"/>
      <c r="B53" s="1258" t="s">
        <v>21</v>
      </c>
      <c r="C53" s="1259"/>
      <c r="D53" s="67"/>
      <c r="E53" s="1260" t="s">
        <v>22</v>
      </c>
      <c r="F53" s="1260"/>
      <c r="G53" s="1260"/>
      <c r="H53" s="1260"/>
      <c r="I53" s="1260"/>
      <c r="J53" s="1261"/>
      <c r="K53" s="68">
        <v>116</v>
      </c>
      <c r="L53" s="69">
        <v>114</v>
      </c>
      <c r="M53" s="69">
        <v>118</v>
      </c>
      <c r="N53" s="69">
        <v>146</v>
      </c>
      <c r="O53" s="70">
        <v>165</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572</v>
      </c>
      <c r="L56" s="80" t="s">
        <v>573</v>
      </c>
      <c r="M56" s="80" t="s">
        <v>574</v>
      </c>
      <c r="N56" s="80" t="s">
        <v>575</v>
      </c>
      <c r="O56" s="81" t="s">
        <v>576</v>
      </c>
      <c r="P56" s="48"/>
      <c r="Q56" s="48"/>
      <c r="R56" s="48"/>
      <c r="S56" s="48"/>
      <c r="T56" s="48"/>
      <c r="U56" s="48"/>
    </row>
    <row r="57" spans="1:21" ht="31.5" customHeight="1" x14ac:dyDescent="0.2">
      <c r="B57" s="1262" t="s">
        <v>25</v>
      </c>
      <c r="C57" s="1263"/>
      <c r="D57" s="1266" t="s">
        <v>26</v>
      </c>
      <c r="E57" s="1267"/>
      <c r="F57" s="1267"/>
      <c r="G57" s="1267"/>
      <c r="H57" s="1267"/>
      <c r="I57" s="1267"/>
      <c r="J57" s="1268"/>
      <c r="K57" s="82" t="s">
        <v>586</v>
      </c>
      <c r="L57" s="83" t="s">
        <v>516</v>
      </c>
      <c r="M57" s="83" t="s">
        <v>516</v>
      </c>
      <c r="N57" s="83" t="s">
        <v>516</v>
      </c>
      <c r="O57" s="84" t="s">
        <v>516</v>
      </c>
    </row>
    <row r="58" spans="1:21" ht="31.5" customHeight="1" thickBot="1" x14ac:dyDescent="0.25">
      <c r="B58" s="1264"/>
      <c r="C58" s="1265"/>
      <c r="D58" s="1269" t="s">
        <v>27</v>
      </c>
      <c r="E58" s="1270"/>
      <c r="F58" s="1270"/>
      <c r="G58" s="1270"/>
      <c r="H58" s="1270"/>
      <c r="I58" s="1270"/>
      <c r="J58" s="1271"/>
      <c r="K58" s="85" t="s">
        <v>586</v>
      </c>
      <c r="L58" s="86" t="s">
        <v>516</v>
      </c>
      <c r="M58" s="86" t="s">
        <v>516</v>
      </c>
      <c r="N58" s="86" t="s">
        <v>516</v>
      </c>
      <c r="O58" s="87" t="s">
        <v>516</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1ERzxA2uYZ5qTAmHmCCmdwjO9cPyObF2Ej8DKwPGWKvwRA34ZDHb4lAIBh4Ne6J0kLX2KrxAEJS3JtrDt32wg==" saltValue="H9jAL+jdAgvWD9gibyX0J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558</v>
      </c>
      <c r="J40" s="99" t="s">
        <v>559</v>
      </c>
      <c r="K40" s="99" t="s">
        <v>560</v>
      </c>
      <c r="L40" s="99" t="s">
        <v>561</v>
      </c>
      <c r="M40" s="100" t="s">
        <v>562</v>
      </c>
    </row>
    <row r="41" spans="2:13" ht="27.75" customHeight="1" x14ac:dyDescent="0.2">
      <c r="B41" s="1272" t="s">
        <v>30</v>
      </c>
      <c r="C41" s="1273"/>
      <c r="D41" s="101"/>
      <c r="E41" s="1278" t="s">
        <v>31</v>
      </c>
      <c r="F41" s="1278"/>
      <c r="G41" s="1278"/>
      <c r="H41" s="1279"/>
      <c r="I41" s="102">
        <v>2433</v>
      </c>
      <c r="J41" s="103">
        <v>2415</v>
      </c>
      <c r="K41" s="103">
        <v>2552</v>
      </c>
      <c r="L41" s="103">
        <v>2510</v>
      </c>
      <c r="M41" s="104">
        <v>2475</v>
      </c>
    </row>
    <row r="42" spans="2:13" ht="27.75" customHeight="1" x14ac:dyDescent="0.2">
      <c r="B42" s="1274"/>
      <c r="C42" s="1275"/>
      <c r="D42" s="105"/>
      <c r="E42" s="1280" t="s">
        <v>32</v>
      </c>
      <c r="F42" s="1280"/>
      <c r="G42" s="1280"/>
      <c r="H42" s="1281"/>
      <c r="I42" s="106">
        <v>0</v>
      </c>
      <c r="J42" s="107" t="s">
        <v>516</v>
      </c>
      <c r="K42" s="107" t="s">
        <v>516</v>
      </c>
      <c r="L42" s="107" t="s">
        <v>516</v>
      </c>
      <c r="M42" s="108" t="s">
        <v>516</v>
      </c>
    </row>
    <row r="43" spans="2:13" ht="27.75" customHeight="1" x14ac:dyDescent="0.2">
      <c r="B43" s="1274"/>
      <c r="C43" s="1275"/>
      <c r="D43" s="105"/>
      <c r="E43" s="1280" t="s">
        <v>33</v>
      </c>
      <c r="F43" s="1280"/>
      <c r="G43" s="1280"/>
      <c r="H43" s="1281"/>
      <c r="I43" s="106">
        <v>1552</v>
      </c>
      <c r="J43" s="107">
        <v>1465</v>
      </c>
      <c r="K43" s="107">
        <v>1455</v>
      </c>
      <c r="L43" s="107">
        <v>1377</v>
      </c>
      <c r="M43" s="108">
        <v>1254</v>
      </c>
    </row>
    <row r="44" spans="2:13" ht="27.75" customHeight="1" x14ac:dyDescent="0.2">
      <c r="B44" s="1274"/>
      <c r="C44" s="1275"/>
      <c r="D44" s="105"/>
      <c r="E44" s="1280" t="s">
        <v>34</v>
      </c>
      <c r="F44" s="1280"/>
      <c r="G44" s="1280"/>
      <c r="H44" s="1281"/>
      <c r="I44" s="106">
        <v>74</v>
      </c>
      <c r="J44" s="107">
        <v>108</v>
      </c>
      <c r="K44" s="107">
        <v>132</v>
      </c>
      <c r="L44" s="107">
        <v>163</v>
      </c>
      <c r="M44" s="108">
        <v>153</v>
      </c>
    </row>
    <row r="45" spans="2:13" ht="27.75" customHeight="1" x14ac:dyDescent="0.2">
      <c r="B45" s="1274"/>
      <c r="C45" s="1275"/>
      <c r="D45" s="105"/>
      <c r="E45" s="1280" t="s">
        <v>35</v>
      </c>
      <c r="F45" s="1280"/>
      <c r="G45" s="1280"/>
      <c r="H45" s="1281"/>
      <c r="I45" s="106">
        <v>225</v>
      </c>
      <c r="J45" s="107">
        <v>209</v>
      </c>
      <c r="K45" s="107">
        <v>175</v>
      </c>
      <c r="L45" s="107">
        <v>132</v>
      </c>
      <c r="M45" s="108">
        <v>101</v>
      </c>
    </row>
    <row r="46" spans="2:13" ht="27.75" customHeight="1" x14ac:dyDescent="0.2">
      <c r="B46" s="1274"/>
      <c r="C46" s="1275"/>
      <c r="D46" s="109"/>
      <c r="E46" s="1280" t="s">
        <v>36</v>
      </c>
      <c r="F46" s="1280"/>
      <c r="G46" s="1280"/>
      <c r="H46" s="1281"/>
      <c r="I46" s="106" t="s">
        <v>516</v>
      </c>
      <c r="J46" s="107" t="s">
        <v>516</v>
      </c>
      <c r="K46" s="107" t="s">
        <v>516</v>
      </c>
      <c r="L46" s="107" t="s">
        <v>516</v>
      </c>
      <c r="M46" s="108" t="s">
        <v>516</v>
      </c>
    </row>
    <row r="47" spans="2:13" ht="27.75" customHeight="1" x14ac:dyDescent="0.2">
      <c r="B47" s="1274"/>
      <c r="C47" s="1275"/>
      <c r="D47" s="110"/>
      <c r="E47" s="1282" t="s">
        <v>37</v>
      </c>
      <c r="F47" s="1283"/>
      <c r="G47" s="1283"/>
      <c r="H47" s="1284"/>
      <c r="I47" s="106" t="s">
        <v>516</v>
      </c>
      <c r="J47" s="107" t="s">
        <v>516</v>
      </c>
      <c r="K47" s="107" t="s">
        <v>516</v>
      </c>
      <c r="L47" s="107" t="s">
        <v>516</v>
      </c>
      <c r="M47" s="108" t="s">
        <v>516</v>
      </c>
    </row>
    <row r="48" spans="2:13" ht="27.75" customHeight="1" x14ac:dyDescent="0.2">
      <c r="B48" s="1274"/>
      <c r="C48" s="1275"/>
      <c r="D48" s="105"/>
      <c r="E48" s="1280" t="s">
        <v>38</v>
      </c>
      <c r="F48" s="1280"/>
      <c r="G48" s="1280"/>
      <c r="H48" s="1281"/>
      <c r="I48" s="106" t="s">
        <v>516</v>
      </c>
      <c r="J48" s="107" t="s">
        <v>516</v>
      </c>
      <c r="K48" s="107" t="s">
        <v>516</v>
      </c>
      <c r="L48" s="107" t="s">
        <v>516</v>
      </c>
      <c r="M48" s="108" t="s">
        <v>516</v>
      </c>
    </row>
    <row r="49" spans="2:13" ht="27.75" customHeight="1" x14ac:dyDescent="0.2">
      <c r="B49" s="1276"/>
      <c r="C49" s="1277"/>
      <c r="D49" s="105"/>
      <c r="E49" s="1280" t="s">
        <v>39</v>
      </c>
      <c r="F49" s="1280"/>
      <c r="G49" s="1280"/>
      <c r="H49" s="1281"/>
      <c r="I49" s="106" t="s">
        <v>516</v>
      </c>
      <c r="J49" s="107" t="s">
        <v>516</v>
      </c>
      <c r="K49" s="107" t="s">
        <v>516</v>
      </c>
      <c r="L49" s="107" t="s">
        <v>516</v>
      </c>
      <c r="M49" s="108" t="s">
        <v>516</v>
      </c>
    </row>
    <row r="50" spans="2:13" ht="27.75" customHeight="1" x14ac:dyDescent="0.2">
      <c r="B50" s="1285" t="s">
        <v>40</v>
      </c>
      <c r="C50" s="1286"/>
      <c r="D50" s="111"/>
      <c r="E50" s="1280" t="s">
        <v>41</v>
      </c>
      <c r="F50" s="1280"/>
      <c r="G50" s="1280"/>
      <c r="H50" s="1281"/>
      <c r="I50" s="106">
        <v>1786</v>
      </c>
      <c r="J50" s="107">
        <v>1918</v>
      </c>
      <c r="K50" s="107">
        <v>2042</v>
      </c>
      <c r="L50" s="107">
        <v>2314</v>
      </c>
      <c r="M50" s="108">
        <v>2409</v>
      </c>
    </row>
    <row r="51" spans="2:13" ht="27.75" customHeight="1" x14ac:dyDescent="0.2">
      <c r="B51" s="1274"/>
      <c r="C51" s="1275"/>
      <c r="D51" s="105"/>
      <c r="E51" s="1280" t="s">
        <v>42</v>
      </c>
      <c r="F51" s="1280"/>
      <c r="G51" s="1280"/>
      <c r="H51" s="1281"/>
      <c r="I51" s="106" t="s">
        <v>516</v>
      </c>
      <c r="J51" s="107" t="s">
        <v>516</v>
      </c>
      <c r="K51" s="107" t="s">
        <v>516</v>
      </c>
      <c r="L51" s="107" t="s">
        <v>516</v>
      </c>
      <c r="M51" s="108" t="s">
        <v>516</v>
      </c>
    </row>
    <row r="52" spans="2:13" ht="27.75" customHeight="1" x14ac:dyDescent="0.2">
      <c r="B52" s="1276"/>
      <c r="C52" s="1277"/>
      <c r="D52" s="105"/>
      <c r="E52" s="1280" t="s">
        <v>43</v>
      </c>
      <c r="F52" s="1280"/>
      <c r="G52" s="1280"/>
      <c r="H52" s="1281"/>
      <c r="I52" s="106">
        <v>3062</v>
      </c>
      <c r="J52" s="107">
        <v>3056</v>
      </c>
      <c r="K52" s="107">
        <v>3077</v>
      </c>
      <c r="L52" s="107">
        <v>2975</v>
      </c>
      <c r="M52" s="108">
        <v>2818</v>
      </c>
    </row>
    <row r="53" spans="2:13" ht="27.75" customHeight="1" thickBot="1" x14ac:dyDescent="0.25">
      <c r="B53" s="1287" t="s">
        <v>44</v>
      </c>
      <c r="C53" s="1288"/>
      <c r="D53" s="112"/>
      <c r="E53" s="1289" t="s">
        <v>45</v>
      </c>
      <c r="F53" s="1289"/>
      <c r="G53" s="1289"/>
      <c r="H53" s="1290"/>
      <c r="I53" s="113">
        <v>-564</v>
      </c>
      <c r="J53" s="114">
        <v>-776</v>
      </c>
      <c r="K53" s="114">
        <v>-806</v>
      </c>
      <c r="L53" s="114">
        <v>-1106</v>
      </c>
      <c r="M53" s="115">
        <v>-1244</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54po24mq+DlIbYVT3SPfiXgaUgGzzhgMPUdeFh3Qc0yGFJXk1eXUBiAlP2eVpE0tdH0O8J1TbTGo4OASeYuREg==" saltValue="ntS2ID79Xf1Olplc+xon1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560</v>
      </c>
      <c r="G54" s="124" t="s">
        <v>561</v>
      </c>
      <c r="H54" s="125" t="s">
        <v>562</v>
      </c>
    </row>
    <row r="55" spans="2:8" ht="52.5" customHeight="1" x14ac:dyDescent="0.2">
      <c r="B55" s="126"/>
      <c r="C55" s="1299" t="s">
        <v>48</v>
      </c>
      <c r="D55" s="1299"/>
      <c r="E55" s="1300"/>
      <c r="F55" s="127">
        <v>686</v>
      </c>
      <c r="G55" s="127">
        <v>725</v>
      </c>
      <c r="H55" s="128">
        <v>855</v>
      </c>
    </row>
    <row r="56" spans="2:8" ht="52.5" customHeight="1" x14ac:dyDescent="0.2">
      <c r="B56" s="129"/>
      <c r="C56" s="1301" t="s">
        <v>49</v>
      </c>
      <c r="D56" s="1301"/>
      <c r="E56" s="1302"/>
      <c r="F56" s="130">
        <v>61</v>
      </c>
      <c r="G56" s="130">
        <v>61</v>
      </c>
      <c r="H56" s="131">
        <v>61</v>
      </c>
    </row>
    <row r="57" spans="2:8" ht="53.25" customHeight="1" x14ac:dyDescent="0.2">
      <c r="B57" s="129"/>
      <c r="C57" s="1303" t="s">
        <v>50</v>
      </c>
      <c r="D57" s="1303"/>
      <c r="E57" s="1304"/>
      <c r="F57" s="132">
        <v>1091</v>
      </c>
      <c r="G57" s="132">
        <v>1311</v>
      </c>
      <c r="H57" s="133">
        <v>1247</v>
      </c>
    </row>
    <row r="58" spans="2:8" ht="45.75" customHeight="1" x14ac:dyDescent="0.2">
      <c r="B58" s="134"/>
      <c r="C58" s="1291" t="s">
        <v>587</v>
      </c>
      <c r="D58" s="1292"/>
      <c r="E58" s="1293"/>
      <c r="F58" s="135">
        <v>288</v>
      </c>
      <c r="G58" s="135">
        <v>289</v>
      </c>
      <c r="H58" s="136">
        <v>288</v>
      </c>
    </row>
    <row r="59" spans="2:8" ht="45.75" customHeight="1" x14ac:dyDescent="0.2">
      <c r="B59" s="134"/>
      <c r="C59" s="1291" t="s">
        <v>588</v>
      </c>
      <c r="D59" s="1292"/>
      <c r="E59" s="1293"/>
      <c r="F59" s="135">
        <v>151</v>
      </c>
      <c r="G59" s="135">
        <v>251</v>
      </c>
      <c r="H59" s="136">
        <v>251</v>
      </c>
    </row>
    <row r="60" spans="2:8" ht="45.75" customHeight="1" x14ac:dyDescent="0.2">
      <c r="B60" s="134"/>
      <c r="C60" s="1291" t="s">
        <v>589</v>
      </c>
      <c r="D60" s="1292"/>
      <c r="E60" s="1293"/>
      <c r="F60" s="135">
        <v>71</v>
      </c>
      <c r="G60" s="135">
        <v>256</v>
      </c>
      <c r="H60" s="136">
        <v>187</v>
      </c>
    </row>
    <row r="61" spans="2:8" ht="45.75" customHeight="1" x14ac:dyDescent="0.2">
      <c r="B61" s="134"/>
      <c r="C61" s="1291" t="s">
        <v>590</v>
      </c>
      <c r="D61" s="1292"/>
      <c r="E61" s="1293"/>
      <c r="F61" s="135">
        <v>187</v>
      </c>
      <c r="G61" s="135">
        <v>184</v>
      </c>
      <c r="H61" s="136">
        <v>182</v>
      </c>
    </row>
    <row r="62" spans="2:8" ht="45.75" customHeight="1" thickBot="1" x14ac:dyDescent="0.25">
      <c r="B62" s="137"/>
      <c r="C62" s="1294" t="s">
        <v>591</v>
      </c>
      <c r="D62" s="1295"/>
      <c r="E62" s="1296"/>
      <c r="F62" s="138">
        <v>163</v>
      </c>
      <c r="G62" s="138">
        <v>163</v>
      </c>
      <c r="H62" s="139">
        <v>163</v>
      </c>
    </row>
    <row r="63" spans="2:8" ht="52.5" customHeight="1" thickBot="1" x14ac:dyDescent="0.25">
      <c r="B63" s="140"/>
      <c r="C63" s="1297" t="s">
        <v>51</v>
      </c>
      <c r="D63" s="1297"/>
      <c r="E63" s="1298"/>
      <c r="F63" s="141">
        <v>1839</v>
      </c>
      <c r="G63" s="141">
        <v>2097</v>
      </c>
      <c r="H63" s="142">
        <v>2164</v>
      </c>
    </row>
    <row r="64" spans="2:8" ht="15" customHeight="1" x14ac:dyDescent="0.2"/>
    <row r="65" ht="0" hidden="1" customHeight="1" x14ac:dyDescent="0.2"/>
    <row r="66" ht="0" hidden="1" customHeight="1" x14ac:dyDescent="0.2"/>
  </sheetData>
  <sheetProtection algorithmName="SHA-512" hashValue="vbTLSNT/LQ78UrNZmUV9aV8vZoCowv6AJmWnIdIQsXMSMBiE4zElUQDA190X06puu5+dIkkOQnwziFCu4a83wQ==" saltValue="hCP47uhc9UkrcBEJDHWWp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70" zoomScaleNormal="70" zoomScaleSheetLayoutView="55" workbookViewId="0"/>
  </sheetViews>
  <sheetFormatPr defaultColWidth="0" defaultRowHeight="0" customHeight="1" zeroHeight="1" x14ac:dyDescent="0.2"/>
  <cols>
    <col min="1" max="1" width="6.33203125" style="385" customWidth="1"/>
    <col min="2" max="107" width="2.44140625" style="385" customWidth="1"/>
    <col min="108" max="108" width="6.109375" style="387" customWidth="1"/>
    <col min="109" max="109" width="5.88671875" style="386" customWidth="1"/>
    <col min="110" max="110" width="19.109375" style="385" hidden="1"/>
    <col min="111" max="115" width="12.6640625" style="385" hidden="1"/>
    <col min="116" max="349" width="8.6640625" style="385" hidden="1"/>
    <col min="350" max="355" width="14.88671875" style="385" hidden="1"/>
    <col min="356" max="357" width="15.88671875" style="385" hidden="1"/>
    <col min="358" max="363" width="16.109375" style="385" hidden="1"/>
    <col min="364" max="364" width="6.109375" style="385" hidden="1"/>
    <col min="365" max="365" width="3" style="385" hidden="1"/>
    <col min="366" max="605" width="8.6640625" style="385" hidden="1"/>
    <col min="606" max="611" width="14.88671875" style="385" hidden="1"/>
    <col min="612" max="613" width="15.88671875" style="385" hidden="1"/>
    <col min="614" max="619" width="16.109375" style="385" hidden="1"/>
    <col min="620" max="620" width="6.109375" style="385" hidden="1"/>
    <col min="621" max="621" width="3" style="385" hidden="1"/>
    <col min="622" max="861" width="8.6640625" style="385" hidden="1"/>
    <col min="862" max="867" width="14.88671875" style="385" hidden="1"/>
    <col min="868" max="869" width="15.88671875" style="385" hidden="1"/>
    <col min="870" max="875" width="16.109375" style="385" hidden="1"/>
    <col min="876" max="876" width="6.109375" style="385" hidden="1"/>
    <col min="877" max="877" width="3" style="385" hidden="1"/>
    <col min="878" max="1117" width="8.6640625" style="385" hidden="1"/>
    <col min="1118" max="1123" width="14.88671875" style="385" hidden="1"/>
    <col min="1124" max="1125" width="15.88671875" style="385" hidden="1"/>
    <col min="1126" max="1131" width="16.109375" style="385" hidden="1"/>
    <col min="1132" max="1132" width="6.109375" style="385" hidden="1"/>
    <col min="1133" max="1133" width="3" style="385" hidden="1"/>
    <col min="1134" max="1373" width="8.6640625" style="385" hidden="1"/>
    <col min="1374" max="1379" width="14.88671875" style="385" hidden="1"/>
    <col min="1380" max="1381" width="15.88671875" style="385" hidden="1"/>
    <col min="1382" max="1387" width="16.109375" style="385" hidden="1"/>
    <col min="1388" max="1388" width="6.109375" style="385" hidden="1"/>
    <col min="1389" max="1389" width="3" style="385" hidden="1"/>
    <col min="1390" max="1629" width="8.6640625" style="385" hidden="1"/>
    <col min="1630" max="1635" width="14.88671875" style="385" hidden="1"/>
    <col min="1636" max="1637" width="15.88671875" style="385" hidden="1"/>
    <col min="1638" max="1643" width="16.109375" style="385" hidden="1"/>
    <col min="1644" max="1644" width="6.109375" style="385" hidden="1"/>
    <col min="1645" max="1645" width="3" style="385" hidden="1"/>
    <col min="1646" max="1885" width="8.6640625" style="385" hidden="1"/>
    <col min="1886" max="1891" width="14.88671875" style="385" hidden="1"/>
    <col min="1892" max="1893" width="15.88671875" style="385" hidden="1"/>
    <col min="1894" max="1899" width="16.109375" style="385" hidden="1"/>
    <col min="1900" max="1900" width="6.109375" style="385" hidden="1"/>
    <col min="1901" max="1901" width="3" style="385" hidden="1"/>
    <col min="1902" max="2141" width="8.6640625" style="385" hidden="1"/>
    <col min="2142" max="2147" width="14.88671875" style="385" hidden="1"/>
    <col min="2148" max="2149" width="15.88671875" style="385" hidden="1"/>
    <col min="2150" max="2155" width="16.109375" style="385" hidden="1"/>
    <col min="2156" max="2156" width="6.109375" style="385" hidden="1"/>
    <col min="2157" max="2157" width="3" style="385" hidden="1"/>
    <col min="2158" max="2397" width="8.6640625" style="385" hidden="1"/>
    <col min="2398" max="2403" width="14.88671875" style="385" hidden="1"/>
    <col min="2404" max="2405" width="15.88671875" style="385" hidden="1"/>
    <col min="2406" max="2411" width="16.109375" style="385" hidden="1"/>
    <col min="2412" max="2412" width="6.109375" style="385" hidden="1"/>
    <col min="2413" max="2413" width="3" style="385" hidden="1"/>
    <col min="2414" max="2653" width="8.6640625" style="385" hidden="1"/>
    <col min="2654" max="2659" width="14.88671875" style="385" hidden="1"/>
    <col min="2660" max="2661" width="15.88671875" style="385" hidden="1"/>
    <col min="2662" max="2667" width="16.109375" style="385" hidden="1"/>
    <col min="2668" max="2668" width="6.109375" style="385" hidden="1"/>
    <col min="2669" max="2669" width="3" style="385" hidden="1"/>
    <col min="2670" max="2909" width="8.6640625" style="385" hidden="1"/>
    <col min="2910" max="2915" width="14.88671875" style="385" hidden="1"/>
    <col min="2916" max="2917" width="15.88671875" style="385" hidden="1"/>
    <col min="2918" max="2923" width="16.109375" style="385" hidden="1"/>
    <col min="2924" max="2924" width="6.109375" style="385" hidden="1"/>
    <col min="2925" max="2925" width="3" style="385" hidden="1"/>
    <col min="2926" max="3165" width="8.6640625" style="385" hidden="1"/>
    <col min="3166" max="3171" width="14.88671875" style="385" hidden="1"/>
    <col min="3172" max="3173" width="15.88671875" style="385" hidden="1"/>
    <col min="3174" max="3179" width="16.109375" style="385" hidden="1"/>
    <col min="3180" max="3180" width="6.109375" style="385" hidden="1"/>
    <col min="3181" max="3181" width="3" style="385" hidden="1"/>
    <col min="3182" max="3421" width="8.6640625" style="385" hidden="1"/>
    <col min="3422" max="3427" width="14.88671875" style="385" hidden="1"/>
    <col min="3428" max="3429" width="15.88671875" style="385" hidden="1"/>
    <col min="3430" max="3435" width="16.109375" style="385" hidden="1"/>
    <col min="3436" max="3436" width="6.109375" style="385" hidden="1"/>
    <col min="3437" max="3437" width="3" style="385" hidden="1"/>
    <col min="3438" max="3677" width="8.6640625" style="385" hidden="1"/>
    <col min="3678" max="3683" width="14.88671875" style="385" hidden="1"/>
    <col min="3684" max="3685" width="15.88671875" style="385" hidden="1"/>
    <col min="3686" max="3691" width="16.109375" style="385" hidden="1"/>
    <col min="3692" max="3692" width="6.109375" style="385" hidden="1"/>
    <col min="3693" max="3693" width="3" style="385" hidden="1"/>
    <col min="3694" max="3933" width="8.6640625" style="385" hidden="1"/>
    <col min="3934" max="3939" width="14.88671875" style="385" hidden="1"/>
    <col min="3940" max="3941" width="15.88671875" style="385" hidden="1"/>
    <col min="3942" max="3947" width="16.109375" style="385" hidden="1"/>
    <col min="3948" max="3948" width="6.109375" style="385" hidden="1"/>
    <col min="3949" max="3949" width="3" style="385" hidden="1"/>
    <col min="3950" max="4189" width="8.6640625" style="385" hidden="1"/>
    <col min="4190" max="4195" width="14.88671875" style="385" hidden="1"/>
    <col min="4196" max="4197" width="15.88671875" style="385" hidden="1"/>
    <col min="4198" max="4203" width="16.109375" style="385" hidden="1"/>
    <col min="4204" max="4204" width="6.109375" style="385" hidden="1"/>
    <col min="4205" max="4205" width="3" style="385" hidden="1"/>
    <col min="4206" max="4445" width="8.6640625" style="385" hidden="1"/>
    <col min="4446" max="4451" width="14.88671875" style="385" hidden="1"/>
    <col min="4452" max="4453" width="15.88671875" style="385" hidden="1"/>
    <col min="4454" max="4459" width="16.109375" style="385" hidden="1"/>
    <col min="4460" max="4460" width="6.109375" style="385" hidden="1"/>
    <col min="4461" max="4461" width="3" style="385" hidden="1"/>
    <col min="4462" max="4701" width="8.6640625" style="385" hidden="1"/>
    <col min="4702" max="4707" width="14.88671875" style="385" hidden="1"/>
    <col min="4708" max="4709" width="15.88671875" style="385" hidden="1"/>
    <col min="4710" max="4715" width="16.109375" style="385" hidden="1"/>
    <col min="4716" max="4716" width="6.109375" style="385" hidden="1"/>
    <col min="4717" max="4717" width="3" style="385" hidden="1"/>
    <col min="4718" max="4957" width="8.6640625" style="385" hidden="1"/>
    <col min="4958" max="4963" width="14.88671875" style="385" hidden="1"/>
    <col min="4964" max="4965" width="15.88671875" style="385" hidden="1"/>
    <col min="4966" max="4971" width="16.109375" style="385" hidden="1"/>
    <col min="4972" max="4972" width="6.109375" style="385" hidden="1"/>
    <col min="4973" max="4973" width="3" style="385" hidden="1"/>
    <col min="4974" max="5213" width="8.6640625" style="385" hidden="1"/>
    <col min="5214" max="5219" width="14.88671875" style="385" hidden="1"/>
    <col min="5220" max="5221" width="15.88671875" style="385" hidden="1"/>
    <col min="5222" max="5227" width="16.109375" style="385" hidden="1"/>
    <col min="5228" max="5228" width="6.109375" style="385" hidden="1"/>
    <col min="5229" max="5229" width="3" style="385" hidden="1"/>
    <col min="5230" max="5469" width="8.6640625" style="385" hidden="1"/>
    <col min="5470" max="5475" width="14.88671875" style="385" hidden="1"/>
    <col min="5476" max="5477" width="15.88671875" style="385" hidden="1"/>
    <col min="5478" max="5483" width="16.109375" style="385" hidden="1"/>
    <col min="5484" max="5484" width="6.109375" style="385" hidden="1"/>
    <col min="5485" max="5485" width="3" style="385" hidden="1"/>
    <col min="5486" max="5725" width="8.6640625" style="385" hidden="1"/>
    <col min="5726" max="5731" width="14.88671875" style="385" hidden="1"/>
    <col min="5732" max="5733" width="15.88671875" style="385" hidden="1"/>
    <col min="5734" max="5739" width="16.109375" style="385" hidden="1"/>
    <col min="5740" max="5740" width="6.109375" style="385" hidden="1"/>
    <col min="5741" max="5741" width="3" style="385" hidden="1"/>
    <col min="5742" max="5981" width="8.6640625" style="385" hidden="1"/>
    <col min="5982" max="5987" width="14.88671875" style="385" hidden="1"/>
    <col min="5988" max="5989" width="15.88671875" style="385" hidden="1"/>
    <col min="5990" max="5995" width="16.109375" style="385" hidden="1"/>
    <col min="5996" max="5996" width="6.109375" style="385" hidden="1"/>
    <col min="5997" max="5997" width="3" style="385" hidden="1"/>
    <col min="5998" max="6237" width="8.6640625" style="385" hidden="1"/>
    <col min="6238" max="6243" width="14.88671875" style="385" hidden="1"/>
    <col min="6244" max="6245" width="15.88671875" style="385" hidden="1"/>
    <col min="6246" max="6251" width="16.109375" style="385" hidden="1"/>
    <col min="6252" max="6252" width="6.109375" style="385" hidden="1"/>
    <col min="6253" max="6253" width="3" style="385" hidden="1"/>
    <col min="6254" max="6493" width="8.6640625" style="385" hidden="1"/>
    <col min="6494" max="6499" width="14.88671875" style="385" hidden="1"/>
    <col min="6500" max="6501" width="15.88671875" style="385" hidden="1"/>
    <col min="6502" max="6507" width="16.109375" style="385" hidden="1"/>
    <col min="6508" max="6508" width="6.109375" style="385" hidden="1"/>
    <col min="6509" max="6509" width="3" style="385" hidden="1"/>
    <col min="6510" max="6749" width="8.6640625" style="385" hidden="1"/>
    <col min="6750" max="6755" width="14.88671875" style="385" hidden="1"/>
    <col min="6756" max="6757" width="15.88671875" style="385" hidden="1"/>
    <col min="6758" max="6763" width="16.109375" style="385" hidden="1"/>
    <col min="6764" max="6764" width="6.109375" style="385" hidden="1"/>
    <col min="6765" max="6765" width="3" style="385" hidden="1"/>
    <col min="6766" max="7005" width="8.6640625" style="385" hidden="1"/>
    <col min="7006" max="7011" width="14.88671875" style="385" hidden="1"/>
    <col min="7012" max="7013" width="15.88671875" style="385" hidden="1"/>
    <col min="7014" max="7019" width="16.109375" style="385" hidden="1"/>
    <col min="7020" max="7020" width="6.109375" style="385" hidden="1"/>
    <col min="7021" max="7021" width="3" style="385" hidden="1"/>
    <col min="7022" max="7261" width="8.6640625" style="385" hidden="1"/>
    <col min="7262" max="7267" width="14.88671875" style="385" hidden="1"/>
    <col min="7268" max="7269" width="15.88671875" style="385" hidden="1"/>
    <col min="7270" max="7275" width="16.109375" style="385" hidden="1"/>
    <col min="7276" max="7276" width="6.109375" style="385" hidden="1"/>
    <col min="7277" max="7277" width="3" style="385" hidden="1"/>
    <col min="7278" max="7517" width="8.6640625" style="385" hidden="1"/>
    <col min="7518" max="7523" width="14.88671875" style="385" hidden="1"/>
    <col min="7524" max="7525" width="15.88671875" style="385" hidden="1"/>
    <col min="7526" max="7531" width="16.109375" style="385" hidden="1"/>
    <col min="7532" max="7532" width="6.109375" style="385" hidden="1"/>
    <col min="7533" max="7533" width="3" style="385" hidden="1"/>
    <col min="7534" max="7773" width="8.6640625" style="385" hidden="1"/>
    <col min="7774" max="7779" width="14.88671875" style="385" hidden="1"/>
    <col min="7780" max="7781" width="15.88671875" style="385" hidden="1"/>
    <col min="7782" max="7787" width="16.109375" style="385" hidden="1"/>
    <col min="7788" max="7788" width="6.109375" style="385" hidden="1"/>
    <col min="7789" max="7789" width="3" style="385" hidden="1"/>
    <col min="7790" max="8029" width="8.6640625" style="385" hidden="1"/>
    <col min="8030" max="8035" width="14.88671875" style="385" hidden="1"/>
    <col min="8036" max="8037" width="15.88671875" style="385" hidden="1"/>
    <col min="8038" max="8043" width="16.109375" style="385" hidden="1"/>
    <col min="8044" max="8044" width="6.109375" style="385" hidden="1"/>
    <col min="8045" max="8045" width="3" style="385" hidden="1"/>
    <col min="8046" max="8285" width="8.6640625" style="385" hidden="1"/>
    <col min="8286" max="8291" width="14.88671875" style="385" hidden="1"/>
    <col min="8292" max="8293" width="15.88671875" style="385" hidden="1"/>
    <col min="8294" max="8299" width="16.109375" style="385" hidden="1"/>
    <col min="8300" max="8300" width="6.109375" style="385" hidden="1"/>
    <col min="8301" max="8301" width="3" style="385" hidden="1"/>
    <col min="8302" max="8541" width="8.6640625" style="385" hidden="1"/>
    <col min="8542" max="8547" width="14.88671875" style="385" hidden="1"/>
    <col min="8548" max="8549" width="15.88671875" style="385" hidden="1"/>
    <col min="8550" max="8555" width="16.109375" style="385" hidden="1"/>
    <col min="8556" max="8556" width="6.109375" style="385" hidden="1"/>
    <col min="8557" max="8557" width="3" style="385" hidden="1"/>
    <col min="8558" max="8797" width="8.6640625" style="385" hidden="1"/>
    <col min="8798" max="8803" width="14.88671875" style="385" hidden="1"/>
    <col min="8804" max="8805" width="15.88671875" style="385" hidden="1"/>
    <col min="8806" max="8811" width="16.109375" style="385" hidden="1"/>
    <col min="8812" max="8812" width="6.109375" style="385" hidden="1"/>
    <col min="8813" max="8813" width="3" style="385" hidden="1"/>
    <col min="8814" max="9053" width="8.6640625" style="385" hidden="1"/>
    <col min="9054" max="9059" width="14.88671875" style="385" hidden="1"/>
    <col min="9060" max="9061" width="15.88671875" style="385" hidden="1"/>
    <col min="9062" max="9067" width="16.109375" style="385" hidden="1"/>
    <col min="9068" max="9068" width="6.109375" style="385" hidden="1"/>
    <col min="9069" max="9069" width="3" style="385" hidden="1"/>
    <col min="9070" max="9309" width="8.6640625" style="385" hidden="1"/>
    <col min="9310" max="9315" width="14.88671875" style="385" hidden="1"/>
    <col min="9316" max="9317" width="15.88671875" style="385" hidden="1"/>
    <col min="9318" max="9323" width="16.109375" style="385" hidden="1"/>
    <col min="9324" max="9324" width="6.109375" style="385" hidden="1"/>
    <col min="9325" max="9325" width="3" style="385" hidden="1"/>
    <col min="9326" max="9565" width="8.6640625" style="385" hidden="1"/>
    <col min="9566" max="9571" width="14.88671875" style="385" hidden="1"/>
    <col min="9572" max="9573" width="15.88671875" style="385" hidden="1"/>
    <col min="9574" max="9579" width="16.109375" style="385" hidden="1"/>
    <col min="9580" max="9580" width="6.109375" style="385" hidden="1"/>
    <col min="9581" max="9581" width="3" style="385" hidden="1"/>
    <col min="9582" max="9821" width="8.6640625" style="385" hidden="1"/>
    <col min="9822" max="9827" width="14.88671875" style="385" hidden="1"/>
    <col min="9828" max="9829" width="15.88671875" style="385" hidden="1"/>
    <col min="9830" max="9835" width="16.109375" style="385" hidden="1"/>
    <col min="9836" max="9836" width="6.109375" style="385" hidden="1"/>
    <col min="9837" max="9837" width="3" style="385" hidden="1"/>
    <col min="9838" max="10077" width="8.6640625" style="385" hidden="1"/>
    <col min="10078" max="10083" width="14.88671875" style="385" hidden="1"/>
    <col min="10084" max="10085" width="15.88671875" style="385" hidden="1"/>
    <col min="10086" max="10091" width="16.109375" style="385" hidden="1"/>
    <col min="10092" max="10092" width="6.109375" style="385" hidden="1"/>
    <col min="10093" max="10093" width="3" style="385" hidden="1"/>
    <col min="10094" max="10333" width="8.6640625" style="385" hidden="1"/>
    <col min="10334" max="10339" width="14.88671875" style="385" hidden="1"/>
    <col min="10340" max="10341" width="15.88671875" style="385" hidden="1"/>
    <col min="10342" max="10347" width="16.109375" style="385" hidden="1"/>
    <col min="10348" max="10348" width="6.109375" style="385" hidden="1"/>
    <col min="10349" max="10349" width="3" style="385" hidden="1"/>
    <col min="10350" max="10589" width="8.6640625" style="385" hidden="1"/>
    <col min="10590" max="10595" width="14.88671875" style="385" hidden="1"/>
    <col min="10596" max="10597" width="15.88671875" style="385" hidden="1"/>
    <col min="10598" max="10603" width="16.109375" style="385" hidden="1"/>
    <col min="10604" max="10604" width="6.109375" style="385" hidden="1"/>
    <col min="10605" max="10605" width="3" style="385" hidden="1"/>
    <col min="10606" max="10845" width="8.6640625" style="385" hidden="1"/>
    <col min="10846" max="10851" width="14.88671875" style="385" hidden="1"/>
    <col min="10852" max="10853" width="15.88671875" style="385" hidden="1"/>
    <col min="10854" max="10859" width="16.109375" style="385" hidden="1"/>
    <col min="10860" max="10860" width="6.109375" style="385" hidden="1"/>
    <col min="10861" max="10861" width="3" style="385" hidden="1"/>
    <col min="10862" max="11101" width="8.6640625" style="385" hidden="1"/>
    <col min="11102" max="11107" width="14.88671875" style="385" hidden="1"/>
    <col min="11108" max="11109" width="15.88671875" style="385" hidden="1"/>
    <col min="11110" max="11115" width="16.109375" style="385" hidden="1"/>
    <col min="11116" max="11116" width="6.109375" style="385" hidden="1"/>
    <col min="11117" max="11117" width="3" style="385" hidden="1"/>
    <col min="11118" max="11357" width="8.6640625" style="385" hidden="1"/>
    <col min="11358" max="11363" width="14.88671875" style="385" hidden="1"/>
    <col min="11364" max="11365" width="15.88671875" style="385" hidden="1"/>
    <col min="11366" max="11371" width="16.109375" style="385" hidden="1"/>
    <col min="11372" max="11372" width="6.109375" style="385" hidden="1"/>
    <col min="11373" max="11373" width="3" style="385" hidden="1"/>
    <col min="11374" max="11613" width="8.6640625" style="385" hidden="1"/>
    <col min="11614" max="11619" width="14.88671875" style="385" hidden="1"/>
    <col min="11620" max="11621" width="15.88671875" style="385" hidden="1"/>
    <col min="11622" max="11627" width="16.109375" style="385" hidden="1"/>
    <col min="11628" max="11628" width="6.109375" style="385" hidden="1"/>
    <col min="11629" max="11629" width="3" style="385" hidden="1"/>
    <col min="11630" max="11869" width="8.6640625" style="385" hidden="1"/>
    <col min="11870" max="11875" width="14.88671875" style="385" hidden="1"/>
    <col min="11876" max="11877" width="15.88671875" style="385" hidden="1"/>
    <col min="11878" max="11883" width="16.109375" style="385" hidden="1"/>
    <col min="11884" max="11884" width="6.109375" style="385" hidden="1"/>
    <col min="11885" max="11885" width="3" style="385" hidden="1"/>
    <col min="11886" max="12125" width="8.6640625" style="385" hidden="1"/>
    <col min="12126" max="12131" width="14.88671875" style="385" hidden="1"/>
    <col min="12132" max="12133" width="15.88671875" style="385" hidden="1"/>
    <col min="12134" max="12139" width="16.109375" style="385" hidden="1"/>
    <col min="12140" max="12140" width="6.109375" style="385" hidden="1"/>
    <col min="12141" max="12141" width="3" style="385" hidden="1"/>
    <col min="12142" max="12381" width="8.6640625" style="385" hidden="1"/>
    <col min="12382" max="12387" width="14.88671875" style="385" hidden="1"/>
    <col min="12388" max="12389" width="15.88671875" style="385" hidden="1"/>
    <col min="12390" max="12395" width="16.109375" style="385" hidden="1"/>
    <col min="12396" max="12396" width="6.109375" style="385" hidden="1"/>
    <col min="12397" max="12397" width="3" style="385" hidden="1"/>
    <col min="12398" max="12637" width="8.6640625" style="385" hidden="1"/>
    <col min="12638" max="12643" width="14.88671875" style="385" hidden="1"/>
    <col min="12644" max="12645" width="15.88671875" style="385" hidden="1"/>
    <col min="12646" max="12651" width="16.109375" style="385" hidden="1"/>
    <col min="12652" max="12652" width="6.109375" style="385" hidden="1"/>
    <col min="12653" max="12653" width="3" style="385" hidden="1"/>
    <col min="12654" max="12893" width="8.6640625" style="385" hidden="1"/>
    <col min="12894" max="12899" width="14.88671875" style="385" hidden="1"/>
    <col min="12900" max="12901" width="15.88671875" style="385" hidden="1"/>
    <col min="12902" max="12907" width="16.109375" style="385" hidden="1"/>
    <col min="12908" max="12908" width="6.109375" style="385" hidden="1"/>
    <col min="12909" max="12909" width="3" style="385" hidden="1"/>
    <col min="12910" max="13149" width="8.6640625" style="385" hidden="1"/>
    <col min="13150" max="13155" width="14.88671875" style="385" hidden="1"/>
    <col min="13156" max="13157" width="15.88671875" style="385" hidden="1"/>
    <col min="13158" max="13163" width="16.109375" style="385" hidden="1"/>
    <col min="13164" max="13164" width="6.109375" style="385" hidden="1"/>
    <col min="13165" max="13165" width="3" style="385" hidden="1"/>
    <col min="13166" max="13405" width="8.6640625" style="385" hidden="1"/>
    <col min="13406" max="13411" width="14.88671875" style="385" hidden="1"/>
    <col min="13412" max="13413" width="15.88671875" style="385" hidden="1"/>
    <col min="13414" max="13419" width="16.109375" style="385" hidden="1"/>
    <col min="13420" max="13420" width="6.109375" style="385" hidden="1"/>
    <col min="13421" max="13421" width="3" style="385" hidden="1"/>
    <col min="13422" max="13661" width="8.6640625" style="385" hidden="1"/>
    <col min="13662" max="13667" width="14.88671875" style="385" hidden="1"/>
    <col min="13668" max="13669" width="15.88671875" style="385" hidden="1"/>
    <col min="13670" max="13675" width="16.109375" style="385" hidden="1"/>
    <col min="13676" max="13676" width="6.109375" style="385" hidden="1"/>
    <col min="13677" max="13677" width="3" style="385" hidden="1"/>
    <col min="13678" max="13917" width="8.6640625" style="385" hidden="1"/>
    <col min="13918" max="13923" width="14.88671875" style="385" hidden="1"/>
    <col min="13924" max="13925" width="15.88671875" style="385" hidden="1"/>
    <col min="13926" max="13931" width="16.109375" style="385" hidden="1"/>
    <col min="13932" max="13932" width="6.109375" style="385" hidden="1"/>
    <col min="13933" max="13933" width="3" style="385" hidden="1"/>
    <col min="13934" max="14173" width="8.6640625" style="385" hidden="1"/>
    <col min="14174" max="14179" width="14.88671875" style="385" hidden="1"/>
    <col min="14180" max="14181" width="15.88671875" style="385" hidden="1"/>
    <col min="14182" max="14187" width="16.109375" style="385" hidden="1"/>
    <col min="14188" max="14188" width="6.109375" style="385" hidden="1"/>
    <col min="14189" max="14189" width="3" style="385" hidden="1"/>
    <col min="14190" max="14429" width="8.6640625" style="385" hidden="1"/>
    <col min="14430" max="14435" width="14.88671875" style="385" hidden="1"/>
    <col min="14436" max="14437" width="15.88671875" style="385" hidden="1"/>
    <col min="14438" max="14443" width="16.109375" style="385" hidden="1"/>
    <col min="14444" max="14444" width="6.109375" style="385" hidden="1"/>
    <col min="14445" max="14445" width="3" style="385" hidden="1"/>
    <col min="14446" max="14685" width="8.6640625" style="385" hidden="1"/>
    <col min="14686" max="14691" width="14.88671875" style="385" hidden="1"/>
    <col min="14692" max="14693" width="15.88671875" style="385" hidden="1"/>
    <col min="14694" max="14699" width="16.109375" style="385" hidden="1"/>
    <col min="14700" max="14700" width="6.109375" style="385" hidden="1"/>
    <col min="14701" max="14701" width="3" style="385" hidden="1"/>
    <col min="14702" max="14941" width="8.6640625" style="385" hidden="1"/>
    <col min="14942" max="14947" width="14.88671875" style="385" hidden="1"/>
    <col min="14948" max="14949" width="15.88671875" style="385" hidden="1"/>
    <col min="14950" max="14955" width="16.109375" style="385" hidden="1"/>
    <col min="14956" max="14956" width="6.109375" style="385" hidden="1"/>
    <col min="14957" max="14957" width="3" style="385" hidden="1"/>
    <col min="14958" max="15197" width="8.6640625" style="385" hidden="1"/>
    <col min="15198" max="15203" width="14.88671875" style="385" hidden="1"/>
    <col min="15204" max="15205" width="15.88671875" style="385" hidden="1"/>
    <col min="15206" max="15211" width="16.109375" style="385" hidden="1"/>
    <col min="15212" max="15212" width="6.109375" style="385" hidden="1"/>
    <col min="15213" max="15213" width="3" style="385" hidden="1"/>
    <col min="15214" max="15453" width="8.6640625" style="385" hidden="1"/>
    <col min="15454" max="15459" width="14.88671875" style="385" hidden="1"/>
    <col min="15460" max="15461" width="15.88671875" style="385" hidden="1"/>
    <col min="15462" max="15467" width="16.109375" style="385" hidden="1"/>
    <col min="15468" max="15468" width="6.109375" style="385" hidden="1"/>
    <col min="15469" max="15469" width="3" style="385" hidden="1"/>
    <col min="15470" max="15709" width="8.6640625" style="385" hidden="1"/>
    <col min="15710" max="15715" width="14.88671875" style="385" hidden="1"/>
    <col min="15716" max="15717" width="15.88671875" style="385" hidden="1"/>
    <col min="15718" max="15723" width="16.109375" style="385" hidden="1"/>
    <col min="15724" max="15724" width="6.109375" style="385" hidden="1"/>
    <col min="15725" max="15725" width="3" style="385" hidden="1"/>
    <col min="15726" max="15965" width="8.6640625" style="385" hidden="1"/>
    <col min="15966" max="15971" width="14.88671875" style="385" hidden="1"/>
    <col min="15972" max="15973" width="15.88671875" style="385" hidden="1"/>
    <col min="15974" max="15979" width="16.109375" style="385" hidden="1"/>
    <col min="15980" max="15980" width="6.109375" style="385" hidden="1"/>
    <col min="15981" max="15981" width="3" style="385" hidden="1"/>
    <col min="15982" max="16221" width="8.6640625" style="385" hidden="1"/>
    <col min="16222" max="16227" width="14.88671875" style="385" hidden="1"/>
    <col min="16228" max="16229" width="15.88671875" style="385" hidden="1"/>
    <col min="16230" max="16235" width="16.109375" style="385" hidden="1"/>
    <col min="16236" max="16236" width="6.109375" style="385" hidden="1"/>
    <col min="16237" max="16237" width="3" style="385" hidden="1"/>
    <col min="16238" max="16384" width="8.6640625" style="385" hidden="1"/>
  </cols>
  <sheetData>
    <row r="1" spans="1:143" ht="42.75" customHeight="1" x14ac:dyDescent="0.2">
      <c r="A1" s="422"/>
      <c r="B1" s="421"/>
      <c r="DD1" s="385"/>
      <c r="DE1" s="385"/>
    </row>
    <row r="2" spans="1:143" ht="25.5" customHeight="1" x14ac:dyDescent="0.2">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2">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2" x14ac:dyDescent="0.2">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606</v>
      </c>
    </row>
    <row r="11" spans="1:143" s="290" customFormat="1" ht="13.2" x14ac:dyDescent="0.2">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606</v>
      </c>
    </row>
    <row r="13" spans="1:143" s="290" customFormat="1" ht="13.2" x14ac:dyDescent="0.2">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5"/>
      <c r="DE19" s="385"/>
    </row>
    <row r="20" spans="1:351" ht="13.2" x14ac:dyDescent="0.2">
      <c r="DD20" s="385"/>
      <c r="DE20" s="385"/>
    </row>
    <row r="21" spans="1:351" ht="16.2" x14ac:dyDescent="0.2">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6.2" x14ac:dyDescent="0.2">
      <c r="B22" s="386"/>
      <c r="MM22" s="417"/>
    </row>
    <row r="23" spans="1:351" ht="13.2" x14ac:dyDescent="0.2">
      <c r="B23" s="386"/>
    </row>
    <row r="24" spans="1:351" ht="13.2" x14ac:dyDescent="0.2">
      <c r="B24" s="386"/>
    </row>
    <row r="25" spans="1:351" ht="13.2" x14ac:dyDescent="0.2">
      <c r="B25" s="386"/>
    </row>
    <row r="26" spans="1:351" ht="13.2" x14ac:dyDescent="0.2">
      <c r="B26" s="386"/>
    </row>
    <row r="27" spans="1:351" ht="13.2" x14ac:dyDescent="0.2">
      <c r="B27" s="386"/>
    </row>
    <row r="28" spans="1:351" ht="13.2" x14ac:dyDescent="0.2">
      <c r="B28" s="386"/>
    </row>
    <row r="29" spans="1:351" ht="13.2" x14ac:dyDescent="0.2">
      <c r="B29" s="386"/>
    </row>
    <row r="30" spans="1:351" ht="13.2" x14ac:dyDescent="0.2">
      <c r="B30" s="386"/>
    </row>
    <row r="31" spans="1:351" ht="13.2" x14ac:dyDescent="0.2">
      <c r="B31" s="386"/>
    </row>
    <row r="32" spans="1:351" ht="13.2" x14ac:dyDescent="0.2">
      <c r="B32" s="386"/>
    </row>
    <row r="33" spans="2:109" ht="13.2" x14ac:dyDescent="0.2">
      <c r="B33" s="386"/>
    </row>
    <row r="34" spans="2:109" ht="13.2" x14ac:dyDescent="0.2">
      <c r="B34" s="386"/>
    </row>
    <row r="35" spans="2:109" ht="13.2" x14ac:dyDescent="0.2">
      <c r="B35" s="386"/>
    </row>
    <row r="36" spans="2:109" ht="13.2" x14ac:dyDescent="0.2">
      <c r="B36" s="386"/>
    </row>
    <row r="37" spans="2:109" ht="13.2" x14ac:dyDescent="0.2">
      <c r="B37" s="386"/>
    </row>
    <row r="38" spans="2:109" ht="13.2" x14ac:dyDescent="0.2">
      <c r="B38" s="386"/>
    </row>
    <row r="39" spans="2:109" ht="13.2" x14ac:dyDescent="0.2">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2" x14ac:dyDescent="0.2">
      <c r="B40" s="406"/>
      <c r="DD40" s="406"/>
      <c r="DE40" s="385"/>
    </row>
    <row r="41" spans="2:109" ht="16.2" x14ac:dyDescent="0.2">
      <c r="B41" s="416" t="s">
        <v>605</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2" x14ac:dyDescent="0.2">
      <c r="B42" s="386"/>
      <c r="G42" s="402"/>
      <c r="I42" s="401"/>
      <c r="J42" s="401"/>
      <c r="K42" s="401"/>
      <c r="AM42" s="402"/>
      <c r="AN42" s="402" t="s">
        <v>600</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2">
      <c r="B43" s="386"/>
      <c r="AN43" s="1317" t="s">
        <v>604</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ht="13.2" x14ac:dyDescent="0.2">
      <c r="B44" s="386"/>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ht="13.2" x14ac:dyDescent="0.2">
      <c r="B45" s="386"/>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ht="13.2" x14ac:dyDescent="0.2">
      <c r="B46" s="386"/>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ht="13.2" x14ac:dyDescent="0.2">
      <c r="B47" s="386"/>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ht="13.2" x14ac:dyDescent="0.2">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2" x14ac:dyDescent="0.2">
      <c r="B49" s="386"/>
      <c r="AN49" s="385" t="s">
        <v>598</v>
      </c>
    </row>
    <row r="50" spans="1:109" ht="13.2" x14ac:dyDescent="0.2">
      <c r="B50" s="386"/>
      <c r="G50" s="1305"/>
      <c r="H50" s="1305"/>
      <c r="I50" s="1305"/>
      <c r="J50" s="1305"/>
      <c r="K50" s="395"/>
      <c r="L50" s="395"/>
      <c r="M50" s="394"/>
      <c r="N50" s="394"/>
      <c r="AN50" s="1313"/>
      <c r="AO50" s="1314"/>
      <c r="AP50" s="1314"/>
      <c r="AQ50" s="1314"/>
      <c r="AR50" s="1314"/>
      <c r="AS50" s="1314"/>
      <c r="AT50" s="1314"/>
      <c r="AU50" s="1314"/>
      <c r="AV50" s="1314"/>
      <c r="AW50" s="1314"/>
      <c r="AX50" s="1314"/>
      <c r="AY50" s="1314"/>
      <c r="AZ50" s="1314"/>
      <c r="BA50" s="1314"/>
      <c r="BB50" s="1314"/>
      <c r="BC50" s="1314"/>
      <c r="BD50" s="1314"/>
      <c r="BE50" s="1314"/>
      <c r="BF50" s="1314"/>
      <c r="BG50" s="1314"/>
      <c r="BH50" s="1314"/>
      <c r="BI50" s="1314"/>
      <c r="BJ50" s="1314"/>
      <c r="BK50" s="1314"/>
      <c r="BL50" s="1314"/>
      <c r="BM50" s="1314"/>
      <c r="BN50" s="1314"/>
      <c r="BO50" s="1315"/>
      <c r="BP50" s="1308" t="s">
        <v>558</v>
      </c>
      <c r="BQ50" s="1308"/>
      <c r="BR50" s="1308"/>
      <c r="BS50" s="1308"/>
      <c r="BT50" s="1308"/>
      <c r="BU50" s="1308"/>
      <c r="BV50" s="1308"/>
      <c r="BW50" s="1308"/>
      <c r="BX50" s="1308" t="s">
        <v>559</v>
      </c>
      <c r="BY50" s="1308"/>
      <c r="BZ50" s="1308"/>
      <c r="CA50" s="1308"/>
      <c r="CB50" s="1308"/>
      <c r="CC50" s="1308"/>
      <c r="CD50" s="1308"/>
      <c r="CE50" s="1308"/>
      <c r="CF50" s="1308" t="s">
        <v>560</v>
      </c>
      <c r="CG50" s="1308"/>
      <c r="CH50" s="1308"/>
      <c r="CI50" s="1308"/>
      <c r="CJ50" s="1308"/>
      <c r="CK50" s="1308"/>
      <c r="CL50" s="1308"/>
      <c r="CM50" s="1308"/>
      <c r="CN50" s="1308" t="s">
        <v>561</v>
      </c>
      <c r="CO50" s="1308"/>
      <c r="CP50" s="1308"/>
      <c r="CQ50" s="1308"/>
      <c r="CR50" s="1308"/>
      <c r="CS50" s="1308"/>
      <c r="CT50" s="1308"/>
      <c r="CU50" s="1308"/>
      <c r="CV50" s="1308" t="s">
        <v>562</v>
      </c>
      <c r="CW50" s="1308"/>
      <c r="CX50" s="1308"/>
      <c r="CY50" s="1308"/>
      <c r="CZ50" s="1308"/>
      <c r="DA50" s="1308"/>
      <c r="DB50" s="1308"/>
      <c r="DC50" s="1308"/>
    </row>
    <row r="51" spans="1:109" ht="13.5" customHeight="1" x14ac:dyDescent="0.2">
      <c r="B51" s="386"/>
      <c r="G51" s="1316"/>
      <c r="H51" s="1316"/>
      <c r="I51" s="1326"/>
      <c r="J51" s="1326"/>
      <c r="K51" s="1310"/>
      <c r="L51" s="1310"/>
      <c r="M51" s="1310"/>
      <c r="N51" s="1310"/>
      <c r="AM51" s="393"/>
      <c r="AN51" s="1309" t="s">
        <v>597</v>
      </c>
      <c r="AO51" s="1309"/>
      <c r="AP51" s="1309"/>
      <c r="AQ51" s="1309"/>
      <c r="AR51" s="1309"/>
      <c r="AS51" s="1309"/>
      <c r="AT51" s="1309"/>
      <c r="AU51" s="1309"/>
      <c r="AV51" s="1309"/>
      <c r="AW51" s="1309"/>
      <c r="AX51" s="1309"/>
      <c r="AY51" s="1309"/>
      <c r="AZ51" s="1309"/>
      <c r="BA51" s="1309"/>
      <c r="BB51" s="1309" t="s">
        <v>595</v>
      </c>
      <c r="BC51" s="1309"/>
      <c r="BD51" s="1309"/>
      <c r="BE51" s="1309"/>
      <c r="BF51" s="1309"/>
      <c r="BG51" s="1309"/>
      <c r="BH51" s="1309"/>
      <c r="BI51" s="1309"/>
      <c r="BJ51" s="1309"/>
      <c r="BK51" s="1309"/>
      <c r="BL51" s="1309"/>
      <c r="BM51" s="1309"/>
      <c r="BN51" s="1309"/>
      <c r="BO51" s="1309"/>
      <c r="BP51" s="1327"/>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ht="13.2" x14ac:dyDescent="0.2">
      <c r="B52" s="386"/>
      <c r="G52" s="1316"/>
      <c r="H52" s="1316"/>
      <c r="I52" s="1326"/>
      <c r="J52" s="1326"/>
      <c r="K52" s="1310"/>
      <c r="L52" s="1310"/>
      <c r="M52" s="1310"/>
      <c r="N52" s="1310"/>
      <c r="AM52" s="393"/>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2" x14ac:dyDescent="0.2">
      <c r="A53" s="401"/>
      <c r="B53" s="386"/>
      <c r="G53" s="1316"/>
      <c r="H53" s="1316"/>
      <c r="I53" s="1305"/>
      <c r="J53" s="1305"/>
      <c r="K53" s="1310"/>
      <c r="L53" s="1310"/>
      <c r="M53" s="1310"/>
      <c r="N53" s="1310"/>
      <c r="AM53" s="393"/>
      <c r="AN53" s="1309"/>
      <c r="AO53" s="1309"/>
      <c r="AP53" s="1309"/>
      <c r="AQ53" s="1309"/>
      <c r="AR53" s="1309"/>
      <c r="AS53" s="1309"/>
      <c r="AT53" s="1309"/>
      <c r="AU53" s="1309"/>
      <c r="AV53" s="1309"/>
      <c r="AW53" s="1309"/>
      <c r="AX53" s="1309"/>
      <c r="AY53" s="1309"/>
      <c r="AZ53" s="1309"/>
      <c r="BA53" s="1309"/>
      <c r="BB53" s="1309" t="s">
        <v>602</v>
      </c>
      <c r="BC53" s="1309"/>
      <c r="BD53" s="1309"/>
      <c r="BE53" s="1309"/>
      <c r="BF53" s="1309"/>
      <c r="BG53" s="1309"/>
      <c r="BH53" s="1309"/>
      <c r="BI53" s="1309"/>
      <c r="BJ53" s="1309"/>
      <c r="BK53" s="1309"/>
      <c r="BL53" s="1309"/>
      <c r="BM53" s="1309"/>
      <c r="BN53" s="1309"/>
      <c r="BO53" s="1309"/>
      <c r="BP53" s="1327"/>
      <c r="BQ53" s="1307"/>
      <c r="BR53" s="1307"/>
      <c r="BS53" s="1307"/>
      <c r="BT53" s="1307"/>
      <c r="BU53" s="1307"/>
      <c r="BV53" s="1307"/>
      <c r="BW53" s="1307"/>
      <c r="BX53" s="1307">
        <v>57.5</v>
      </c>
      <c r="BY53" s="1307"/>
      <c r="BZ53" s="1307"/>
      <c r="CA53" s="1307"/>
      <c r="CB53" s="1307"/>
      <c r="CC53" s="1307"/>
      <c r="CD53" s="1307"/>
      <c r="CE53" s="1307"/>
      <c r="CF53" s="1307">
        <v>65.900000000000006</v>
      </c>
      <c r="CG53" s="1307"/>
      <c r="CH53" s="1307"/>
      <c r="CI53" s="1307"/>
      <c r="CJ53" s="1307"/>
      <c r="CK53" s="1307"/>
      <c r="CL53" s="1307"/>
      <c r="CM53" s="1307"/>
      <c r="CN53" s="1307">
        <v>67.599999999999994</v>
      </c>
      <c r="CO53" s="1307"/>
      <c r="CP53" s="1307"/>
      <c r="CQ53" s="1307"/>
      <c r="CR53" s="1307"/>
      <c r="CS53" s="1307"/>
      <c r="CT53" s="1307"/>
      <c r="CU53" s="1307"/>
      <c r="CV53" s="1307">
        <v>67.7</v>
      </c>
      <c r="CW53" s="1307"/>
      <c r="CX53" s="1307"/>
      <c r="CY53" s="1307"/>
      <c r="CZ53" s="1307"/>
      <c r="DA53" s="1307"/>
      <c r="DB53" s="1307"/>
      <c r="DC53" s="1307"/>
    </row>
    <row r="54" spans="1:109" ht="13.2" x14ac:dyDescent="0.2">
      <c r="A54" s="401"/>
      <c r="B54" s="386"/>
      <c r="G54" s="1316"/>
      <c r="H54" s="1316"/>
      <c r="I54" s="1305"/>
      <c r="J54" s="1305"/>
      <c r="K54" s="1310"/>
      <c r="L54" s="1310"/>
      <c r="M54" s="1310"/>
      <c r="N54" s="1310"/>
      <c r="AM54" s="393"/>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2" x14ac:dyDescent="0.2">
      <c r="A55" s="401"/>
      <c r="B55" s="386"/>
      <c r="G55" s="1305"/>
      <c r="H55" s="1305"/>
      <c r="I55" s="1305"/>
      <c r="J55" s="1305"/>
      <c r="K55" s="1310"/>
      <c r="L55" s="1310"/>
      <c r="M55" s="1310"/>
      <c r="N55" s="1310"/>
      <c r="AN55" s="1308" t="s">
        <v>603</v>
      </c>
      <c r="AO55" s="1308"/>
      <c r="AP55" s="1308"/>
      <c r="AQ55" s="1308"/>
      <c r="AR55" s="1308"/>
      <c r="AS55" s="1308"/>
      <c r="AT55" s="1308"/>
      <c r="AU55" s="1308"/>
      <c r="AV55" s="1308"/>
      <c r="AW55" s="1308"/>
      <c r="AX55" s="1308"/>
      <c r="AY55" s="1308"/>
      <c r="AZ55" s="1308"/>
      <c r="BA55" s="1308"/>
      <c r="BB55" s="1309" t="s">
        <v>595</v>
      </c>
      <c r="BC55" s="1309"/>
      <c r="BD55" s="1309"/>
      <c r="BE55" s="1309"/>
      <c r="BF55" s="1309"/>
      <c r="BG55" s="1309"/>
      <c r="BH55" s="1309"/>
      <c r="BI55" s="1309"/>
      <c r="BJ55" s="1309"/>
      <c r="BK55" s="1309"/>
      <c r="BL55" s="1309"/>
      <c r="BM55" s="1309"/>
      <c r="BN55" s="1309"/>
      <c r="BO55" s="1309"/>
      <c r="BP55" s="1327"/>
      <c r="BQ55" s="1307"/>
      <c r="BR55" s="1307"/>
      <c r="BS55" s="1307"/>
      <c r="BT55" s="1307"/>
      <c r="BU55" s="1307"/>
      <c r="BV55" s="1307"/>
      <c r="BW55" s="1307"/>
      <c r="BX55" s="1307">
        <v>0</v>
      </c>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ht="13.2" x14ac:dyDescent="0.2">
      <c r="A56" s="401"/>
      <c r="B56" s="386"/>
      <c r="G56" s="1305"/>
      <c r="H56" s="1305"/>
      <c r="I56" s="1305"/>
      <c r="J56" s="1305"/>
      <c r="K56" s="1310"/>
      <c r="L56" s="1310"/>
      <c r="M56" s="1310"/>
      <c r="N56" s="1310"/>
      <c r="AN56" s="1308"/>
      <c r="AO56" s="1308"/>
      <c r="AP56" s="1308"/>
      <c r="AQ56" s="1308"/>
      <c r="AR56" s="1308"/>
      <c r="AS56" s="1308"/>
      <c r="AT56" s="1308"/>
      <c r="AU56" s="1308"/>
      <c r="AV56" s="1308"/>
      <c r="AW56" s="1308"/>
      <c r="AX56" s="1308"/>
      <c r="AY56" s="1308"/>
      <c r="AZ56" s="1308"/>
      <c r="BA56" s="1308"/>
      <c r="BB56" s="1309"/>
      <c r="BC56" s="1309"/>
      <c r="BD56" s="1309"/>
      <c r="BE56" s="1309"/>
      <c r="BF56" s="1309"/>
      <c r="BG56" s="1309"/>
      <c r="BH56" s="1309"/>
      <c r="BI56" s="1309"/>
      <c r="BJ56" s="1309"/>
      <c r="BK56" s="1309"/>
      <c r="BL56" s="1309"/>
      <c r="BM56" s="1309"/>
      <c r="BN56" s="1309"/>
      <c r="BO56" s="1309"/>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1" customFormat="1" ht="13.2" x14ac:dyDescent="0.2">
      <c r="B57" s="407"/>
      <c r="G57" s="1305"/>
      <c r="H57" s="1305"/>
      <c r="I57" s="1311"/>
      <c r="J57" s="1311"/>
      <c r="K57" s="1310"/>
      <c r="L57" s="1310"/>
      <c r="M57" s="1310"/>
      <c r="N57" s="1310"/>
      <c r="AM57" s="385"/>
      <c r="AN57" s="1308"/>
      <c r="AO57" s="1308"/>
      <c r="AP57" s="1308"/>
      <c r="AQ57" s="1308"/>
      <c r="AR57" s="1308"/>
      <c r="AS57" s="1308"/>
      <c r="AT57" s="1308"/>
      <c r="AU57" s="1308"/>
      <c r="AV57" s="1308"/>
      <c r="AW57" s="1308"/>
      <c r="AX57" s="1308"/>
      <c r="AY57" s="1308"/>
      <c r="AZ57" s="1308"/>
      <c r="BA57" s="1308"/>
      <c r="BB57" s="1309" t="s">
        <v>602</v>
      </c>
      <c r="BC57" s="1309"/>
      <c r="BD57" s="1309"/>
      <c r="BE57" s="1309"/>
      <c r="BF57" s="1309"/>
      <c r="BG57" s="1309"/>
      <c r="BH57" s="1309"/>
      <c r="BI57" s="1309"/>
      <c r="BJ57" s="1309"/>
      <c r="BK57" s="1309"/>
      <c r="BL57" s="1309"/>
      <c r="BM57" s="1309"/>
      <c r="BN57" s="1309"/>
      <c r="BO57" s="1309"/>
      <c r="BP57" s="1327"/>
      <c r="BQ57" s="1307"/>
      <c r="BR57" s="1307"/>
      <c r="BS57" s="1307"/>
      <c r="BT57" s="1307"/>
      <c r="BU57" s="1307"/>
      <c r="BV57" s="1307"/>
      <c r="BW57" s="1307"/>
      <c r="BX57" s="1307">
        <v>55.3</v>
      </c>
      <c r="BY57" s="1307"/>
      <c r="BZ57" s="1307"/>
      <c r="CA57" s="1307"/>
      <c r="CB57" s="1307"/>
      <c r="CC57" s="1307"/>
      <c r="CD57" s="1307"/>
      <c r="CE57" s="1307"/>
      <c r="CF57" s="1307">
        <v>56.3</v>
      </c>
      <c r="CG57" s="1307"/>
      <c r="CH57" s="1307"/>
      <c r="CI57" s="1307"/>
      <c r="CJ57" s="1307"/>
      <c r="CK57" s="1307"/>
      <c r="CL57" s="1307"/>
      <c r="CM57" s="1307"/>
      <c r="CN57" s="1307">
        <v>58.3</v>
      </c>
      <c r="CO57" s="1307"/>
      <c r="CP57" s="1307"/>
      <c r="CQ57" s="1307"/>
      <c r="CR57" s="1307"/>
      <c r="CS57" s="1307"/>
      <c r="CT57" s="1307"/>
      <c r="CU57" s="1307"/>
      <c r="CV57" s="1307">
        <v>59</v>
      </c>
      <c r="CW57" s="1307"/>
      <c r="CX57" s="1307"/>
      <c r="CY57" s="1307"/>
      <c r="CZ57" s="1307"/>
      <c r="DA57" s="1307"/>
      <c r="DB57" s="1307"/>
      <c r="DC57" s="1307"/>
      <c r="DD57" s="412"/>
      <c r="DE57" s="407"/>
    </row>
    <row r="58" spans="1:109" s="401" customFormat="1" ht="13.2" x14ac:dyDescent="0.2">
      <c r="A58" s="385"/>
      <c r="B58" s="407"/>
      <c r="G58" s="1305"/>
      <c r="H58" s="1305"/>
      <c r="I58" s="1311"/>
      <c r="J58" s="1311"/>
      <c r="K58" s="1310"/>
      <c r="L58" s="1310"/>
      <c r="M58" s="1310"/>
      <c r="N58" s="1310"/>
      <c r="AM58" s="385"/>
      <c r="AN58" s="1308"/>
      <c r="AO58" s="1308"/>
      <c r="AP58" s="1308"/>
      <c r="AQ58" s="1308"/>
      <c r="AR58" s="1308"/>
      <c r="AS58" s="1308"/>
      <c r="AT58" s="1308"/>
      <c r="AU58" s="1308"/>
      <c r="AV58" s="1308"/>
      <c r="AW58" s="1308"/>
      <c r="AX58" s="1308"/>
      <c r="AY58" s="1308"/>
      <c r="AZ58" s="1308"/>
      <c r="BA58" s="1308"/>
      <c r="BB58" s="1309"/>
      <c r="BC58" s="1309"/>
      <c r="BD58" s="1309"/>
      <c r="BE58" s="1309"/>
      <c r="BF58" s="1309"/>
      <c r="BG58" s="1309"/>
      <c r="BH58" s="1309"/>
      <c r="BI58" s="1309"/>
      <c r="BJ58" s="1309"/>
      <c r="BK58" s="1309"/>
      <c r="BL58" s="1309"/>
      <c r="BM58" s="1309"/>
      <c r="BN58" s="1309"/>
      <c r="BO58" s="1309"/>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12"/>
      <c r="DE58" s="407"/>
    </row>
    <row r="59" spans="1:109" s="401" customFormat="1" ht="13.2" x14ac:dyDescent="0.2">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2" x14ac:dyDescent="0.2">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2" x14ac:dyDescent="0.2">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2" x14ac:dyDescent="0.2">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6.2" x14ac:dyDescent="0.2">
      <c r="B63" s="405" t="s">
        <v>601</v>
      </c>
    </row>
    <row r="64" spans="1:109" ht="13.2" x14ac:dyDescent="0.2">
      <c r="B64" s="386"/>
      <c r="G64" s="402"/>
      <c r="I64" s="404"/>
      <c r="J64" s="404"/>
      <c r="K64" s="404"/>
      <c r="L64" s="404"/>
      <c r="M64" s="404"/>
      <c r="N64" s="403"/>
      <c r="AM64" s="402"/>
      <c r="AN64" s="402" t="s">
        <v>600</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2" x14ac:dyDescent="0.2">
      <c r="B65" s="386"/>
      <c r="AN65" s="1317" t="s">
        <v>599</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ht="13.2" x14ac:dyDescent="0.2">
      <c r="B66" s="386"/>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ht="13.2" x14ac:dyDescent="0.2">
      <c r="B67" s="386"/>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ht="13.2" x14ac:dyDescent="0.2">
      <c r="B68" s="386"/>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ht="13.2" x14ac:dyDescent="0.2">
      <c r="B69" s="386"/>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ht="13.2" x14ac:dyDescent="0.2">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2" x14ac:dyDescent="0.2">
      <c r="B71" s="386"/>
      <c r="G71" s="396"/>
      <c r="I71" s="399"/>
      <c r="J71" s="398"/>
      <c r="K71" s="398"/>
      <c r="L71" s="397"/>
      <c r="M71" s="398"/>
      <c r="N71" s="397"/>
      <c r="AM71" s="396"/>
      <c r="AN71" s="385" t="s">
        <v>598</v>
      </c>
    </row>
    <row r="72" spans="2:107" ht="13.2" x14ac:dyDescent="0.2">
      <c r="B72" s="386"/>
      <c r="G72" s="1305"/>
      <c r="H72" s="1305"/>
      <c r="I72" s="1305"/>
      <c r="J72" s="1305"/>
      <c r="K72" s="395"/>
      <c r="L72" s="395"/>
      <c r="M72" s="394"/>
      <c r="N72" s="394"/>
      <c r="AN72" s="1313"/>
      <c r="AO72" s="1314"/>
      <c r="AP72" s="1314"/>
      <c r="AQ72" s="1314"/>
      <c r="AR72" s="1314"/>
      <c r="AS72" s="1314"/>
      <c r="AT72" s="1314"/>
      <c r="AU72" s="1314"/>
      <c r="AV72" s="1314"/>
      <c r="AW72" s="1314"/>
      <c r="AX72" s="1314"/>
      <c r="AY72" s="1314"/>
      <c r="AZ72" s="1314"/>
      <c r="BA72" s="1314"/>
      <c r="BB72" s="1314"/>
      <c r="BC72" s="1314"/>
      <c r="BD72" s="1314"/>
      <c r="BE72" s="1314"/>
      <c r="BF72" s="1314"/>
      <c r="BG72" s="1314"/>
      <c r="BH72" s="1314"/>
      <c r="BI72" s="1314"/>
      <c r="BJ72" s="1314"/>
      <c r="BK72" s="1314"/>
      <c r="BL72" s="1314"/>
      <c r="BM72" s="1314"/>
      <c r="BN72" s="1314"/>
      <c r="BO72" s="1315"/>
      <c r="BP72" s="1308" t="s">
        <v>558</v>
      </c>
      <c r="BQ72" s="1308"/>
      <c r="BR72" s="1308"/>
      <c r="BS72" s="1308"/>
      <c r="BT72" s="1308"/>
      <c r="BU72" s="1308"/>
      <c r="BV72" s="1308"/>
      <c r="BW72" s="1308"/>
      <c r="BX72" s="1308" t="s">
        <v>559</v>
      </c>
      <c r="BY72" s="1308"/>
      <c r="BZ72" s="1308"/>
      <c r="CA72" s="1308"/>
      <c r="CB72" s="1308"/>
      <c r="CC72" s="1308"/>
      <c r="CD72" s="1308"/>
      <c r="CE72" s="1308"/>
      <c r="CF72" s="1308" t="s">
        <v>560</v>
      </c>
      <c r="CG72" s="1308"/>
      <c r="CH72" s="1308"/>
      <c r="CI72" s="1308"/>
      <c r="CJ72" s="1308"/>
      <c r="CK72" s="1308"/>
      <c r="CL72" s="1308"/>
      <c r="CM72" s="1308"/>
      <c r="CN72" s="1308" t="s">
        <v>561</v>
      </c>
      <c r="CO72" s="1308"/>
      <c r="CP72" s="1308"/>
      <c r="CQ72" s="1308"/>
      <c r="CR72" s="1308"/>
      <c r="CS72" s="1308"/>
      <c r="CT72" s="1308"/>
      <c r="CU72" s="1308"/>
      <c r="CV72" s="1308" t="s">
        <v>562</v>
      </c>
      <c r="CW72" s="1308"/>
      <c r="CX72" s="1308"/>
      <c r="CY72" s="1308"/>
      <c r="CZ72" s="1308"/>
      <c r="DA72" s="1308"/>
      <c r="DB72" s="1308"/>
      <c r="DC72" s="1308"/>
    </row>
    <row r="73" spans="2:107" ht="13.2" x14ac:dyDescent="0.2">
      <c r="B73" s="386"/>
      <c r="G73" s="1316"/>
      <c r="H73" s="1316"/>
      <c r="I73" s="1316"/>
      <c r="J73" s="1316"/>
      <c r="K73" s="1306"/>
      <c r="L73" s="1306"/>
      <c r="M73" s="1306"/>
      <c r="N73" s="1306"/>
      <c r="AM73" s="393"/>
      <c r="AN73" s="1309" t="s">
        <v>597</v>
      </c>
      <c r="AO73" s="1309"/>
      <c r="AP73" s="1309"/>
      <c r="AQ73" s="1309"/>
      <c r="AR73" s="1309"/>
      <c r="AS73" s="1309"/>
      <c r="AT73" s="1309"/>
      <c r="AU73" s="1309"/>
      <c r="AV73" s="1309"/>
      <c r="AW73" s="1309"/>
      <c r="AX73" s="1309"/>
      <c r="AY73" s="1309"/>
      <c r="AZ73" s="1309"/>
      <c r="BA73" s="1309"/>
      <c r="BB73" s="1309" t="s">
        <v>595</v>
      </c>
      <c r="BC73" s="1309"/>
      <c r="BD73" s="1309"/>
      <c r="BE73" s="1309"/>
      <c r="BF73" s="1309"/>
      <c r="BG73" s="1309"/>
      <c r="BH73" s="1309"/>
      <c r="BI73" s="1309"/>
      <c r="BJ73" s="1309"/>
      <c r="BK73" s="1309"/>
      <c r="BL73" s="1309"/>
      <c r="BM73" s="1309"/>
      <c r="BN73" s="1309"/>
      <c r="BO73" s="1309"/>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ht="13.2" x14ac:dyDescent="0.2">
      <c r="B74" s="386"/>
      <c r="G74" s="1316"/>
      <c r="H74" s="1316"/>
      <c r="I74" s="1316"/>
      <c r="J74" s="1316"/>
      <c r="K74" s="1306"/>
      <c r="L74" s="1306"/>
      <c r="M74" s="1306"/>
      <c r="N74" s="1306"/>
      <c r="AM74" s="393"/>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2" x14ac:dyDescent="0.2">
      <c r="B75" s="386"/>
      <c r="G75" s="1316"/>
      <c r="H75" s="1316"/>
      <c r="I75" s="1305"/>
      <c r="J75" s="1305"/>
      <c r="K75" s="1310"/>
      <c r="L75" s="1310"/>
      <c r="M75" s="1310"/>
      <c r="N75" s="1310"/>
      <c r="AM75" s="393"/>
      <c r="AN75" s="1309"/>
      <c r="AO75" s="1309"/>
      <c r="AP75" s="1309"/>
      <c r="AQ75" s="1309"/>
      <c r="AR75" s="1309"/>
      <c r="AS75" s="1309"/>
      <c r="AT75" s="1309"/>
      <c r="AU75" s="1309"/>
      <c r="AV75" s="1309"/>
      <c r="AW75" s="1309"/>
      <c r="AX75" s="1309"/>
      <c r="AY75" s="1309"/>
      <c r="AZ75" s="1309"/>
      <c r="BA75" s="1309"/>
      <c r="BB75" s="1309" t="s">
        <v>594</v>
      </c>
      <c r="BC75" s="1309"/>
      <c r="BD75" s="1309"/>
      <c r="BE75" s="1309"/>
      <c r="BF75" s="1309"/>
      <c r="BG75" s="1309"/>
      <c r="BH75" s="1309"/>
      <c r="BI75" s="1309"/>
      <c r="BJ75" s="1309"/>
      <c r="BK75" s="1309"/>
      <c r="BL75" s="1309"/>
      <c r="BM75" s="1309"/>
      <c r="BN75" s="1309"/>
      <c r="BO75" s="1309"/>
      <c r="BP75" s="1307">
        <v>4.5</v>
      </c>
      <c r="BQ75" s="1307"/>
      <c r="BR75" s="1307"/>
      <c r="BS75" s="1307"/>
      <c r="BT75" s="1307"/>
      <c r="BU75" s="1307"/>
      <c r="BV75" s="1307"/>
      <c r="BW75" s="1307"/>
      <c r="BX75" s="1307">
        <v>4.3</v>
      </c>
      <c r="BY75" s="1307"/>
      <c r="BZ75" s="1307"/>
      <c r="CA75" s="1307"/>
      <c r="CB75" s="1307"/>
      <c r="CC75" s="1307"/>
      <c r="CD75" s="1307"/>
      <c r="CE75" s="1307"/>
      <c r="CF75" s="1307">
        <v>4.3</v>
      </c>
      <c r="CG75" s="1307"/>
      <c r="CH75" s="1307"/>
      <c r="CI75" s="1307"/>
      <c r="CJ75" s="1307"/>
      <c r="CK75" s="1307"/>
      <c r="CL75" s="1307"/>
      <c r="CM75" s="1307"/>
      <c r="CN75" s="1307">
        <v>4.7</v>
      </c>
      <c r="CO75" s="1307"/>
      <c r="CP75" s="1307"/>
      <c r="CQ75" s="1307"/>
      <c r="CR75" s="1307"/>
      <c r="CS75" s="1307"/>
      <c r="CT75" s="1307"/>
      <c r="CU75" s="1307"/>
      <c r="CV75" s="1307">
        <v>5.3</v>
      </c>
      <c r="CW75" s="1307"/>
      <c r="CX75" s="1307"/>
      <c r="CY75" s="1307"/>
      <c r="CZ75" s="1307"/>
      <c r="DA75" s="1307"/>
      <c r="DB75" s="1307"/>
      <c r="DC75" s="1307"/>
    </row>
    <row r="76" spans="2:107" ht="13.2" x14ac:dyDescent="0.2">
      <c r="B76" s="386"/>
      <c r="G76" s="1316"/>
      <c r="H76" s="1316"/>
      <c r="I76" s="1305"/>
      <c r="J76" s="1305"/>
      <c r="K76" s="1310"/>
      <c r="L76" s="1310"/>
      <c r="M76" s="1310"/>
      <c r="N76" s="1310"/>
      <c r="AM76" s="393"/>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2" x14ac:dyDescent="0.2">
      <c r="B77" s="386"/>
      <c r="G77" s="1305"/>
      <c r="H77" s="1305"/>
      <c r="I77" s="1305"/>
      <c r="J77" s="1305"/>
      <c r="K77" s="1306"/>
      <c r="L77" s="1306"/>
      <c r="M77" s="1306"/>
      <c r="N77" s="1306"/>
      <c r="AN77" s="1308" t="s">
        <v>596</v>
      </c>
      <c r="AO77" s="1308"/>
      <c r="AP77" s="1308"/>
      <c r="AQ77" s="1308"/>
      <c r="AR77" s="1308"/>
      <c r="AS77" s="1308"/>
      <c r="AT77" s="1308"/>
      <c r="AU77" s="1308"/>
      <c r="AV77" s="1308"/>
      <c r="AW77" s="1308"/>
      <c r="AX77" s="1308"/>
      <c r="AY77" s="1308"/>
      <c r="AZ77" s="1308"/>
      <c r="BA77" s="1308"/>
      <c r="BB77" s="1309" t="s">
        <v>595</v>
      </c>
      <c r="BC77" s="1309"/>
      <c r="BD77" s="1309"/>
      <c r="BE77" s="1309"/>
      <c r="BF77" s="1309"/>
      <c r="BG77" s="1309"/>
      <c r="BH77" s="1309"/>
      <c r="BI77" s="1309"/>
      <c r="BJ77" s="1309"/>
      <c r="BK77" s="1309"/>
      <c r="BL77" s="1309"/>
      <c r="BM77" s="1309"/>
      <c r="BN77" s="1309"/>
      <c r="BO77" s="1309"/>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ht="13.2" x14ac:dyDescent="0.2">
      <c r="B78" s="386"/>
      <c r="G78" s="1305"/>
      <c r="H78" s="1305"/>
      <c r="I78" s="1305"/>
      <c r="J78" s="1305"/>
      <c r="K78" s="1306"/>
      <c r="L78" s="1306"/>
      <c r="M78" s="1306"/>
      <c r="N78" s="1306"/>
      <c r="AN78" s="1308"/>
      <c r="AO78" s="1308"/>
      <c r="AP78" s="1308"/>
      <c r="AQ78" s="1308"/>
      <c r="AR78" s="1308"/>
      <c r="AS78" s="1308"/>
      <c r="AT78" s="1308"/>
      <c r="AU78" s="1308"/>
      <c r="AV78" s="1308"/>
      <c r="AW78" s="1308"/>
      <c r="AX78" s="1308"/>
      <c r="AY78" s="1308"/>
      <c r="AZ78" s="1308"/>
      <c r="BA78" s="1308"/>
      <c r="BB78" s="1309"/>
      <c r="BC78" s="1309"/>
      <c r="BD78" s="1309"/>
      <c r="BE78" s="1309"/>
      <c r="BF78" s="1309"/>
      <c r="BG78" s="1309"/>
      <c r="BH78" s="1309"/>
      <c r="BI78" s="1309"/>
      <c r="BJ78" s="1309"/>
      <c r="BK78" s="1309"/>
      <c r="BL78" s="1309"/>
      <c r="BM78" s="1309"/>
      <c r="BN78" s="1309"/>
      <c r="BO78" s="1309"/>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2" x14ac:dyDescent="0.2">
      <c r="B79" s="386"/>
      <c r="G79" s="1305"/>
      <c r="H79" s="1305"/>
      <c r="I79" s="1311"/>
      <c r="J79" s="1311"/>
      <c r="K79" s="1312"/>
      <c r="L79" s="1312"/>
      <c r="M79" s="1312"/>
      <c r="N79" s="1312"/>
      <c r="AN79" s="1308"/>
      <c r="AO79" s="1308"/>
      <c r="AP79" s="1308"/>
      <c r="AQ79" s="1308"/>
      <c r="AR79" s="1308"/>
      <c r="AS79" s="1308"/>
      <c r="AT79" s="1308"/>
      <c r="AU79" s="1308"/>
      <c r="AV79" s="1308"/>
      <c r="AW79" s="1308"/>
      <c r="AX79" s="1308"/>
      <c r="AY79" s="1308"/>
      <c r="AZ79" s="1308"/>
      <c r="BA79" s="1308"/>
      <c r="BB79" s="1309" t="s">
        <v>594</v>
      </c>
      <c r="BC79" s="1309"/>
      <c r="BD79" s="1309"/>
      <c r="BE79" s="1309"/>
      <c r="BF79" s="1309"/>
      <c r="BG79" s="1309"/>
      <c r="BH79" s="1309"/>
      <c r="BI79" s="1309"/>
      <c r="BJ79" s="1309"/>
      <c r="BK79" s="1309"/>
      <c r="BL79" s="1309"/>
      <c r="BM79" s="1309"/>
      <c r="BN79" s="1309"/>
      <c r="BO79" s="1309"/>
      <c r="BP79" s="1307">
        <v>9.1</v>
      </c>
      <c r="BQ79" s="1307"/>
      <c r="BR79" s="1307"/>
      <c r="BS79" s="1307"/>
      <c r="BT79" s="1307"/>
      <c r="BU79" s="1307"/>
      <c r="BV79" s="1307"/>
      <c r="BW79" s="1307"/>
      <c r="BX79" s="1307">
        <v>8.6</v>
      </c>
      <c r="BY79" s="1307"/>
      <c r="BZ79" s="1307"/>
      <c r="CA79" s="1307"/>
      <c r="CB79" s="1307"/>
      <c r="CC79" s="1307"/>
      <c r="CD79" s="1307"/>
      <c r="CE79" s="1307"/>
      <c r="CF79" s="1307">
        <v>8.5</v>
      </c>
      <c r="CG79" s="1307"/>
      <c r="CH79" s="1307"/>
      <c r="CI79" s="1307"/>
      <c r="CJ79" s="1307"/>
      <c r="CK79" s="1307"/>
      <c r="CL79" s="1307"/>
      <c r="CM79" s="1307"/>
      <c r="CN79" s="1307">
        <v>8.5</v>
      </c>
      <c r="CO79" s="1307"/>
      <c r="CP79" s="1307"/>
      <c r="CQ79" s="1307"/>
      <c r="CR79" s="1307"/>
      <c r="CS79" s="1307"/>
      <c r="CT79" s="1307"/>
      <c r="CU79" s="1307"/>
      <c r="CV79" s="1307">
        <v>8.6</v>
      </c>
      <c r="CW79" s="1307"/>
      <c r="CX79" s="1307"/>
      <c r="CY79" s="1307"/>
      <c r="CZ79" s="1307"/>
      <c r="DA79" s="1307"/>
      <c r="DB79" s="1307"/>
      <c r="DC79" s="1307"/>
    </row>
    <row r="80" spans="2:107" ht="13.2" x14ac:dyDescent="0.2">
      <c r="B80" s="386"/>
      <c r="G80" s="1305"/>
      <c r="H80" s="1305"/>
      <c r="I80" s="1311"/>
      <c r="J80" s="1311"/>
      <c r="K80" s="1312"/>
      <c r="L80" s="1312"/>
      <c r="M80" s="1312"/>
      <c r="N80" s="1312"/>
      <c r="AN80" s="1308"/>
      <c r="AO80" s="1308"/>
      <c r="AP80" s="1308"/>
      <c r="AQ80" s="1308"/>
      <c r="AR80" s="1308"/>
      <c r="AS80" s="1308"/>
      <c r="AT80" s="1308"/>
      <c r="AU80" s="1308"/>
      <c r="AV80" s="1308"/>
      <c r="AW80" s="1308"/>
      <c r="AX80" s="1308"/>
      <c r="AY80" s="1308"/>
      <c r="AZ80" s="1308"/>
      <c r="BA80" s="1308"/>
      <c r="BB80" s="1309"/>
      <c r="BC80" s="1309"/>
      <c r="BD80" s="1309"/>
      <c r="BE80" s="1309"/>
      <c r="BF80" s="1309"/>
      <c r="BG80" s="1309"/>
      <c r="BH80" s="1309"/>
      <c r="BI80" s="1309"/>
      <c r="BJ80" s="1309"/>
      <c r="BK80" s="1309"/>
      <c r="BL80" s="1309"/>
      <c r="BM80" s="1309"/>
      <c r="BN80" s="1309"/>
      <c r="BO80" s="1309"/>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2" x14ac:dyDescent="0.2">
      <c r="B81" s="386"/>
    </row>
    <row r="82" spans="2:109" ht="16.2" x14ac:dyDescent="0.2">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2" x14ac:dyDescent="0.2">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2" x14ac:dyDescent="0.2">
      <c r="DD84" s="385"/>
      <c r="DE84" s="385"/>
    </row>
    <row r="85" spans="2:109" ht="13.2" x14ac:dyDescent="0.2">
      <c r="DD85" s="385"/>
      <c r="DE85" s="385"/>
    </row>
    <row r="86" spans="2:109" ht="13.2" hidden="1" x14ac:dyDescent="0.2">
      <c r="DD86" s="385"/>
      <c r="DE86" s="385"/>
    </row>
    <row r="87" spans="2:109" ht="13.2" hidden="1" x14ac:dyDescent="0.2">
      <c r="K87" s="388"/>
      <c r="AQ87" s="388"/>
      <c r="BC87" s="388"/>
      <c r="BO87" s="388"/>
      <c r="CA87" s="388"/>
      <c r="CM87" s="388"/>
      <c r="CY87" s="388"/>
      <c r="DD87" s="385"/>
      <c r="DE87" s="385"/>
    </row>
    <row r="88" spans="2:109" ht="13.2" hidden="1" x14ac:dyDescent="0.2">
      <c r="DD88" s="385"/>
      <c r="DE88" s="385"/>
    </row>
    <row r="89" spans="2:109" ht="13.2" hidden="1" x14ac:dyDescent="0.2">
      <c r="DD89" s="385"/>
      <c r="DE89" s="385"/>
    </row>
    <row r="90" spans="2:109" ht="13.2" hidden="1" x14ac:dyDescent="0.2">
      <c r="DD90" s="385"/>
      <c r="DE90" s="385"/>
    </row>
    <row r="91" spans="2:109" ht="13.2" hidden="1" x14ac:dyDescent="0.2">
      <c r="DD91" s="385"/>
      <c r="DE91" s="385"/>
    </row>
    <row r="92" spans="2:109" ht="13.5" hidden="1" customHeight="1" x14ac:dyDescent="0.2">
      <c r="DD92" s="385"/>
      <c r="DE92" s="385"/>
    </row>
    <row r="93" spans="2:109" ht="13.5" hidden="1" customHeight="1" x14ac:dyDescent="0.2">
      <c r="DD93" s="385"/>
      <c r="DE93" s="385"/>
    </row>
    <row r="94" spans="2:109" ht="13.5" hidden="1" customHeight="1" x14ac:dyDescent="0.2">
      <c r="DD94" s="385"/>
      <c r="DE94" s="385"/>
    </row>
    <row r="95" spans="2:109" ht="13.5" hidden="1" customHeight="1" x14ac:dyDescent="0.2">
      <c r="DD95" s="385"/>
      <c r="DE95" s="385"/>
    </row>
    <row r="96" spans="2:109" ht="13.5" hidden="1" customHeight="1" x14ac:dyDescent="0.2">
      <c r="DD96" s="385"/>
      <c r="DE96" s="385"/>
    </row>
    <row r="97" spans="108:109" ht="13.5" hidden="1" customHeight="1" x14ac:dyDescent="0.2">
      <c r="DD97" s="385"/>
      <c r="DE97" s="385"/>
    </row>
    <row r="98" spans="108:109" ht="13.5" hidden="1" customHeight="1" x14ac:dyDescent="0.2">
      <c r="DD98" s="385"/>
      <c r="DE98" s="385"/>
    </row>
    <row r="99" spans="108:109" ht="13.5" hidden="1" customHeight="1" x14ac:dyDescent="0.2">
      <c r="DD99" s="385"/>
      <c r="DE99" s="385"/>
    </row>
    <row r="100" spans="108:109" ht="13.5" hidden="1" customHeight="1" x14ac:dyDescent="0.2">
      <c r="DD100" s="385"/>
      <c r="DE100" s="385"/>
    </row>
    <row r="101" spans="108:109" ht="13.5" hidden="1" customHeight="1" x14ac:dyDescent="0.2">
      <c r="DD101" s="385"/>
      <c r="DE101" s="385"/>
    </row>
    <row r="102" spans="108:109" ht="13.5" hidden="1" customHeight="1" x14ac:dyDescent="0.2">
      <c r="DD102" s="385"/>
      <c r="DE102" s="385"/>
    </row>
    <row r="103" spans="108:109" ht="13.5" hidden="1" customHeight="1" x14ac:dyDescent="0.2">
      <c r="DD103" s="385"/>
      <c r="DE103" s="385"/>
    </row>
    <row r="104" spans="108:109" ht="13.5" hidden="1" customHeight="1" x14ac:dyDescent="0.2">
      <c r="DD104" s="385"/>
      <c r="DE104" s="385"/>
    </row>
    <row r="105" spans="108:109" ht="13.5" hidden="1" customHeight="1" x14ac:dyDescent="0.2">
      <c r="DD105" s="385"/>
      <c r="DE105" s="385"/>
    </row>
    <row r="106" spans="108:109" ht="13.5" hidden="1" customHeight="1" x14ac:dyDescent="0.2">
      <c r="DD106" s="385"/>
      <c r="DE106" s="385"/>
    </row>
    <row r="107" spans="108:109" ht="13.5" hidden="1" customHeight="1" x14ac:dyDescent="0.2">
      <c r="DD107" s="385"/>
      <c r="DE107" s="385"/>
    </row>
    <row r="108" spans="108:109" ht="13.5" hidden="1" customHeight="1" x14ac:dyDescent="0.2">
      <c r="DD108" s="385"/>
      <c r="DE108" s="385"/>
    </row>
    <row r="109" spans="108:109" ht="13.5" hidden="1" customHeight="1" x14ac:dyDescent="0.2">
      <c r="DD109" s="385"/>
      <c r="DE109" s="385"/>
    </row>
    <row r="110" spans="108:109" ht="13.5" hidden="1" customHeight="1" x14ac:dyDescent="0.2">
      <c r="DD110" s="385"/>
      <c r="DE110" s="385"/>
    </row>
    <row r="111" spans="108:109" ht="13.5" hidden="1" customHeight="1" x14ac:dyDescent="0.2">
      <c r="DD111" s="385"/>
      <c r="DE111" s="385"/>
    </row>
    <row r="112" spans="108:109" ht="13.5" hidden="1" customHeight="1" x14ac:dyDescent="0.2">
      <c r="DD112" s="385"/>
      <c r="DE112" s="385"/>
    </row>
    <row r="113" spans="108:109" ht="13.5" hidden="1" customHeight="1" x14ac:dyDescent="0.2">
      <c r="DD113" s="385"/>
      <c r="DE113" s="385"/>
    </row>
    <row r="114" spans="108:109" ht="13.5" hidden="1" customHeight="1" x14ac:dyDescent="0.2">
      <c r="DD114" s="385"/>
      <c r="DE114" s="385"/>
    </row>
    <row r="115" spans="108:109" ht="13.5" hidden="1" customHeight="1" x14ac:dyDescent="0.2">
      <c r="DD115" s="385"/>
      <c r="DE115" s="385"/>
    </row>
    <row r="116" spans="108:109" ht="13.5" hidden="1" customHeight="1" x14ac:dyDescent="0.2">
      <c r="DD116" s="385"/>
      <c r="DE116" s="385"/>
    </row>
    <row r="117" spans="108:109" ht="13.5" hidden="1" customHeight="1" x14ac:dyDescent="0.2">
      <c r="DD117" s="385"/>
      <c r="DE117" s="385"/>
    </row>
    <row r="118" spans="108:109" ht="13.5" hidden="1" customHeight="1" x14ac:dyDescent="0.2">
      <c r="DD118" s="385"/>
      <c r="DE118" s="385"/>
    </row>
    <row r="119" spans="108:109" ht="13.5" hidden="1" customHeight="1" x14ac:dyDescent="0.2">
      <c r="DD119" s="385"/>
      <c r="DE119" s="385"/>
    </row>
    <row r="120" spans="108:109" ht="13.5" hidden="1" customHeight="1" x14ac:dyDescent="0.2">
      <c r="DD120" s="385"/>
      <c r="DE120" s="385"/>
    </row>
    <row r="121" spans="108:109" ht="13.5" hidden="1" customHeight="1" x14ac:dyDescent="0.2">
      <c r="DD121" s="385"/>
      <c r="DE121" s="385"/>
    </row>
    <row r="122" spans="108:109" ht="13.5" hidden="1" customHeight="1" x14ac:dyDescent="0.2">
      <c r="DD122" s="385"/>
      <c r="DE122" s="385"/>
    </row>
    <row r="123" spans="108:109" ht="13.5" hidden="1" customHeight="1" x14ac:dyDescent="0.2">
      <c r="DD123" s="385"/>
      <c r="DE123" s="385"/>
    </row>
    <row r="124" spans="108:109" ht="13.5" hidden="1" customHeight="1" x14ac:dyDescent="0.2">
      <c r="DD124" s="385"/>
      <c r="DE124" s="385"/>
    </row>
    <row r="125" spans="108:109" ht="13.5" hidden="1" customHeight="1" x14ac:dyDescent="0.2">
      <c r="DD125" s="385"/>
      <c r="DE125" s="385"/>
    </row>
    <row r="126" spans="108:109" ht="13.5" hidden="1" customHeight="1" x14ac:dyDescent="0.2">
      <c r="DD126" s="385"/>
      <c r="DE126" s="385"/>
    </row>
    <row r="127" spans="108:109" ht="13.5" hidden="1" customHeight="1" x14ac:dyDescent="0.2">
      <c r="DD127" s="385"/>
      <c r="DE127" s="385"/>
    </row>
    <row r="128" spans="108:109" ht="13.5" hidden="1" customHeight="1" x14ac:dyDescent="0.2">
      <c r="DD128" s="385"/>
      <c r="DE128" s="385"/>
    </row>
    <row r="129" spans="108:109" ht="13.5" hidden="1" customHeight="1" x14ac:dyDescent="0.2">
      <c r="DD129" s="385"/>
      <c r="DE129" s="385"/>
    </row>
    <row r="130" spans="108:109" ht="13.5" hidden="1" customHeight="1" x14ac:dyDescent="0.2">
      <c r="DD130" s="385"/>
      <c r="DE130" s="385"/>
    </row>
    <row r="131" spans="108:109" ht="13.5" hidden="1" customHeight="1" x14ac:dyDescent="0.2">
      <c r="DD131" s="385"/>
      <c r="DE131" s="385"/>
    </row>
    <row r="132" spans="108:109" ht="13.5" hidden="1" customHeight="1" x14ac:dyDescent="0.2">
      <c r="DD132" s="385"/>
      <c r="DE132" s="385"/>
    </row>
    <row r="133" spans="108:109" ht="13.5" hidden="1" customHeight="1" x14ac:dyDescent="0.2">
      <c r="DD133" s="385"/>
      <c r="DE133" s="385"/>
    </row>
    <row r="134" spans="108:109" ht="13.5" hidden="1" customHeight="1" x14ac:dyDescent="0.2">
      <c r="DD134" s="385"/>
      <c r="DE134" s="385"/>
    </row>
    <row r="135" spans="108:109" ht="13.5" hidden="1" customHeight="1" x14ac:dyDescent="0.2">
      <c r="DD135" s="385"/>
      <c r="DE135" s="385"/>
    </row>
    <row r="136" spans="108:109" ht="13.5" hidden="1" customHeight="1" x14ac:dyDescent="0.2">
      <c r="DD136" s="385"/>
      <c r="DE136" s="385"/>
    </row>
    <row r="137" spans="108:109" ht="13.5" hidden="1" customHeight="1" x14ac:dyDescent="0.2">
      <c r="DD137" s="385"/>
      <c r="DE137" s="385"/>
    </row>
    <row r="138" spans="108:109" ht="13.5" hidden="1" customHeight="1" x14ac:dyDescent="0.2">
      <c r="DD138" s="385"/>
      <c r="DE138" s="385"/>
    </row>
    <row r="139" spans="108:109" ht="13.5" hidden="1" customHeight="1" x14ac:dyDescent="0.2">
      <c r="DD139" s="385"/>
      <c r="DE139" s="385"/>
    </row>
    <row r="140" spans="108:109" ht="13.5" hidden="1" customHeight="1" x14ac:dyDescent="0.2">
      <c r="DD140" s="385"/>
      <c r="DE140" s="385"/>
    </row>
    <row r="141" spans="108:109" ht="13.5" hidden="1" customHeight="1" x14ac:dyDescent="0.2">
      <c r="DD141" s="385"/>
      <c r="DE141" s="385"/>
    </row>
    <row r="142" spans="108:109" ht="13.5" hidden="1" customHeight="1" x14ac:dyDescent="0.2">
      <c r="DD142" s="385"/>
      <c r="DE142" s="385"/>
    </row>
    <row r="143" spans="108:109" ht="13.5" hidden="1" customHeight="1" x14ac:dyDescent="0.2">
      <c r="DD143" s="385"/>
      <c r="DE143" s="385"/>
    </row>
    <row r="144" spans="108:109" ht="13.5" hidden="1" customHeight="1" x14ac:dyDescent="0.2">
      <c r="DD144" s="385"/>
      <c r="DE144" s="385"/>
    </row>
    <row r="145" spans="108:109" ht="13.5" hidden="1" customHeight="1" x14ac:dyDescent="0.2">
      <c r="DD145" s="385"/>
      <c r="DE145" s="385"/>
    </row>
    <row r="146" spans="108:109" ht="13.5" hidden="1" customHeight="1" x14ac:dyDescent="0.2">
      <c r="DD146" s="385"/>
      <c r="DE146" s="385"/>
    </row>
    <row r="147" spans="108:109" ht="13.5" hidden="1" customHeight="1" x14ac:dyDescent="0.2">
      <c r="DD147" s="385"/>
      <c r="DE147" s="385"/>
    </row>
    <row r="148" spans="108:109" ht="13.5" hidden="1" customHeight="1" x14ac:dyDescent="0.2">
      <c r="DD148" s="385"/>
      <c r="DE148" s="385"/>
    </row>
    <row r="149" spans="108:109" ht="13.5" hidden="1" customHeight="1" x14ac:dyDescent="0.2">
      <c r="DD149" s="385"/>
      <c r="DE149" s="385"/>
    </row>
    <row r="150" spans="108:109" ht="13.5" hidden="1" customHeight="1" x14ac:dyDescent="0.2">
      <c r="DD150" s="385"/>
      <c r="DE150" s="385"/>
    </row>
    <row r="151" spans="108:109" ht="13.5" hidden="1" customHeight="1" x14ac:dyDescent="0.2">
      <c r="DD151" s="385"/>
      <c r="DE151" s="385"/>
    </row>
    <row r="152" spans="108:109" ht="13.5" hidden="1" customHeight="1" x14ac:dyDescent="0.2">
      <c r="DD152" s="385"/>
      <c r="DE152" s="385"/>
    </row>
    <row r="153" spans="108:109" ht="13.5" hidden="1" customHeight="1" x14ac:dyDescent="0.2">
      <c r="DD153" s="385"/>
      <c r="DE153" s="385"/>
    </row>
    <row r="154" spans="108:109" ht="13.5" hidden="1" customHeight="1" x14ac:dyDescent="0.2">
      <c r="DD154" s="385"/>
      <c r="DE154" s="385"/>
    </row>
    <row r="155" spans="108:109" ht="13.5" hidden="1" customHeight="1" x14ac:dyDescent="0.2">
      <c r="DD155" s="385"/>
      <c r="DE155" s="385"/>
    </row>
    <row r="156" spans="108:109" ht="13.5" hidden="1" customHeight="1" x14ac:dyDescent="0.2">
      <c r="DD156" s="385"/>
      <c r="DE156" s="385"/>
    </row>
    <row r="157" spans="108:109" ht="13.5" hidden="1" customHeight="1" x14ac:dyDescent="0.2">
      <c r="DD157" s="385"/>
      <c r="DE157" s="385"/>
    </row>
    <row r="158" spans="108:109" ht="13.5" hidden="1" customHeight="1" x14ac:dyDescent="0.2">
      <c r="DD158" s="385"/>
      <c r="DE158" s="385"/>
    </row>
    <row r="159" spans="108:109" ht="13.5" hidden="1" customHeight="1" x14ac:dyDescent="0.2">
      <c r="DD159" s="385"/>
      <c r="DE159" s="385"/>
    </row>
    <row r="160" spans="108:109" ht="13.5" hidden="1" customHeight="1" x14ac:dyDescent="0.2">
      <c r="DD160" s="385"/>
      <c r="DE160" s="385"/>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wStK0BVxc6m4jhFvhaGXpOaOwYuyyhBiBlL27fzjQTDsnMNw6k0RfN6f8zTWKe69D6cGeGXZSIYu4MMU0F7A1Q==" saltValue="Bmf48fSXGDtVhGqIjTor0g=="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G51:H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I51:J52"/>
    <mergeCell ref="K51:K52"/>
    <mergeCell ref="L51:L52"/>
    <mergeCell ref="M51:M52"/>
    <mergeCell ref="N51:N52"/>
    <mergeCell ref="I57:J58"/>
    <mergeCell ref="K57:K58"/>
    <mergeCell ref="BB55:BO56"/>
    <mergeCell ref="BP55:BW56"/>
    <mergeCell ref="BP57:BW58"/>
    <mergeCell ref="L57:L58"/>
    <mergeCell ref="M57:M58"/>
    <mergeCell ref="N57:N58"/>
    <mergeCell ref="BB57:BO58"/>
    <mergeCell ref="BP53:BW5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BX57:CE58"/>
    <mergeCell ref="CF57:CM58"/>
    <mergeCell ref="CF55:CM56"/>
    <mergeCell ref="CN55:CU56"/>
    <mergeCell ref="CV55:DC56"/>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607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Ttz/VSuJ6hQmajkPkmFDL3Ve/dkXb5rufoyRfJmljDx5chZY8pKDUHr5raE8e/M2ZpEsyGmrX6nLM1H5HLRqNw==" saltValue="x/1ggcD0YRxyrM+cVFrkr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tabSelected="1" zoomScaleNormal="10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saCMru4MZLCAO4BRtbtrhYT/MMsbsXoYFZCW5ybO6MuSYbHfgn+BDUSnCcG4i3hEu//NlXu149aPZXotV1EbGA==" saltValue="Eke6EAH5iHZN7Kvth6IQj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555</v>
      </c>
      <c r="G2" s="156"/>
      <c r="H2" s="157"/>
    </row>
    <row r="3" spans="1:8" x14ac:dyDescent="0.2">
      <c r="A3" s="153" t="s">
        <v>548</v>
      </c>
      <c r="B3" s="158"/>
      <c r="C3" s="159"/>
      <c r="D3" s="160">
        <v>74806</v>
      </c>
      <c r="E3" s="161"/>
      <c r="F3" s="162">
        <v>175675</v>
      </c>
      <c r="G3" s="163"/>
      <c r="H3" s="164"/>
    </row>
    <row r="4" spans="1:8" x14ac:dyDescent="0.2">
      <c r="A4" s="165"/>
      <c r="B4" s="166"/>
      <c r="C4" s="167"/>
      <c r="D4" s="168">
        <v>53078</v>
      </c>
      <c r="E4" s="169"/>
      <c r="F4" s="170">
        <v>87698</v>
      </c>
      <c r="G4" s="171"/>
      <c r="H4" s="172"/>
    </row>
    <row r="5" spans="1:8" x14ac:dyDescent="0.2">
      <c r="A5" s="153" t="s">
        <v>550</v>
      </c>
      <c r="B5" s="158"/>
      <c r="C5" s="159"/>
      <c r="D5" s="160">
        <v>69072</v>
      </c>
      <c r="E5" s="161"/>
      <c r="F5" s="162">
        <v>162193</v>
      </c>
      <c r="G5" s="163"/>
      <c r="H5" s="164"/>
    </row>
    <row r="6" spans="1:8" x14ac:dyDescent="0.2">
      <c r="A6" s="165"/>
      <c r="B6" s="166"/>
      <c r="C6" s="167"/>
      <c r="D6" s="168">
        <v>54685</v>
      </c>
      <c r="E6" s="169"/>
      <c r="F6" s="170">
        <v>79985</v>
      </c>
      <c r="G6" s="171"/>
      <c r="H6" s="172"/>
    </row>
    <row r="7" spans="1:8" x14ac:dyDescent="0.2">
      <c r="A7" s="153" t="s">
        <v>551</v>
      </c>
      <c r="B7" s="158"/>
      <c r="C7" s="159"/>
      <c r="D7" s="160">
        <v>78325</v>
      </c>
      <c r="E7" s="161"/>
      <c r="F7" s="162">
        <v>168868</v>
      </c>
      <c r="G7" s="163"/>
      <c r="H7" s="164"/>
    </row>
    <row r="8" spans="1:8" x14ac:dyDescent="0.2">
      <c r="A8" s="165"/>
      <c r="B8" s="166"/>
      <c r="C8" s="167"/>
      <c r="D8" s="168">
        <v>53407</v>
      </c>
      <c r="E8" s="169"/>
      <c r="F8" s="170">
        <v>79360</v>
      </c>
      <c r="G8" s="171"/>
      <c r="H8" s="172"/>
    </row>
    <row r="9" spans="1:8" x14ac:dyDescent="0.2">
      <c r="A9" s="153" t="s">
        <v>552</v>
      </c>
      <c r="B9" s="158"/>
      <c r="C9" s="159"/>
      <c r="D9" s="160">
        <v>57147</v>
      </c>
      <c r="E9" s="161"/>
      <c r="F9" s="162">
        <v>202870</v>
      </c>
      <c r="G9" s="163"/>
      <c r="H9" s="164"/>
    </row>
    <row r="10" spans="1:8" x14ac:dyDescent="0.2">
      <c r="A10" s="165"/>
      <c r="B10" s="166"/>
      <c r="C10" s="167"/>
      <c r="D10" s="168">
        <v>52292</v>
      </c>
      <c r="E10" s="169"/>
      <c r="F10" s="170">
        <v>79735</v>
      </c>
      <c r="G10" s="171"/>
      <c r="H10" s="172"/>
    </row>
    <row r="11" spans="1:8" x14ac:dyDescent="0.2">
      <c r="A11" s="153" t="s">
        <v>553</v>
      </c>
      <c r="B11" s="158"/>
      <c r="C11" s="159"/>
      <c r="D11" s="160">
        <v>74093</v>
      </c>
      <c r="E11" s="161"/>
      <c r="F11" s="162">
        <v>167497</v>
      </c>
      <c r="G11" s="163"/>
      <c r="H11" s="164"/>
    </row>
    <row r="12" spans="1:8" x14ac:dyDescent="0.2">
      <c r="A12" s="165"/>
      <c r="B12" s="166"/>
      <c r="C12" s="173"/>
      <c r="D12" s="168">
        <v>58619</v>
      </c>
      <c r="E12" s="169"/>
      <c r="F12" s="170">
        <v>82571</v>
      </c>
      <c r="G12" s="171"/>
      <c r="H12" s="172"/>
    </row>
    <row r="13" spans="1:8" x14ac:dyDescent="0.2">
      <c r="A13" s="153"/>
      <c r="B13" s="158"/>
      <c r="C13" s="174"/>
      <c r="D13" s="175">
        <v>70689</v>
      </c>
      <c r="E13" s="176"/>
      <c r="F13" s="177">
        <v>175421</v>
      </c>
      <c r="G13" s="178"/>
      <c r="H13" s="164"/>
    </row>
    <row r="14" spans="1:8" x14ac:dyDescent="0.2">
      <c r="A14" s="165"/>
      <c r="B14" s="166"/>
      <c r="C14" s="167"/>
      <c r="D14" s="168">
        <v>54416</v>
      </c>
      <c r="E14" s="169"/>
      <c r="F14" s="170">
        <v>81870</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10.3</v>
      </c>
      <c r="C19" s="179">
        <f>ROUND(VALUE(SUBSTITUTE(実質収支比率等に係る経年分析!G$48,"▲","-")),2)</f>
        <v>8.09</v>
      </c>
      <c r="D19" s="179">
        <f>ROUND(VALUE(SUBSTITUTE(実質収支比率等に係る経年分析!H$48,"▲","-")),2)</f>
        <v>8.0399999999999991</v>
      </c>
      <c r="E19" s="179">
        <f>ROUND(VALUE(SUBSTITUTE(実質収支比率等に係る経年分析!I$48,"▲","-")),2)</f>
        <v>9.19</v>
      </c>
      <c r="F19" s="179">
        <f>ROUND(VALUE(SUBSTITUTE(実質収支比率等に係る経年分析!J$48,"▲","-")),2)</f>
        <v>6.73</v>
      </c>
    </row>
    <row r="20" spans="1:11" x14ac:dyDescent="0.2">
      <c r="A20" s="179" t="s">
        <v>55</v>
      </c>
      <c r="B20" s="179">
        <f>ROUND(VALUE(SUBSTITUTE(実質収支比率等に係る経年分析!F$47,"▲","-")),2)</f>
        <v>19.48</v>
      </c>
      <c r="C20" s="179">
        <f>ROUND(VALUE(SUBSTITUTE(実質収支比率等に係る経年分析!G$47,"▲","-")),2)</f>
        <v>21.77</v>
      </c>
      <c r="D20" s="179">
        <f>ROUND(VALUE(SUBSTITUTE(実質収支比率等に係る経年分析!H$47,"▲","-")),2)</f>
        <v>23.46</v>
      </c>
      <c r="E20" s="179">
        <f>ROUND(VALUE(SUBSTITUTE(実質収支比率等に係る経年分析!I$47,"▲","-")),2)</f>
        <v>24.73</v>
      </c>
      <c r="F20" s="179">
        <f>ROUND(VALUE(SUBSTITUTE(実質収支比率等に係る経年分析!J$47,"▲","-")),2)</f>
        <v>28.83</v>
      </c>
    </row>
    <row r="21" spans="1:11" x14ac:dyDescent="0.2">
      <c r="A21" s="179" t="s">
        <v>56</v>
      </c>
      <c r="B21" s="179">
        <f>IF(ISNUMBER(VALUE(SUBSTITUTE(実質収支比率等に係る経年分析!F$49,"▲","-"))),ROUND(VALUE(SUBSTITUTE(実質収支比率等に係る経年分析!F$49,"▲","-")),2),NA())</f>
        <v>-2.0499999999999998</v>
      </c>
      <c r="C21" s="179">
        <f>IF(ISNUMBER(VALUE(SUBSTITUTE(実質収支比率等に係る経年分析!G$49,"▲","-"))),ROUND(VALUE(SUBSTITUTE(実質収支比率等に係る経年分析!G$49,"▲","-")),2),NA())</f>
        <v>0.68</v>
      </c>
      <c r="D21" s="179">
        <f>IF(ISNUMBER(VALUE(SUBSTITUTE(実質収支比率等に係る経年分析!H$49,"▲","-"))),ROUND(VALUE(SUBSTITUTE(実質収支比率等に係る経年分析!H$49,"▲","-")),2),NA())</f>
        <v>1.53</v>
      </c>
      <c r="E21" s="179">
        <f>IF(ISNUMBER(VALUE(SUBSTITUTE(実質収支比率等に係る経年分析!I$49,"▲","-"))),ROUND(VALUE(SUBSTITUTE(実質収支比率等に係る経年分析!I$49,"▲","-")),2),NA())</f>
        <v>2.4700000000000002</v>
      </c>
      <c r="F21" s="179">
        <f>IF(ISNUMBER(VALUE(SUBSTITUTE(実質収支比率等に係る経年分析!J$49,"▲","-"))),ROUND(VALUE(SUBSTITUTE(実質収支比率等に係る経年分析!J$49,"▲","-")),2),NA())</f>
        <v>2.0499999999999998</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2">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7.0000000000000007E-2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2">
      <c r="A32" s="180" t="str">
        <f>IF(連結実質赤字比率に係る赤字・黒字の構成分析!C$38="",NA(),連結実質赤字比率に係る赤字・黒字の構成分析!C$38)</f>
        <v>農業集落排水事業特別会計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0.01</v>
      </c>
    </row>
    <row r="33" spans="1:16" x14ac:dyDescent="0.2">
      <c r="A33" s="180" t="str">
        <f>IF(連結実質赤字比率に係る赤字・黒字の構成分析!C$37="",NA(),連結実質赤字比率に係る赤字・黒字の構成分析!C$37)</f>
        <v>公共下水道事業特別会計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0.62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0.01</v>
      </c>
    </row>
    <row r="34" spans="1:16" x14ac:dyDescent="0.2">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0.87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0.87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1.0900000000000001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0.51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0.87</v>
      </c>
    </row>
    <row r="35" spans="1:16" x14ac:dyDescent="0.2">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3.28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1.96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0.67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1.1200000000000001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1.33</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10.29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8.09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8.0299999999999994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9.19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6.73</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274</v>
      </c>
      <c r="E42" s="181"/>
      <c r="F42" s="181"/>
      <c r="G42" s="181">
        <f>'実質公債費比率（分子）の構造'!L$52</f>
        <v>268</v>
      </c>
      <c r="H42" s="181"/>
      <c r="I42" s="181"/>
      <c r="J42" s="181">
        <f>'実質公債費比率（分子）の構造'!M$52</f>
        <v>267</v>
      </c>
      <c r="K42" s="181"/>
      <c r="L42" s="181"/>
      <c r="M42" s="181">
        <f>'実質公債費比率（分子）の構造'!N$52</f>
        <v>266</v>
      </c>
      <c r="N42" s="181"/>
      <c r="O42" s="181"/>
      <c r="P42" s="181">
        <f>'実質公債費比率（分子）の構造'!O$52</f>
        <v>262</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t="str">
        <f>'実質公債費比率（分子）の構造'!K$50</f>
        <v>-</v>
      </c>
      <c r="C44" s="181"/>
      <c r="D44" s="181"/>
      <c r="E44" s="181">
        <f>'実質公債費比率（分子）の構造'!L$50</f>
        <v>1</v>
      </c>
      <c r="F44" s="181"/>
      <c r="G44" s="181"/>
      <c r="H44" s="181">
        <f>'実質公債費比率（分子）の構造'!M$50</f>
        <v>1</v>
      </c>
      <c r="I44" s="181"/>
      <c r="J44" s="181"/>
      <c r="K44" s="181">
        <f>'実質公債費比率（分子）の構造'!N$50</f>
        <v>1</v>
      </c>
      <c r="L44" s="181"/>
      <c r="M44" s="181"/>
      <c r="N44" s="181">
        <f>'実質公債費比率（分子）の構造'!O$50</f>
        <v>1</v>
      </c>
      <c r="O44" s="181"/>
      <c r="P44" s="181"/>
    </row>
    <row r="45" spans="1:16" x14ac:dyDescent="0.2">
      <c r="A45" s="181" t="s">
        <v>66</v>
      </c>
      <c r="B45" s="181">
        <f>'実質公債費比率（分子）の構造'!K$49</f>
        <v>12</v>
      </c>
      <c r="C45" s="181"/>
      <c r="D45" s="181"/>
      <c r="E45" s="181">
        <f>'実質公債費比率（分子）の構造'!L$49</f>
        <v>13</v>
      </c>
      <c r="F45" s="181"/>
      <c r="G45" s="181"/>
      <c r="H45" s="181">
        <f>'実質公債費比率（分子）の構造'!M$49</f>
        <v>14</v>
      </c>
      <c r="I45" s="181"/>
      <c r="J45" s="181"/>
      <c r="K45" s="181">
        <f>'実質公債費比率（分子）の構造'!N$49</f>
        <v>17</v>
      </c>
      <c r="L45" s="181"/>
      <c r="M45" s="181"/>
      <c r="N45" s="181">
        <f>'実質公債費比率（分子）の構造'!O$49</f>
        <v>19</v>
      </c>
      <c r="O45" s="181"/>
      <c r="P45" s="181"/>
    </row>
    <row r="46" spans="1:16" x14ac:dyDescent="0.2">
      <c r="A46" s="181" t="s">
        <v>67</v>
      </c>
      <c r="B46" s="181">
        <f>'実質公債費比率（分子）の構造'!K$48</f>
        <v>163</v>
      </c>
      <c r="C46" s="181"/>
      <c r="D46" s="181"/>
      <c r="E46" s="181">
        <f>'実質公債費比率（分子）の構造'!L$48</f>
        <v>167</v>
      </c>
      <c r="F46" s="181"/>
      <c r="G46" s="181"/>
      <c r="H46" s="181">
        <f>'実質公債費比率（分子）の構造'!M$48</f>
        <v>170</v>
      </c>
      <c r="I46" s="181"/>
      <c r="J46" s="181"/>
      <c r="K46" s="181">
        <f>'実質公債費比率（分子）の構造'!N$48</f>
        <v>180</v>
      </c>
      <c r="L46" s="181"/>
      <c r="M46" s="181"/>
      <c r="N46" s="181">
        <f>'実質公債費比率（分子）の構造'!O$48</f>
        <v>187</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215</v>
      </c>
      <c r="C49" s="181"/>
      <c r="D49" s="181"/>
      <c r="E49" s="181">
        <f>'実質公債費比率（分子）の構造'!L$45</f>
        <v>201</v>
      </c>
      <c r="F49" s="181"/>
      <c r="G49" s="181"/>
      <c r="H49" s="181">
        <f>'実質公債費比率（分子）の構造'!M$45</f>
        <v>200</v>
      </c>
      <c r="I49" s="181"/>
      <c r="J49" s="181"/>
      <c r="K49" s="181">
        <f>'実質公債費比率（分子）の構造'!N$45</f>
        <v>214</v>
      </c>
      <c r="L49" s="181"/>
      <c r="M49" s="181"/>
      <c r="N49" s="181">
        <f>'実質公債費比率（分子）の構造'!O$45</f>
        <v>220</v>
      </c>
      <c r="O49" s="181"/>
      <c r="P49" s="181"/>
    </row>
    <row r="50" spans="1:16" x14ac:dyDescent="0.2">
      <c r="A50" s="181" t="s">
        <v>71</v>
      </c>
      <c r="B50" s="181" t="e">
        <f>NA()</f>
        <v>#N/A</v>
      </c>
      <c r="C50" s="181">
        <f>IF(ISNUMBER('実質公債費比率（分子）の構造'!K$53),'実質公債費比率（分子）の構造'!K$53,NA())</f>
        <v>116</v>
      </c>
      <c r="D50" s="181" t="e">
        <f>NA()</f>
        <v>#N/A</v>
      </c>
      <c r="E50" s="181" t="e">
        <f>NA()</f>
        <v>#N/A</v>
      </c>
      <c r="F50" s="181">
        <f>IF(ISNUMBER('実質公債費比率（分子）の構造'!L$53),'実質公債費比率（分子）の構造'!L$53,NA())</f>
        <v>114</v>
      </c>
      <c r="G50" s="181" t="e">
        <f>NA()</f>
        <v>#N/A</v>
      </c>
      <c r="H50" s="181" t="e">
        <f>NA()</f>
        <v>#N/A</v>
      </c>
      <c r="I50" s="181">
        <f>IF(ISNUMBER('実質公債費比率（分子）の構造'!M$53),'実質公債費比率（分子）の構造'!M$53,NA())</f>
        <v>118</v>
      </c>
      <c r="J50" s="181" t="e">
        <f>NA()</f>
        <v>#N/A</v>
      </c>
      <c r="K50" s="181" t="e">
        <f>NA()</f>
        <v>#N/A</v>
      </c>
      <c r="L50" s="181">
        <f>IF(ISNUMBER('実質公債費比率（分子）の構造'!N$53),'実質公債費比率（分子）の構造'!N$53,NA())</f>
        <v>146</v>
      </c>
      <c r="M50" s="181" t="e">
        <f>NA()</f>
        <v>#N/A</v>
      </c>
      <c r="N50" s="181" t="e">
        <f>NA()</f>
        <v>#N/A</v>
      </c>
      <c r="O50" s="181">
        <f>IF(ISNUMBER('実質公債費比率（分子）の構造'!O$53),'実質公債費比率（分子）の構造'!O$53,NA())</f>
        <v>165</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3062</v>
      </c>
      <c r="E56" s="180"/>
      <c r="F56" s="180"/>
      <c r="G56" s="180">
        <f>'将来負担比率（分子）の構造'!J$52</f>
        <v>3056</v>
      </c>
      <c r="H56" s="180"/>
      <c r="I56" s="180"/>
      <c r="J56" s="180">
        <f>'将来負担比率（分子）の構造'!K$52</f>
        <v>3077</v>
      </c>
      <c r="K56" s="180"/>
      <c r="L56" s="180"/>
      <c r="M56" s="180">
        <f>'将来負担比率（分子）の構造'!L$52</f>
        <v>2975</v>
      </c>
      <c r="N56" s="180"/>
      <c r="O56" s="180"/>
      <c r="P56" s="180">
        <f>'将来負担比率（分子）の構造'!M$52</f>
        <v>2818</v>
      </c>
    </row>
    <row r="57" spans="1:16" x14ac:dyDescent="0.2">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2">
      <c r="A58" s="180" t="s">
        <v>41</v>
      </c>
      <c r="B58" s="180"/>
      <c r="C58" s="180"/>
      <c r="D58" s="180">
        <f>'将来負担比率（分子）の構造'!I$50</f>
        <v>1786</v>
      </c>
      <c r="E58" s="180"/>
      <c r="F58" s="180"/>
      <c r="G58" s="180">
        <f>'将来負担比率（分子）の構造'!J$50</f>
        <v>1918</v>
      </c>
      <c r="H58" s="180"/>
      <c r="I58" s="180"/>
      <c r="J58" s="180">
        <f>'将来負担比率（分子）の構造'!K$50</f>
        <v>2042</v>
      </c>
      <c r="K58" s="180"/>
      <c r="L58" s="180"/>
      <c r="M58" s="180">
        <f>'将来負担比率（分子）の構造'!L$50</f>
        <v>2314</v>
      </c>
      <c r="N58" s="180"/>
      <c r="O58" s="180"/>
      <c r="P58" s="180">
        <f>'将来負担比率（分子）の構造'!M$50</f>
        <v>2409</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225</v>
      </c>
      <c r="C62" s="180"/>
      <c r="D62" s="180"/>
      <c r="E62" s="180">
        <f>'将来負担比率（分子）の構造'!J$45</f>
        <v>209</v>
      </c>
      <c r="F62" s="180"/>
      <c r="G62" s="180"/>
      <c r="H62" s="180">
        <f>'将来負担比率（分子）の構造'!K$45</f>
        <v>175</v>
      </c>
      <c r="I62" s="180"/>
      <c r="J62" s="180"/>
      <c r="K62" s="180">
        <f>'将来負担比率（分子）の構造'!L$45</f>
        <v>132</v>
      </c>
      <c r="L62" s="180"/>
      <c r="M62" s="180"/>
      <c r="N62" s="180">
        <f>'将来負担比率（分子）の構造'!M$45</f>
        <v>101</v>
      </c>
      <c r="O62" s="180"/>
      <c r="P62" s="180"/>
    </row>
    <row r="63" spans="1:16" x14ac:dyDescent="0.2">
      <c r="A63" s="180" t="s">
        <v>34</v>
      </c>
      <c r="B63" s="180">
        <f>'将来負担比率（分子）の構造'!I$44</f>
        <v>74</v>
      </c>
      <c r="C63" s="180"/>
      <c r="D63" s="180"/>
      <c r="E63" s="180">
        <f>'将来負担比率（分子）の構造'!J$44</f>
        <v>108</v>
      </c>
      <c r="F63" s="180"/>
      <c r="G63" s="180"/>
      <c r="H63" s="180">
        <f>'将来負担比率（分子）の構造'!K$44</f>
        <v>132</v>
      </c>
      <c r="I63" s="180"/>
      <c r="J63" s="180"/>
      <c r="K63" s="180">
        <f>'将来負担比率（分子）の構造'!L$44</f>
        <v>163</v>
      </c>
      <c r="L63" s="180"/>
      <c r="M63" s="180"/>
      <c r="N63" s="180">
        <f>'将来負担比率（分子）の構造'!M$44</f>
        <v>153</v>
      </c>
      <c r="O63" s="180"/>
      <c r="P63" s="180"/>
    </row>
    <row r="64" spans="1:16" x14ac:dyDescent="0.2">
      <c r="A64" s="180" t="s">
        <v>33</v>
      </c>
      <c r="B64" s="180">
        <f>'将来負担比率（分子）の構造'!I$43</f>
        <v>1552</v>
      </c>
      <c r="C64" s="180"/>
      <c r="D64" s="180"/>
      <c r="E64" s="180">
        <f>'将来負担比率（分子）の構造'!J$43</f>
        <v>1465</v>
      </c>
      <c r="F64" s="180"/>
      <c r="G64" s="180"/>
      <c r="H64" s="180">
        <f>'将来負担比率（分子）の構造'!K$43</f>
        <v>1455</v>
      </c>
      <c r="I64" s="180"/>
      <c r="J64" s="180"/>
      <c r="K64" s="180">
        <f>'将来負担比率（分子）の構造'!L$43</f>
        <v>1377</v>
      </c>
      <c r="L64" s="180"/>
      <c r="M64" s="180"/>
      <c r="N64" s="180">
        <f>'将来負担比率（分子）の構造'!M$43</f>
        <v>1254</v>
      </c>
      <c r="O64" s="180"/>
      <c r="P64" s="180"/>
    </row>
    <row r="65" spans="1:16" x14ac:dyDescent="0.2">
      <c r="A65" s="180" t="s">
        <v>32</v>
      </c>
      <c r="B65" s="180">
        <f>'将来負担比率（分子）の構造'!I$42</f>
        <v>0</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2">
      <c r="A66" s="180" t="s">
        <v>31</v>
      </c>
      <c r="B66" s="180">
        <f>'将来負担比率（分子）の構造'!I$41</f>
        <v>2433</v>
      </c>
      <c r="C66" s="180"/>
      <c r="D66" s="180"/>
      <c r="E66" s="180">
        <f>'将来負担比率（分子）の構造'!J$41</f>
        <v>2415</v>
      </c>
      <c r="F66" s="180"/>
      <c r="G66" s="180"/>
      <c r="H66" s="180">
        <f>'将来負担比率（分子）の構造'!K$41</f>
        <v>2552</v>
      </c>
      <c r="I66" s="180"/>
      <c r="J66" s="180"/>
      <c r="K66" s="180">
        <f>'将来負担比率（分子）の構造'!L$41</f>
        <v>2510</v>
      </c>
      <c r="L66" s="180"/>
      <c r="M66" s="180"/>
      <c r="N66" s="180">
        <f>'将来負担比率（分子）の構造'!M$41</f>
        <v>2475</v>
      </c>
      <c r="O66" s="180"/>
      <c r="P66" s="180"/>
    </row>
    <row r="67" spans="1:16" x14ac:dyDescent="0.2">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686</v>
      </c>
      <c r="C72" s="184">
        <f>基金残高に係る経年分析!G55</f>
        <v>725</v>
      </c>
      <c r="D72" s="184">
        <f>基金残高に係る経年分析!H55</f>
        <v>855</v>
      </c>
    </row>
    <row r="73" spans="1:16" x14ac:dyDescent="0.2">
      <c r="A73" s="183" t="s">
        <v>78</v>
      </c>
      <c r="B73" s="184">
        <f>基金残高に係る経年分析!F56</f>
        <v>61</v>
      </c>
      <c r="C73" s="184">
        <f>基金残高に係る経年分析!G56</f>
        <v>61</v>
      </c>
      <c r="D73" s="184">
        <f>基金残高に係る経年分析!H56</f>
        <v>61</v>
      </c>
    </row>
    <row r="74" spans="1:16" x14ac:dyDescent="0.2">
      <c r="A74" s="183" t="s">
        <v>79</v>
      </c>
      <c r="B74" s="184">
        <f>基金残高に係る経年分析!F57</f>
        <v>1091</v>
      </c>
      <c r="C74" s="184">
        <f>基金残高に係る経年分析!G57</f>
        <v>1311</v>
      </c>
      <c r="D74" s="184">
        <f>基金残高に係る経年分析!H57</f>
        <v>1247</v>
      </c>
    </row>
  </sheetData>
  <sheetProtection algorithmName="SHA-512" hashValue="SQrsZHVpaiqxES+77UVbf6vKwgI4WsI5dkcVf5HvNuZb4lm55L+JqbFNaAIlhrybq3rF4BKfceGoVecLVhvLVw==" saltValue="sAfeyf+RaY5nPgsgs76gh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Normal="10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215</v>
      </c>
      <c r="DI1" s="656"/>
      <c r="DJ1" s="656"/>
      <c r="DK1" s="656"/>
      <c r="DL1" s="656"/>
      <c r="DM1" s="656"/>
      <c r="DN1" s="657"/>
      <c r="DO1" s="225"/>
      <c r="DP1" s="655" t="s">
        <v>216</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2">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8" t="s">
        <v>218</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219</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220</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2">
      <c r="B4" s="658" t="s">
        <v>1</v>
      </c>
      <c r="C4" s="659"/>
      <c r="D4" s="659"/>
      <c r="E4" s="659"/>
      <c r="F4" s="659"/>
      <c r="G4" s="659"/>
      <c r="H4" s="659"/>
      <c r="I4" s="659"/>
      <c r="J4" s="659"/>
      <c r="K4" s="659"/>
      <c r="L4" s="659"/>
      <c r="M4" s="659"/>
      <c r="N4" s="659"/>
      <c r="O4" s="659"/>
      <c r="P4" s="659"/>
      <c r="Q4" s="660"/>
      <c r="R4" s="658" t="s">
        <v>221</v>
      </c>
      <c r="S4" s="659"/>
      <c r="T4" s="659"/>
      <c r="U4" s="659"/>
      <c r="V4" s="659"/>
      <c r="W4" s="659"/>
      <c r="X4" s="659"/>
      <c r="Y4" s="660"/>
      <c r="Z4" s="658" t="s">
        <v>222</v>
      </c>
      <c r="AA4" s="659"/>
      <c r="AB4" s="659"/>
      <c r="AC4" s="660"/>
      <c r="AD4" s="658" t="s">
        <v>223</v>
      </c>
      <c r="AE4" s="659"/>
      <c r="AF4" s="659"/>
      <c r="AG4" s="659"/>
      <c r="AH4" s="659"/>
      <c r="AI4" s="659"/>
      <c r="AJ4" s="659"/>
      <c r="AK4" s="660"/>
      <c r="AL4" s="658" t="s">
        <v>222</v>
      </c>
      <c r="AM4" s="659"/>
      <c r="AN4" s="659"/>
      <c r="AO4" s="660"/>
      <c r="AP4" s="664" t="s">
        <v>224</v>
      </c>
      <c r="AQ4" s="664"/>
      <c r="AR4" s="664"/>
      <c r="AS4" s="664"/>
      <c r="AT4" s="664"/>
      <c r="AU4" s="664"/>
      <c r="AV4" s="664"/>
      <c r="AW4" s="664"/>
      <c r="AX4" s="664"/>
      <c r="AY4" s="664"/>
      <c r="AZ4" s="664"/>
      <c r="BA4" s="664"/>
      <c r="BB4" s="664"/>
      <c r="BC4" s="664"/>
      <c r="BD4" s="664"/>
      <c r="BE4" s="664"/>
      <c r="BF4" s="664"/>
      <c r="BG4" s="664" t="s">
        <v>225</v>
      </c>
      <c r="BH4" s="664"/>
      <c r="BI4" s="664"/>
      <c r="BJ4" s="664"/>
      <c r="BK4" s="664"/>
      <c r="BL4" s="664"/>
      <c r="BM4" s="664"/>
      <c r="BN4" s="664"/>
      <c r="BO4" s="664" t="s">
        <v>222</v>
      </c>
      <c r="BP4" s="664"/>
      <c r="BQ4" s="664"/>
      <c r="BR4" s="664"/>
      <c r="BS4" s="664" t="s">
        <v>226</v>
      </c>
      <c r="BT4" s="664"/>
      <c r="BU4" s="664"/>
      <c r="BV4" s="664"/>
      <c r="BW4" s="664"/>
      <c r="BX4" s="664"/>
      <c r="BY4" s="664"/>
      <c r="BZ4" s="664"/>
      <c r="CA4" s="664"/>
      <c r="CB4" s="664"/>
      <c r="CD4" s="661" t="s">
        <v>227</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2">
      <c r="B5" s="665" t="s">
        <v>228</v>
      </c>
      <c r="C5" s="666"/>
      <c r="D5" s="666"/>
      <c r="E5" s="666"/>
      <c r="F5" s="666"/>
      <c r="G5" s="666"/>
      <c r="H5" s="666"/>
      <c r="I5" s="666"/>
      <c r="J5" s="666"/>
      <c r="K5" s="666"/>
      <c r="L5" s="666"/>
      <c r="M5" s="666"/>
      <c r="N5" s="666"/>
      <c r="O5" s="666"/>
      <c r="P5" s="666"/>
      <c r="Q5" s="667"/>
      <c r="R5" s="668">
        <v>2472406</v>
      </c>
      <c r="S5" s="669"/>
      <c r="T5" s="669"/>
      <c r="U5" s="669"/>
      <c r="V5" s="669"/>
      <c r="W5" s="669"/>
      <c r="X5" s="669"/>
      <c r="Y5" s="670"/>
      <c r="Z5" s="671">
        <v>47</v>
      </c>
      <c r="AA5" s="671"/>
      <c r="AB5" s="671"/>
      <c r="AC5" s="671"/>
      <c r="AD5" s="672">
        <v>2472406</v>
      </c>
      <c r="AE5" s="672"/>
      <c r="AF5" s="672"/>
      <c r="AG5" s="672"/>
      <c r="AH5" s="672"/>
      <c r="AI5" s="672"/>
      <c r="AJ5" s="672"/>
      <c r="AK5" s="672"/>
      <c r="AL5" s="673">
        <v>74.2</v>
      </c>
      <c r="AM5" s="674"/>
      <c r="AN5" s="674"/>
      <c r="AO5" s="675"/>
      <c r="AP5" s="665" t="s">
        <v>229</v>
      </c>
      <c r="AQ5" s="666"/>
      <c r="AR5" s="666"/>
      <c r="AS5" s="666"/>
      <c r="AT5" s="666"/>
      <c r="AU5" s="666"/>
      <c r="AV5" s="666"/>
      <c r="AW5" s="666"/>
      <c r="AX5" s="666"/>
      <c r="AY5" s="666"/>
      <c r="AZ5" s="666"/>
      <c r="BA5" s="666"/>
      <c r="BB5" s="666"/>
      <c r="BC5" s="666"/>
      <c r="BD5" s="666"/>
      <c r="BE5" s="666"/>
      <c r="BF5" s="667"/>
      <c r="BG5" s="679">
        <v>2472406</v>
      </c>
      <c r="BH5" s="680"/>
      <c r="BI5" s="680"/>
      <c r="BJ5" s="680"/>
      <c r="BK5" s="680"/>
      <c r="BL5" s="680"/>
      <c r="BM5" s="680"/>
      <c r="BN5" s="681"/>
      <c r="BO5" s="682">
        <v>100</v>
      </c>
      <c r="BP5" s="682"/>
      <c r="BQ5" s="682"/>
      <c r="BR5" s="682"/>
      <c r="BS5" s="683" t="s">
        <v>230</v>
      </c>
      <c r="BT5" s="683"/>
      <c r="BU5" s="683"/>
      <c r="BV5" s="683"/>
      <c r="BW5" s="683"/>
      <c r="BX5" s="683"/>
      <c r="BY5" s="683"/>
      <c r="BZ5" s="683"/>
      <c r="CA5" s="683"/>
      <c r="CB5" s="687"/>
      <c r="CD5" s="661" t="s">
        <v>224</v>
      </c>
      <c r="CE5" s="662"/>
      <c r="CF5" s="662"/>
      <c r="CG5" s="662"/>
      <c r="CH5" s="662"/>
      <c r="CI5" s="662"/>
      <c r="CJ5" s="662"/>
      <c r="CK5" s="662"/>
      <c r="CL5" s="662"/>
      <c r="CM5" s="662"/>
      <c r="CN5" s="662"/>
      <c r="CO5" s="662"/>
      <c r="CP5" s="662"/>
      <c r="CQ5" s="663"/>
      <c r="CR5" s="661" t="s">
        <v>231</v>
      </c>
      <c r="CS5" s="662"/>
      <c r="CT5" s="662"/>
      <c r="CU5" s="662"/>
      <c r="CV5" s="662"/>
      <c r="CW5" s="662"/>
      <c r="CX5" s="662"/>
      <c r="CY5" s="663"/>
      <c r="CZ5" s="661" t="s">
        <v>222</v>
      </c>
      <c r="DA5" s="662"/>
      <c r="DB5" s="662"/>
      <c r="DC5" s="663"/>
      <c r="DD5" s="661" t="s">
        <v>232</v>
      </c>
      <c r="DE5" s="662"/>
      <c r="DF5" s="662"/>
      <c r="DG5" s="662"/>
      <c r="DH5" s="662"/>
      <c r="DI5" s="662"/>
      <c r="DJ5" s="662"/>
      <c r="DK5" s="662"/>
      <c r="DL5" s="662"/>
      <c r="DM5" s="662"/>
      <c r="DN5" s="662"/>
      <c r="DO5" s="662"/>
      <c r="DP5" s="663"/>
      <c r="DQ5" s="661" t="s">
        <v>233</v>
      </c>
      <c r="DR5" s="662"/>
      <c r="DS5" s="662"/>
      <c r="DT5" s="662"/>
      <c r="DU5" s="662"/>
      <c r="DV5" s="662"/>
      <c r="DW5" s="662"/>
      <c r="DX5" s="662"/>
      <c r="DY5" s="662"/>
      <c r="DZ5" s="662"/>
      <c r="EA5" s="662"/>
      <c r="EB5" s="662"/>
      <c r="EC5" s="663"/>
    </row>
    <row r="6" spans="2:143" ht="11.25" customHeight="1" x14ac:dyDescent="0.2">
      <c r="B6" s="676" t="s">
        <v>234</v>
      </c>
      <c r="C6" s="677"/>
      <c r="D6" s="677"/>
      <c r="E6" s="677"/>
      <c r="F6" s="677"/>
      <c r="G6" s="677"/>
      <c r="H6" s="677"/>
      <c r="I6" s="677"/>
      <c r="J6" s="677"/>
      <c r="K6" s="677"/>
      <c r="L6" s="677"/>
      <c r="M6" s="677"/>
      <c r="N6" s="677"/>
      <c r="O6" s="677"/>
      <c r="P6" s="677"/>
      <c r="Q6" s="678"/>
      <c r="R6" s="679">
        <v>92188</v>
      </c>
      <c r="S6" s="680"/>
      <c r="T6" s="680"/>
      <c r="U6" s="680"/>
      <c r="V6" s="680"/>
      <c r="W6" s="680"/>
      <c r="X6" s="680"/>
      <c r="Y6" s="681"/>
      <c r="Z6" s="682">
        <v>1.8</v>
      </c>
      <c r="AA6" s="682"/>
      <c r="AB6" s="682"/>
      <c r="AC6" s="682"/>
      <c r="AD6" s="683">
        <v>92188</v>
      </c>
      <c r="AE6" s="683"/>
      <c r="AF6" s="683"/>
      <c r="AG6" s="683"/>
      <c r="AH6" s="683"/>
      <c r="AI6" s="683"/>
      <c r="AJ6" s="683"/>
      <c r="AK6" s="683"/>
      <c r="AL6" s="684">
        <v>2.8</v>
      </c>
      <c r="AM6" s="685"/>
      <c r="AN6" s="685"/>
      <c r="AO6" s="686"/>
      <c r="AP6" s="676" t="s">
        <v>235</v>
      </c>
      <c r="AQ6" s="677"/>
      <c r="AR6" s="677"/>
      <c r="AS6" s="677"/>
      <c r="AT6" s="677"/>
      <c r="AU6" s="677"/>
      <c r="AV6" s="677"/>
      <c r="AW6" s="677"/>
      <c r="AX6" s="677"/>
      <c r="AY6" s="677"/>
      <c r="AZ6" s="677"/>
      <c r="BA6" s="677"/>
      <c r="BB6" s="677"/>
      <c r="BC6" s="677"/>
      <c r="BD6" s="677"/>
      <c r="BE6" s="677"/>
      <c r="BF6" s="678"/>
      <c r="BG6" s="679">
        <v>2472406</v>
      </c>
      <c r="BH6" s="680"/>
      <c r="BI6" s="680"/>
      <c r="BJ6" s="680"/>
      <c r="BK6" s="680"/>
      <c r="BL6" s="680"/>
      <c r="BM6" s="680"/>
      <c r="BN6" s="681"/>
      <c r="BO6" s="682">
        <v>100</v>
      </c>
      <c r="BP6" s="682"/>
      <c r="BQ6" s="682"/>
      <c r="BR6" s="682"/>
      <c r="BS6" s="683" t="s">
        <v>138</v>
      </c>
      <c r="BT6" s="683"/>
      <c r="BU6" s="683"/>
      <c r="BV6" s="683"/>
      <c r="BW6" s="683"/>
      <c r="BX6" s="683"/>
      <c r="BY6" s="683"/>
      <c r="BZ6" s="683"/>
      <c r="CA6" s="683"/>
      <c r="CB6" s="687"/>
      <c r="CD6" s="690" t="s">
        <v>236</v>
      </c>
      <c r="CE6" s="691"/>
      <c r="CF6" s="691"/>
      <c r="CG6" s="691"/>
      <c r="CH6" s="691"/>
      <c r="CI6" s="691"/>
      <c r="CJ6" s="691"/>
      <c r="CK6" s="691"/>
      <c r="CL6" s="691"/>
      <c r="CM6" s="691"/>
      <c r="CN6" s="691"/>
      <c r="CO6" s="691"/>
      <c r="CP6" s="691"/>
      <c r="CQ6" s="692"/>
      <c r="CR6" s="679">
        <v>79186</v>
      </c>
      <c r="CS6" s="680"/>
      <c r="CT6" s="680"/>
      <c r="CU6" s="680"/>
      <c r="CV6" s="680"/>
      <c r="CW6" s="680"/>
      <c r="CX6" s="680"/>
      <c r="CY6" s="681"/>
      <c r="CZ6" s="673">
        <v>1.6</v>
      </c>
      <c r="DA6" s="674"/>
      <c r="DB6" s="674"/>
      <c r="DC6" s="693"/>
      <c r="DD6" s="688" t="s">
        <v>230</v>
      </c>
      <c r="DE6" s="680"/>
      <c r="DF6" s="680"/>
      <c r="DG6" s="680"/>
      <c r="DH6" s="680"/>
      <c r="DI6" s="680"/>
      <c r="DJ6" s="680"/>
      <c r="DK6" s="680"/>
      <c r="DL6" s="680"/>
      <c r="DM6" s="680"/>
      <c r="DN6" s="680"/>
      <c r="DO6" s="680"/>
      <c r="DP6" s="681"/>
      <c r="DQ6" s="688">
        <v>79186</v>
      </c>
      <c r="DR6" s="680"/>
      <c r="DS6" s="680"/>
      <c r="DT6" s="680"/>
      <c r="DU6" s="680"/>
      <c r="DV6" s="680"/>
      <c r="DW6" s="680"/>
      <c r="DX6" s="680"/>
      <c r="DY6" s="680"/>
      <c r="DZ6" s="680"/>
      <c r="EA6" s="680"/>
      <c r="EB6" s="680"/>
      <c r="EC6" s="689"/>
    </row>
    <row r="7" spans="2:143" ht="11.25" customHeight="1" x14ac:dyDescent="0.2">
      <c r="B7" s="676" t="s">
        <v>237</v>
      </c>
      <c r="C7" s="677"/>
      <c r="D7" s="677"/>
      <c r="E7" s="677"/>
      <c r="F7" s="677"/>
      <c r="G7" s="677"/>
      <c r="H7" s="677"/>
      <c r="I7" s="677"/>
      <c r="J7" s="677"/>
      <c r="K7" s="677"/>
      <c r="L7" s="677"/>
      <c r="M7" s="677"/>
      <c r="N7" s="677"/>
      <c r="O7" s="677"/>
      <c r="P7" s="677"/>
      <c r="Q7" s="678"/>
      <c r="R7" s="679">
        <v>1200</v>
      </c>
      <c r="S7" s="680"/>
      <c r="T7" s="680"/>
      <c r="U7" s="680"/>
      <c r="V7" s="680"/>
      <c r="W7" s="680"/>
      <c r="X7" s="680"/>
      <c r="Y7" s="681"/>
      <c r="Z7" s="682">
        <v>0</v>
      </c>
      <c r="AA7" s="682"/>
      <c r="AB7" s="682"/>
      <c r="AC7" s="682"/>
      <c r="AD7" s="683">
        <v>1200</v>
      </c>
      <c r="AE7" s="683"/>
      <c r="AF7" s="683"/>
      <c r="AG7" s="683"/>
      <c r="AH7" s="683"/>
      <c r="AI7" s="683"/>
      <c r="AJ7" s="683"/>
      <c r="AK7" s="683"/>
      <c r="AL7" s="684">
        <v>0</v>
      </c>
      <c r="AM7" s="685"/>
      <c r="AN7" s="685"/>
      <c r="AO7" s="686"/>
      <c r="AP7" s="676" t="s">
        <v>238</v>
      </c>
      <c r="AQ7" s="677"/>
      <c r="AR7" s="677"/>
      <c r="AS7" s="677"/>
      <c r="AT7" s="677"/>
      <c r="AU7" s="677"/>
      <c r="AV7" s="677"/>
      <c r="AW7" s="677"/>
      <c r="AX7" s="677"/>
      <c r="AY7" s="677"/>
      <c r="AZ7" s="677"/>
      <c r="BA7" s="677"/>
      <c r="BB7" s="677"/>
      <c r="BC7" s="677"/>
      <c r="BD7" s="677"/>
      <c r="BE7" s="677"/>
      <c r="BF7" s="678"/>
      <c r="BG7" s="679">
        <v>643237</v>
      </c>
      <c r="BH7" s="680"/>
      <c r="BI7" s="680"/>
      <c r="BJ7" s="680"/>
      <c r="BK7" s="680"/>
      <c r="BL7" s="680"/>
      <c r="BM7" s="680"/>
      <c r="BN7" s="681"/>
      <c r="BO7" s="682">
        <v>26</v>
      </c>
      <c r="BP7" s="682"/>
      <c r="BQ7" s="682"/>
      <c r="BR7" s="682"/>
      <c r="BS7" s="683" t="s">
        <v>138</v>
      </c>
      <c r="BT7" s="683"/>
      <c r="BU7" s="683"/>
      <c r="BV7" s="683"/>
      <c r="BW7" s="683"/>
      <c r="BX7" s="683"/>
      <c r="BY7" s="683"/>
      <c r="BZ7" s="683"/>
      <c r="CA7" s="683"/>
      <c r="CB7" s="687"/>
      <c r="CD7" s="694" t="s">
        <v>239</v>
      </c>
      <c r="CE7" s="695"/>
      <c r="CF7" s="695"/>
      <c r="CG7" s="695"/>
      <c r="CH7" s="695"/>
      <c r="CI7" s="695"/>
      <c r="CJ7" s="695"/>
      <c r="CK7" s="695"/>
      <c r="CL7" s="695"/>
      <c r="CM7" s="695"/>
      <c r="CN7" s="695"/>
      <c r="CO7" s="695"/>
      <c r="CP7" s="695"/>
      <c r="CQ7" s="696"/>
      <c r="CR7" s="679">
        <v>1688756</v>
      </c>
      <c r="CS7" s="680"/>
      <c r="CT7" s="680"/>
      <c r="CU7" s="680"/>
      <c r="CV7" s="680"/>
      <c r="CW7" s="680"/>
      <c r="CX7" s="680"/>
      <c r="CY7" s="681"/>
      <c r="CZ7" s="682">
        <v>33.799999999999997</v>
      </c>
      <c r="DA7" s="682"/>
      <c r="DB7" s="682"/>
      <c r="DC7" s="682"/>
      <c r="DD7" s="688">
        <v>61485</v>
      </c>
      <c r="DE7" s="680"/>
      <c r="DF7" s="680"/>
      <c r="DG7" s="680"/>
      <c r="DH7" s="680"/>
      <c r="DI7" s="680"/>
      <c r="DJ7" s="680"/>
      <c r="DK7" s="680"/>
      <c r="DL7" s="680"/>
      <c r="DM7" s="680"/>
      <c r="DN7" s="680"/>
      <c r="DO7" s="680"/>
      <c r="DP7" s="681"/>
      <c r="DQ7" s="688">
        <v>1211973</v>
      </c>
      <c r="DR7" s="680"/>
      <c r="DS7" s="680"/>
      <c r="DT7" s="680"/>
      <c r="DU7" s="680"/>
      <c r="DV7" s="680"/>
      <c r="DW7" s="680"/>
      <c r="DX7" s="680"/>
      <c r="DY7" s="680"/>
      <c r="DZ7" s="680"/>
      <c r="EA7" s="680"/>
      <c r="EB7" s="680"/>
      <c r="EC7" s="689"/>
    </row>
    <row r="8" spans="2:143" ht="11.25" customHeight="1" x14ac:dyDescent="0.2">
      <c r="B8" s="676" t="s">
        <v>240</v>
      </c>
      <c r="C8" s="677"/>
      <c r="D8" s="677"/>
      <c r="E8" s="677"/>
      <c r="F8" s="677"/>
      <c r="G8" s="677"/>
      <c r="H8" s="677"/>
      <c r="I8" s="677"/>
      <c r="J8" s="677"/>
      <c r="K8" s="677"/>
      <c r="L8" s="677"/>
      <c r="M8" s="677"/>
      <c r="N8" s="677"/>
      <c r="O8" s="677"/>
      <c r="P8" s="677"/>
      <c r="Q8" s="678"/>
      <c r="R8" s="679">
        <v>3959</v>
      </c>
      <c r="S8" s="680"/>
      <c r="T8" s="680"/>
      <c r="U8" s="680"/>
      <c r="V8" s="680"/>
      <c r="W8" s="680"/>
      <c r="X8" s="680"/>
      <c r="Y8" s="681"/>
      <c r="Z8" s="682">
        <v>0.1</v>
      </c>
      <c r="AA8" s="682"/>
      <c r="AB8" s="682"/>
      <c r="AC8" s="682"/>
      <c r="AD8" s="683">
        <v>3959</v>
      </c>
      <c r="AE8" s="683"/>
      <c r="AF8" s="683"/>
      <c r="AG8" s="683"/>
      <c r="AH8" s="683"/>
      <c r="AI8" s="683"/>
      <c r="AJ8" s="683"/>
      <c r="AK8" s="683"/>
      <c r="AL8" s="684">
        <v>0.1</v>
      </c>
      <c r="AM8" s="685"/>
      <c r="AN8" s="685"/>
      <c r="AO8" s="686"/>
      <c r="AP8" s="676" t="s">
        <v>241</v>
      </c>
      <c r="AQ8" s="677"/>
      <c r="AR8" s="677"/>
      <c r="AS8" s="677"/>
      <c r="AT8" s="677"/>
      <c r="AU8" s="677"/>
      <c r="AV8" s="677"/>
      <c r="AW8" s="677"/>
      <c r="AX8" s="677"/>
      <c r="AY8" s="677"/>
      <c r="AZ8" s="677"/>
      <c r="BA8" s="677"/>
      <c r="BB8" s="677"/>
      <c r="BC8" s="677"/>
      <c r="BD8" s="677"/>
      <c r="BE8" s="677"/>
      <c r="BF8" s="678"/>
      <c r="BG8" s="679">
        <v>13161</v>
      </c>
      <c r="BH8" s="680"/>
      <c r="BI8" s="680"/>
      <c r="BJ8" s="680"/>
      <c r="BK8" s="680"/>
      <c r="BL8" s="680"/>
      <c r="BM8" s="680"/>
      <c r="BN8" s="681"/>
      <c r="BO8" s="682">
        <v>0.5</v>
      </c>
      <c r="BP8" s="682"/>
      <c r="BQ8" s="682"/>
      <c r="BR8" s="682"/>
      <c r="BS8" s="688" t="s">
        <v>138</v>
      </c>
      <c r="BT8" s="680"/>
      <c r="BU8" s="680"/>
      <c r="BV8" s="680"/>
      <c r="BW8" s="680"/>
      <c r="BX8" s="680"/>
      <c r="BY8" s="680"/>
      <c r="BZ8" s="680"/>
      <c r="CA8" s="680"/>
      <c r="CB8" s="689"/>
      <c r="CD8" s="694" t="s">
        <v>242</v>
      </c>
      <c r="CE8" s="695"/>
      <c r="CF8" s="695"/>
      <c r="CG8" s="695"/>
      <c r="CH8" s="695"/>
      <c r="CI8" s="695"/>
      <c r="CJ8" s="695"/>
      <c r="CK8" s="695"/>
      <c r="CL8" s="695"/>
      <c r="CM8" s="695"/>
      <c r="CN8" s="695"/>
      <c r="CO8" s="695"/>
      <c r="CP8" s="695"/>
      <c r="CQ8" s="696"/>
      <c r="CR8" s="679">
        <v>1130440</v>
      </c>
      <c r="CS8" s="680"/>
      <c r="CT8" s="680"/>
      <c r="CU8" s="680"/>
      <c r="CV8" s="680"/>
      <c r="CW8" s="680"/>
      <c r="CX8" s="680"/>
      <c r="CY8" s="681"/>
      <c r="CZ8" s="682">
        <v>22.6</v>
      </c>
      <c r="DA8" s="682"/>
      <c r="DB8" s="682"/>
      <c r="DC8" s="682"/>
      <c r="DD8" s="688">
        <v>118283</v>
      </c>
      <c r="DE8" s="680"/>
      <c r="DF8" s="680"/>
      <c r="DG8" s="680"/>
      <c r="DH8" s="680"/>
      <c r="DI8" s="680"/>
      <c r="DJ8" s="680"/>
      <c r="DK8" s="680"/>
      <c r="DL8" s="680"/>
      <c r="DM8" s="680"/>
      <c r="DN8" s="680"/>
      <c r="DO8" s="680"/>
      <c r="DP8" s="681"/>
      <c r="DQ8" s="688">
        <v>670336</v>
      </c>
      <c r="DR8" s="680"/>
      <c r="DS8" s="680"/>
      <c r="DT8" s="680"/>
      <c r="DU8" s="680"/>
      <c r="DV8" s="680"/>
      <c r="DW8" s="680"/>
      <c r="DX8" s="680"/>
      <c r="DY8" s="680"/>
      <c r="DZ8" s="680"/>
      <c r="EA8" s="680"/>
      <c r="EB8" s="680"/>
      <c r="EC8" s="689"/>
    </row>
    <row r="9" spans="2:143" ht="11.25" customHeight="1" x14ac:dyDescent="0.2">
      <c r="B9" s="676" t="s">
        <v>243</v>
      </c>
      <c r="C9" s="677"/>
      <c r="D9" s="677"/>
      <c r="E9" s="677"/>
      <c r="F9" s="677"/>
      <c r="G9" s="677"/>
      <c r="H9" s="677"/>
      <c r="I9" s="677"/>
      <c r="J9" s="677"/>
      <c r="K9" s="677"/>
      <c r="L9" s="677"/>
      <c r="M9" s="677"/>
      <c r="N9" s="677"/>
      <c r="O9" s="677"/>
      <c r="P9" s="677"/>
      <c r="Q9" s="678"/>
      <c r="R9" s="679">
        <v>3680</v>
      </c>
      <c r="S9" s="680"/>
      <c r="T9" s="680"/>
      <c r="U9" s="680"/>
      <c r="V9" s="680"/>
      <c r="W9" s="680"/>
      <c r="X9" s="680"/>
      <c r="Y9" s="681"/>
      <c r="Z9" s="682">
        <v>0.1</v>
      </c>
      <c r="AA9" s="682"/>
      <c r="AB9" s="682"/>
      <c r="AC9" s="682"/>
      <c r="AD9" s="683">
        <v>3680</v>
      </c>
      <c r="AE9" s="683"/>
      <c r="AF9" s="683"/>
      <c r="AG9" s="683"/>
      <c r="AH9" s="683"/>
      <c r="AI9" s="683"/>
      <c r="AJ9" s="683"/>
      <c r="AK9" s="683"/>
      <c r="AL9" s="684">
        <v>0.1</v>
      </c>
      <c r="AM9" s="685"/>
      <c r="AN9" s="685"/>
      <c r="AO9" s="686"/>
      <c r="AP9" s="676" t="s">
        <v>244</v>
      </c>
      <c r="AQ9" s="677"/>
      <c r="AR9" s="677"/>
      <c r="AS9" s="677"/>
      <c r="AT9" s="677"/>
      <c r="AU9" s="677"/>
      <c r="AV9" s="677"/>
      <c r="AW9" s="677"/>
      <c r="AX9" s="677"/>
      <c r="AY9" s="677"/>
      <c r="AZ9" s="677"/>
      <c r="BA9" s="677"/>
      <c r="BB9" s="677"/>
      <c r="BC9" s="677"/>
      <c r="BD9" s="677"/>
      <c r="BE9" s="677"/>
      <c r="BF9" s="678"/>
      <c r="BG9" s="679">
        <v>357820</v>
      </c>
      <c r="BH9" s="680"/>
      <c r="BI9" s="680"/>
      <c r="BJ9" s="680"/>
      <c r="BK9" s="680"/>
      <c r="BL9" s="680"/>
      <c r="BM9" s="680"/>
      <c r="BN9" s="681"/>
      <c r="BO9" s="682">
        <v>14.5</v>
      </c>
      <c r="BP9" s="682"/>
      <c r="BQ9" s="682"/>
      <c r="BR9" s="682"/>
      <c r="BS9" s="688" t="s">
        <v>138</v>
      </c>
      <c r="BT9" s="680"/>
      <c r="BU9" s="680"/>
      <c r="BV9" s="680"/>
      <c r="BW9" s="680"/>
      <c r="BX9" s="680"/>
      <c r="BY9" s="680"/>
      <c r="BZ9" s="680"/>
      <c r="CA9" s="680"/>
      <c r="CB9" s="689"/>
      <c r="CD9" s="694" t="s">
        <v>245</v>
      </c>
      <c r="CE9" s="695"/>
      <c r="CF9" s="695"/>
      <c r="CG9" s="695"/>
      <c r="CH9" s="695"/>
      <c r="CI9" s="695"/>
      <c r="CJ9" s="695"/>
      <c r="CK9" s="695"/>
      <c r="CL9" s="695"/>
      <c r="CM9" s="695"/>
      <c r="CN9" s="695"/>
      <c r="CO9" s="695"/>
      <c r="CP9" s="695"/>
      <c r="CQ9" s="696"/>
      <c r="CR9" s="679">
        <v>287390</v>
      </c>
      <c r="CS9" s="680"/>
      <c r="CT9" s="680"/>
      <c r="CU9" s="680"/>
      <c r="CV9" s="680"/>
      <c r="CW9" s="680"/>
      <c r="CX9" s="680"/>
      <c r="CY9" s="681"/>
      <c r="CZ9" s="682">
        <v>5.7</v>
      </c>
      <c r="DA9" s="682"/>
      <c r="DB9" s="682"/>
      <c r="DC9" s="682"/>
      <c r="DD9" s="688">
        <v>6340</v>
      </c>
      <c r="DE9" s="680"/>
      <c r="DF9" s="680"/>
      <c r="DG9" s="680"/>
      <c r="DH9" s="680"/>
      <c r="DI9" s="680"/>
      <c r="DJ9" s="680"/>
      <c r="DK9" s="680"/>
      <c r="DL9" s="680"/>
      <c r="DM9" s="680"/>
      <c r="DN9" s="680"/>
      <c r="DO9" s="680"/>
      <c r="DP9" s="681"/>
      <c r="DQ9" s="688">
        <v>275243</v>
      </c>
      <c r="DR9" s="680"/>
      <c r="DS9" s="680"/>
      <c r="DT9" s="680"/>
      <c r="DU9" s="680"/>
      <c r="DV9" s="680"/>
      <c r="DW9" s="680"/>
      <c r="DX9" s="680"/>
      <c r="DY9" s="680"/>
      <c r="DZ9" s="680"/>
      <c r="EA9" s="680"/>
      <c r="EB9" s="680"/>
      <c r="EC9" s="689"/>
    </row>
    <row r="10" spans="2:143" ht="11.25" customHeight="1" x14ac:dyDescent="0.2">
      <c r="B10" s="676" t="s">
        <v>246</v>
      </c>
      <c r="C10" s="677"/>
      <c r="D10" s="677"/>
      <c r="E10" s="677"/>
      <c r="F10" s="677"/>
      <c r="G10" s="677"/>
      <c r="H10" s="677"/>
      <c r="I10" s="677"/>
      <c r="J10" s="677"/>
      <c r="K10" s="677"/>
      <c r="L10" s="677"/>
      <c r="M10" s="677"/>
      <c r="N10" s="677"/>
      <c r="O10" s="677"/>
      <c r="P10" s="677"/>
      <c r="Q10" s="678"/>
      <c r="R10" s="679" t="s">
        <v>230</v>
      </c>
      <c r="S10" s="680"/>
      <c r="T10" s="680"/>
      <c r="U10" s="680"/>
      <c r="V10" s="680"/>
      <c r="W10" s="680"/>
      <c r="X10" s="680"/>
      <c r="Y10" s="681"/>
      <c r="Z10" s="682" t="s">
        <v>138</v>
      </c>
      <c r="AA10" s="682"/>
      <c r="AB10" s="682"/>
      <c r="AC10" s="682"/>
      <c r="AD10" s="683" t="s">
        <v>175</v>
      </c>
      <c r="AE10" s="683"/>
      <c r="AF10" s="683"/>
      <c r="AG10" s="683"/>
      <c r="AH10" s="683"/>
      <c r="AI10" s="683"/>
      <c r="AJ10" s="683"/>
      <c r="AK10" s="683"/>
      <c r="AL10" s="684" t="s">
        <v>138</v>
      </c>
      <c r="AM10" s="685"/>
      <c r="AN10" s="685"/>
      <c r="AO10" s="686"/>
      <c r="AP10" s="676" t="s">
        <v>247</v>
      </c>
      <c r="AQ10" s="677"/>
      <c r="AR10" s="677"/>
      <c r="AS10" s="677"/>
      <c r="AT10" s="677"/>
      <c r="AU10" s="677"/>
      <c r="AV10" s="677"/>
      <c r="AW10" s="677"/>
      <c r="AX10" s="677"/>
      <c r="AY10" s="677"/>
      <c r="AZ10" s="677"/>
      <c r="BA10" s="677"/>
      <c r="BB10" s="677"/>
      <c r="BC10" s="677"/>
      <c r="BD10" s="677"/>
      <c r="BE10" s="677"/>
      <c r="BF10" s="678"/>
      <c r="BG10" s="679">
        <v>75756</v>
      </c>
      <c r="BH10" s="680"/>
      <c r="BI10" s="680"/>
      <c r="BJ10" s="680"/>
      <c r="BK10" s="680"/>
      <c r="BL10" s="680"/>
      <c r="BM10" s="680"/>
      <c r="BN10" s="681"/>
      <c r="BO10" s="682">
        <v>3.1</v>
      </c>
      <c r="BP10" s="682"/>
      <c r="BQ10" s="682"/>
      <c r="BR10" s="682"/>
      <c r="BS10" s="688" t="s">
        <v>138</v>
      </c>
      <c r="BT10" s="680"/>
      <c r="BU10" s="680"/>
      <c r="BV10" s="680"/>
      <c r="BW10" s="680"/>
      <c r="BX10" s="680"/>
      <c r="BY10" s="680"/>
      <c r="BZ10" s="680"/>
      <c r="CA10" s="680"/>
      <c r="CB10" s="689"/>
      <c r="CD10" s="694" t="s">
        <v>248</v>
      </c>
      <c r="CE10" s="695"/>
      <c r="CF10" s="695"/>
      <c r="CG10" s="695"/>
      <c r="CH10" s="695"/>
      <c r="CI10" s="695"/>
      <c r="CJ10" s="695"/>
      <c r="CK10" s="695"/>
      <c r="CL10" s="695"/>
      <c r="CM10" s="695"/>
      <c r="CN10" s="695"/>
      <c r="CO10" s="695"/>
      <c r="CP10" s="695"/>
      <c r="CQ10" s="696"/>
      <c r="CR10" s="679" t="s">
        <v>138</v>
      </c>
      <c r="CS10" s="680"/>
      <c r="CT10" s="680"/>
      <c r="CU10" s="680"/>
      <c r="CV10" s="680"/>
      <c r="CW10" s="680"/>
      <c r="CX10" s="680"/>
      <c r="CY10" s="681"/>
      <c r="CZ10" s="682" t="s">
        <v>138</v>
      </c>
      <c r="DA10" s="682"/>
      <c r="DB10" s="682"/>
      <c r="DC10" s="682"/>
      <c r="DD10" s="688" t="s">
        <v>230</v>
      </c>
      <c r="DE10" s="680"/>
      <c r="DF10" s="680"/>
      <c r="DG10" s="680"/>
      <c r="DH10" s="680"/>
      <c r="DI10" s="680"/>
      <c r="DJ10" s="680"/>
      <c r="DK10" s="680"/>
      <c r="DL10" s="680"/>
      <c r="DM10" s="680"/>
      <c r="DN10" s="680"/>
      <c r="DO10" s="680"/>
      <c r="DP10" s="681"/>
      <c r="DQ10" s="688" t="s">
        <v>230</v>
      </c>
      <c r="DR10" s="680"/>
      <c r="DS10" s="680"/>
      <c r="DT10" s="680"/>
      <c r="DU10" s="680"/>
      <c r="DV10" s="680"/>
      <c r="DW10" s="680"/>
      <c r="DX10" s="680"/>
      <c r="DY10" s="680"/>
      <c r="DZ10" s="680"/>
      <c r="EA10" s="680"/>
      <c r="EB10" s="680"/>
      <c r="EC10" s="689"/>
    </row>
    <row r="11" spans="2:143" ht="11.25" customHeight="1" x14ac:dyDescent="0.2">
      <c r="B11" s="676" t="s">
        <v>249</v>
      </c>
      <c r="C11" s="677"/>
      <c r="D11" s="677"/>
      <c r="E11" s="677"/>
      <c r="F11" s="677"/>
      <c r="G11" s="677"/>
      <c r="H11" s="677"/>
      <c r="I11" s="677"/>
      <c r="J11" s="677"/>
      <c r="K11" s="677"/>
      <c r="L11" s="677"/>
      <c r="M11" s="677"/>
      <c r="N11" s="677"/>
      <c r="O11" s="677"/>
      <c r="P11" s="677"/>
      <c r="Q11" s="678"/>
      <c r="R11" s="679" t="s">
        <v>175</v>
      </c>
      <c r="S11" s="680"/>
      <c r="T11" s="680"/>
      <c r="U11" s="680"/>
      <c r="V11" s="680"/>
      <c r="W11" s="680"/>
      <c r="X11" s="680"/>
      <c r="Y11" s="681"/>
      <c r="Z11" s="682" t="s">
        <v>138</v>
      </c>
      <c r="AA11" s="682"/>
      <c r="AB11" s="682"/>
      <c r="AC11" s="682"/>
      <c r="AD11" s="683" t="s">
        <v>230</v>
      </c>
      <c r="AE11" s="683"/>
      <c r="AF11" s="683"/>
      <c r="AG11" s="683"/>
      <c r="AH11" s="683"/>
      <c r="AI11" s="683"/>
      <c r="AJ11" s="683"/>
      <c r="AK11" s="683"/>
      <c r="AL11" s="684" t="s">
        <v>230</v>
      </c>
      <c r="AM11" s="685"/>
      <c r="AN11" s="685"/>
      <c r="AO11" s="686"/>
      <c r="AP11" s="676" t="s">
        <v>250</v>
      </c>
      <c r="AQ11" s="677"/>
      <c r="AR11" s="677"/>
      <c r="AS11" s="677"/>
      <c r="AT11" s="677"/>
      <c r="AU11" s="677"/>
      <c r="AV11" s="677"/>
      <c r="AW11" s="677"/>
      <c r="AX11" s="677"/>
      <c r="AY11" s="677"/>
      <c r="AZ11" s="677"/>
      <c r="BA11" s="677"/>
      <c r="BB11" s="677"/>
      <c r="BC11" s="677"/>
      <c r="BD11" s="677"/>
      <c r="BE11" s="677"/>
      <c r="BF11" s="678"/>
      <c r="BG11" s="679">
        <v>196500</v>
      </c>
      <c r="BH11" s="680"/>
      <c r="BI11" s="680"/>
      <c r="BJ11" s="680"/>
      <c r="BK11" s="680"/>
      <c r="BL11" s="680"/>
      <c r="BM11" s="680"/>
      <c r="BN11" s="681"/>
      <c r="BO11" s="682">
        <v>7.9</v>
      </c>
      <c r="BP11" s="682"/>
      <c r="BQ11" s="682"/>
      <c r="BR11" s="682"/>
      <c r="BS11" s="688" t="s">
        <v>138</v>
      </c>
      <c r="BT11" s="680"/>
      <c r="BU11" s="680"/>
      <c r="BV11" s="680"/>
      <c r="BW11" s="680"/>
      <c r="BX11" s="680"/>
      <c r="BY11" s="680"/>
      <c r="BZ11" s="680"/>
      <c r="CA11" s="680"/>
      <c r="CB11" s="689"/>
      <c r="CD11" s="694" t="s">
        <v>251</v>
      </c>
      <c r="CE11" s="695"/>
      <c r="CF11" s="695"/>
      <c r="CG11" s="695"/>
      <c r="CH11" s="695"/>
      <c r="CI11" s="695"/>
      <c r="CJ11" s="695"/>
      <c r="CK11" s="695"/>
      <c r="CL11" s="695"/>
      <c r="CM11" s="695"/>
      <c r="CN11" s="695"/>
      <c r="CO11" s="695"/>
      <c r="CP11" s="695"/>
      <c r="CQ11" s="696"/>
      <c r="CR11" s="679">
        <v>300364</v>
      </c>
      <c r="CS11" s="680"/>
      <c r="CT11" s="680"/>
      <c r="CU11" s="680"/>
      <c r="CV11" s="680"/>
      <c r="CW11" s="680"/>
      <c r="CX11" s="680"/>
      <c r="CY11" s="681"/>
      <c r="CZ11" s="682">
        <v>6</v>
      </c>
      <c r="DA11" s="682"/>
      <c r="DB11" s="682"/>
      <c r="DC11" s="682"/>
      <c r="DD11" s="688">
        <v>112247</v>
      </c>
      <c r="DE11" s="680"/>
      <c r="DF11" s="680"/>
      <c r="DG11" s="680"/>
      <c r="DH11" s="680"/>
      <c r="DI11" s="680"/>
      <c r="DJ11" s="680"/>
      <c r="DK11" s="680"/>
      <c r="DL11" s="680"/>
      <c r="DM11" s="680"/>
      <c r="DN11" s="680"/>
      <c r="DO11" s="680"/>
      <c r="DP11" s="681"/>
      <c r="DQ11" s="688">
        <v>163763</v>
      </c>
      <c r="DR11" s="680"/>
      <c r="DS11" s="680"/>
      <c r="DT11" s="680"/>
      <c r="DU11" s="680"/>
      <c r="DV11" s="680"/>
      <c r="DW11" s="680"/>
      <c r="DX11" s="680"/>
      <c r="DY11" s="680"/>
      <c r="DZ11" s="680"/>
      <c r="EA11" s="680"/>
      <c r="EB11" s="680"/>
      <c r="EC11" s="689"/>
    </row>
    <row r="12" spans="2:143" ht="11.25" customHeight="1" x14ac:dyDescent="0.2">
      <c r="B12" s="676" t="s">
        <v>252</v>
      </c>
      <c r="C12" s="677"/>
      <c r="D12" s="677"/>
      <c r="E12" s="677"/>
      <c r="F12" s="677"/>
      <c r="G12" s="677"/>
      <c r="H12" s="677"/>
      <c r="I12" s="677"/>
      <c r="J12" s="677"/>
      <c r="K12" s="677"/>
      <c r="L12" s="677"/>
      <c r="M12" s="677"/>
      <c r="N12" s="677"/>
      <c r="O12" s="677"/>
      <c r="P12" s="677"/>
      <c r="Q12" s="678"/>
      <c r="R12" s="679">
        <v>228034</v>
      </c>
      <c r="S12" s="680"/>
      <c r="T12" s="680"/>
      <c r="U12" s="680"/>
      <c r="V12" s="680"/>
      <c r="W12" s="680"/>
      <c r="X12" s="680"/>
      <c r="Y12" s="681"/>
      <c r="Z12" s="682">
        <v>4.3</v>
      </c>
      <c r="AA12" s="682"/>
      <c r="AB12" s="682"/>
      <c r="AC12" s="682"/>
      <c r="AD12" s="683">
        <v>228034</v>
      </c>
      <c r="AE12" s="683"/>
      <c r="AF12" s="683"/>
      <c r="AG12" s="683"/>
      <c r="AH12" s="683"/>
      <c r="AI12" s="683"/>
      <c r="AJ12" s="683"/>
      <c r="AK12" s="683"/>
      <c r="AL12" s="684">
        <v>6.8</v>
      </c>
      <c r="AM12" s="685"/>
      <c r="AN12" s="685"/>
      <c r="AO12" s="686"/>
      <c r="AP12" s="676" t="s">
        <v>253</v>
      </c>
      <c r="AQ12" s="677"/>
      <c r="AR12" s="677"/>
      <c r="AS12" s="677"/>
      <c r="AT12" s="677"/>
      <c r="AU12" s="677"/>
      <c r="AV12" s="677"/>
      <c r="AW12" s="677"/>
      <c r="AX12" s="677"/>
      <c r="AY12" s="677"/>
      <c r="AZ12" s="677"/>
      <c r="BA12" s="677"/>
      <c r="BB12" s="677"/>
      <c r="BC12" s="677"/>
      <c r="BD12" s="677"/>
      <c r="BE12" s="677"/>
      <c r="BF12" s="678"/>
      <c r="BG12" s="679">
        <v>1706439</v>
      </c>
      <c r="BH12" s="680"/>
      <c r="BI12" s="680"/>
      <c r="BJ12" s="680"/>
      <c r="BK12" s="680"/>
      <c r="BL12" s="680"/>
      <c r="BM12" s="680"/>
      <c r="BN12" s="681"/>
      <c r="BO12" s="682">
        <v>69</v>
      </c>
      <c r="BP12" s="682"/>
      <c r="BQ12" s="682"/>
      <c r="BR12" s="682"/>
      <c r="BS12" s="688" t="s">
        <v>138</v>
      </c>
      <c r="BT12" s="680"/>
      <c r="BU12" s="680"/>
      <c r="BV12" s="680"/>
      <c r="BW12" s="680"/>
      <c r="BX12" s="680"/>
      <c r="BY12" s="680"/>
      <c r="BZ12" s="680"/>
      <c r="CA12" s="680"/>
      <c r="CB12" s="689"/>
      <c r="CD12" s="694" t="s">
        <v>254</v>
      </c>
      <c r="CE12" s="695"/>
      <c r="CF12" s="695"/>
      <c r="CG12" s="695"/>
      <c r="CH12" s="695"/>
      <c r="CI12" s="695"/>
      <c r="CJ12" s="695"/>
      <c r="CK12" s="695"/>
      <c r="CL12" s="695"/>
      <c r="CM12" s="695"/>
      <c r="CN12" s="695"/>
      <c r="CO12" s="695"/>
      <c r="CP12" s="695"/>
      <c r="CQ12" s="696"/>
      <c r="CR12" s="679">
        <v>57867</v>
      </c>
      <c r="CS12" s="680"/>
      <c r="CT12" s="680"/>
      <c r="CU12" s="680"/>
      <c r="CV12" s="680"/>
      <c r="CW12" s="680"/>
      <c r="CX12" s="680"/>
      <c r="CY12" s="681"/>
      <c r="CZ12" s="682">
        <v>1.2</v>
      </c>
      <c r="DA12" s="682"/>
      <c r="DB12" s="682"/>
      <c r="DC12" s="682"/>
      <c r="DD12" s="688">
        <v>1626</v>
      </c>
      <c r="DE12" s="680"/>
      <c r="DF12" s="680"/>
      <c r="DG12" s="680"/>
      <c r="DH12" s="680"/>
      <c r="DI12" s="680"/>
      <c r="DJ12" s="680"/>
      <c r="DK12" s="680"/>
      <c r="DL12" s="680"/>
      <c r="DM12" s="680"/>
      <c r="DN12" s="680"/>
      <c r="DO12" s="680"/>
      <c r="DP12" s="681"/>
      <c r="DQ12" s="688">
        <v>43507</v>
      </c>
      <c r="DR12" s="680"/>
      <c r="DS12" s="680"/>
      <c r="DT12" s="680"/>
      <c r="DU12" s="680"/>
      <c r="DV12" s="680"/>
      <c r="DW12" s="680"/>
      <c r="DX12" s="680"/>
      <c r="DY12" s="680"/>
      <c r="DZ12" s="680"/>
      <c r="EA12" s="680"/>
      <c r="EB12" s="680"/>
      <c r="EC12" s="689"/>
    </row>
    <row r="13" spans="2:143" ht="11.25" customHeight="1" x14ac:dyDescent="0.2">
      <c r="B13" s="676" t="s">
        <v>255</v>
      </c>
      <c r="C13" s="677"/>
      <c r="D13" s="677"/>
      <c r="E13" s="677"/>
      <c r="F13" s="677"/>
      <c r="G13" s="677"/>
      <c r="H13" s="677"/>
      <c r="I13" s="677"/>
      <c r="J13" s="677"/>
      <c r="K13" s="677"/>
      <c r="L13" s="677"/>
      <c r="M13" s="677"/>
      <c r="N13" s="677"/>
      <c r="O13" s="677"/>
      <c r="P13" s="677"/>
      <c r="Q13" s="678"/>
      <c r="R13" s="679">
        <v>79070</v>
      </c>
      <c r="S13" s="680"/>
      <c r="T13" s="680"/>
      <c r="U13" s="680"/>
      <c r="V13" s="680"/>
      <c r="W13" s="680"/>
      <c r="X13" s="680"/>
      <c r="Y13" s="681"/>
      <c r="Z13" s="682">
        <v>1.5</v>
      </c>
      <c r="AA13" s="682"/>
      <c r="AB13" s="682"/>
      <c r="AC13" s="682"/>
      <c r="AD13" s="683">
        <v>79070</v>
      </c>
      <c r="AE13" s="683"/>
      <c r="AF13" s="683"/>
      <c r="AG13" s="683"/>
      <c r="AH13" s="683"/>
      <c r="AI13" s="683"/>
      <c r="AJ13" s="683"/>
      <c r="AK13" s="683"/>
      <c r="AL13" s="684">
        <v>2.4</v>
      </c>
      <c r="AM13" s="685"/>
      <c r="AN13" s="685"/>
      <c r="AO13" s="686"/>
      <c r="AP13" s="676" t="s">
        <v>256</v>
      </c>
      <c r="AQ13" s="677"/>
      <c r="AR13" s="677"/>
      <c r="AS13" s="677"/>
      <c r="AT13" s="677"/>
      <c r="AU13" s="677"/>
      <c r="AV13" s="677"/>
      <c r="AW13" s="677"/>
      <c r="AX13" s="677"/>
      <c r="AY13" s="677"/>
      <c r="AZ13" s="677"/>
      <c r="BA13" s="677"/>
      <c r="BB13" s="677"/>
      <c r="BC13" s="677"/>
      <c r="BD13" s="677"/>
      <c r="BE13" s="677"/>
      <c r="BF13" s="678"/>
      <c r="BG13" s="679">
        <v>1703797</v>
      </c>
      <c r="BH13" s="680"/>
      <c r="BI13" s="680"/>
      <c r="BJ13" s="680"/>
      <c r="BK13" s="680"/>
      <c r="BL13" s="680"/>
      <c r="BM13" s="680"/>
      <c r="BN13" s="681"/>
      <c r="BO13" s="682">
        <v>68.900000000000006</v>
      </c>
      <c r="BP13" s="682"/>
      <c r="BQ13" s="682"/>
      <c r="BR13" s="682"/>
      <c r="BS13" s="688" t="s">
        <v>138</v>
      </c>
      <c r="BT13" s="680"/>
      <c r="BU13" s="680"/>
      <c r="BV13" s="680"/>
      <c r="BW13" s="680"/>
      <c r="BX13" s="680"/>
      <c r="BY13" s="680"/>
      <c r="BZ13" s="680"/>
      <c r="CA13" s="680"/>
      <c r="CB13" s="689"/>
      <c r="CD13" s="694" t="s">
        <v>257</v>
      </c>
      <c r="CE13" s="695"/>
      <c r="CF13" s="695"/>
      <c r="CG13" s="695"/>
      <c r="CH13" s="695"/>
      <c r="CI13" s="695"/>
      <c r="CJ13" s="695"/>
      <c r="CK13" s="695"/>
      <c r="CL13" s="695"/>
      <c r="CM13" s="695"/>
      <c r="CN13" s="695"/>
      <c r="CO13" s="695"/>
      <c r="CP13" s="695"/>
      <c r="CQ13" s="696"/>
      <c r="CR13" s="679">
        <v>572891</v>
      </c>
      <c r="CS13" s="680"/>
      <c r="CT13" s="680"/>
      <c r="CU13" s="680"/>
      <c r="CV13" s="680"/>
      <c r="CW13" s="680"/>
      <c r="CX13" s="680"/>
      <c r="CY13" s="681"/>
      <c r="CZ13" s="682">
        <v>11.5</v>
      </c>
      <c r="DA13" s="682"/>
      <c r="DB13" s="682"/>
      <c r="DC13" s="682"/>
      <c r="DD13" s="688">
        <v>158678</v>
      </c>
      <c r="DE13" s="680"/>
      <c r="DF13" s="680"/>
      <c r="DG13" s="680"/>
      <c r="DH13" s="680"/>
      <c r="DI13" s="680"/>
      <c r="DJ13" s="680"/>
      <c r="DK13" s="680"/>
      <c r="DL13" s="680"/>
      <c r="DM13" s="680"/>
      <c r="DN13" s="680"/>
      <c r="DO13" s="680"/>
      <c r="DP13" s="681"/>
      <c r="DQ13" s="688">
        <v>411531</v>
      </c>
      <c r="DR13" s="680"/>
      <c r="DS13" s="680"/>
      <c r="DT13" s="680"/>
      <c r="DU13" s="680"/>
      <c r="DV13" s="680"/>
      <c r="DW13" s="680"/>
      <c r="DX13" s="680"/>
      <c r="DY13" s="680"/>
      <c r="DZ13" s="680"/>
      <c r="EA13" s="680"/>
      <c r="EB13" s="680"/>
      <c r="EC13" s="689"/>
    </row>
    <row r="14" spans="2:143" ht="11.25" customHeight="1" x14ac:dyDescent="0.2">
      <c r="B14" s="676" t="s">
        <v>258</v>
      </c>
      <c r="C14" s="677"/>
      <c r="D14" s="677"/>
      <c r="E14" s="677"/>
      <c r="F14" s="677"/>
      <c r="G14" s="677"/>
      <c r="H14" s="677"/>
      <c r="I14" s="677"/>
      <c r="J14" s="677"/>
      <c r="K14" s="677"/>
      <c r="L14" s="677"/>
      <c r="M14" s="677"/>
      <c r="N14" s="677"/>
      <c r="O14" s="677"/>
      <c r="P14" s="677"/>
      <c r="Q14" s="678"/>
      <c r="R14" s="679" t="s">
        <v>175</v>
      </c>
      <c r="S14" s="680"/>
      <c r="T14" s="680"/>
      <c r="U14" s="680"/>
      <c r="V14" s="680"/>
      <c r="W14" s="680"/>
      <c r="X14" s="680"/>
      <c r="Y14" s="681"/>
      <c r="Z14" s="682" t="s">
        <v>138</v>
      </c>
      <c r="AA14" s="682"/>
      <c r="AB14" s="682"/>
      <c r="AC14" s="682"/>
      <c r="AD14" s="683" t="s">
        <v>175</v>
      </c>
      <c r="AE14" s="683"/>
      <c r="AF14" s="683"/>
      <c r="AG14" s="683"/>
      <c r="AH14" s="683"/>
      <c r="AI14" s="683"/>
      <c r="AJ14" s="683"/>
      <c r="AK14" s="683"/>
      <c r="AL14" s="684" t="s">
        <v>230</v>
      </c>
      <c r="AM14" s="685"/>
      <c r="AN14" s="685"/>
      <c r="AO14" s="686"/>
      <c r="AP14" s="676" t="s">
        <v>259</v>
      </c>
      <c r="AQ14" s="677"/>
      <c r="AR14" s="677"/>
      <c r="AS14" s="677"/>
      <c r="AT14" s="677"/>
      <c r="AU14" s="677"/>
      <c r="AV14" s="677"/>
      <c r="AW14" s="677"/>
      <c r="AX14" s="677"/>
      <c r="AY14" s="677"/>
      <c r="AZ14" s="677"/>
      <c r="BA14" s="677"/>
      <c r="BB14" s="677"/>
      <c r="BC14" s="677"/>
      <c r="BD14" s="677"/>
      <c r="BE14" s="677"/>
      <c r="BF14" s="678"/>
      <c r="BG14" s="679">
        <v>30625</v>
      </c>
      <c r="BH14" s="680"/>
      <c r="BI14" s="680"/>
      <c r="BJ14" s="680"/>
      <c r="BK14" s="680"/>
      <c r="BL14" s="680"/>
      <c r="BM14" s="680"/>
      <c r="BN14" s="681"/>
      <c r="BO14" s="682">
        <v>1.2</v>
      </c>
      <c r="BP14" s="682"/>
      <c r="BQ14" s="682"/>
      <c r="BR14" s="682"/>
      <c r="BS14" s="688" t="s">
        <v>230</v>
      </c>
      <c r="BT14" s="680"/>
      <c r="BU14" s="680"/>
      <c r="BV14" s="680"/>
      <c r="BW14" s="680"/>
      <c r="BX14" s="680"/>
      <c r="BY14" s="680"/>
      <c r="BZ14" s="680"/>
      <c r="CA14" s="680"/>
      <c r="CB14" s="689"/>
      <c r="CD14" s="694" t="s">
        <v>260</v>
      </c>
      <c r="CE14" s="695"/>
      <c r="CF14" s="695"/>
      <c r="CG14" s="695"/>
      <c r="CH14" s="695"/>
      <c r="CI14" s="695"/>
      <c r="CJ14" s="695"/>
      <c r="CK14" s="695"/>
      <c r="CL14" s="695"/>
      <c r="CM14" s="695"/>
      <c r="CN14" s="695"/>
      <c r="CO14" s="695"/>
      <c r="CP14" s="695"/>
      <c r="CQ14" s="696"/>
      <c r="CR14" s="679">
        <v>255407</v>
      </c>
      <c r="CS14" s="680"/>
      <c r="CT14" s="680"/>
      <c r="CU14" s="680"/>
      <c r="CV14" s="680"/>
      <c r="CW14" s="680"/>
      <c r="CX14" s="680"/>
      <c r="CY14" s="681"/>
      <c r="CZ14" s="682">
        <v>5.0999999999999996</v>
      </c>
      <c r="DA14" s="682"/>
      <c r="DB14" s="682"/>
      <c r="DC14" s="682"/>
      <c r="DD14" s="688">
        <v>45252</v>
      </c>
      <c r="DE14" s="680"/>
      <c r="DF14" s="680"/>
      <c r="DG14" s="680"/>
      <c r="DH14" s="680"/>
      <c r="DI14" s="680"/>
      <c r="DJ14" s="680"/>
      <c r="DK14" s="680"/>
      <c r="DL14" s="680"/>
      <c r="DM14" s="680"/>
      <c r="DN14" s="680"/>
      <c r="DO14" s="680"/>
      <c r="DP14" s="681"/>
      <c r="DQ14" s="688">
        <v>202021</v>
      </c>
      <c r="DR14" s="680"/>
      <c r="DS14" s="680"/>
      <c r="DT14" s="680"/>
      <c r="DU14" s="680"/>
      <c r="DV14" s="680"/>
      <c r="DW14" s="680"/>
      <c r="DX14" s="680"/>
      <c r="DY14" s="680"/>
      <c r="DZ14" s="680"/>
      <c r="EA14" s="680"/>
      <c r="EB14" s="680"/>
      <c r="EC14" s="689"/>
    </row>
    <row r="15" spans="2:143" ht="11.25" customHeight="1" x14ac:dyDescent="0.2">
      <c r="B15" s="676" t="s">
        <v>261</v>
      </c>
      <c r="C15" s="677"/>
      <c r="D15" s="677"/>
      <c r="E15" s="677"/>
      <c r="F15" s="677"/>
      <c r="G15" s="677"/>
      <c r="H15" s="677"/>
      <c r="I15" s="677"/>
      <c r="J15" s="677"/>
      <c r="K15" s="677"/>
      <c r="L15" s="677"/>
      <c r="M15" s="677"/>
      <c r="N15" s="677"/>
      <c r="O15" s="677"/>
      <c r="P15" s="677"/>
      <c r="Q15" s="678"/>
      <c r="R15" s="679">
        <v>26048</v>
      </c>
      <c r="S15" s="680"/>
      <c r="T15" s="680"/>
      <c r="U15" s="680"/>
      <c r="V15" s="680"/>
      <c r="W15" s="680"/>
      <c r="X15" s="680"/>
      <c r="Y15" s="681"/>
      <c r="Z15" s="682">
        <v>0.5</v>
      </c>
      <c r="AA15" s="682"/>
      <c r="AB15" s="682"/>
      <c r="AC15" s="682"/>
      <c r="AD15" s="683">
        <v>26048</v>
      </c>
      <c r="AE15" s="683"/>
      <c r="AF15" s="683"/>
      <c r="AG15" s="683"/>
      <c r="AH15" s="683"/>
      <c r="AI15" s="683"/>
      <c r="AJ15" s="683"/>
      <c r="AK15" s="683"/>
      <c r="AL15" s="684">
        <v>0.8</v>
      </c>
      <c r="AM15" s="685"/>
      <c r="AN15" s="685"/>
      <c r="AO15" s="686"/>
      <c r="AP15" s="676" t="s">
        <v>262</v>
      </c>
      <c r="AQ15" s="677"/>
      <c r="AR15" s="677"/>
      <c r="AS15" s="677"/>
      <c r="AT15" s="677"/>
      <c r="AU15" s="677"/>
      <c r="AV15" s="677"/>
      <c r="AW15" s="677"/>
      <c r="AX15" s="677"/>
      <c r="AY15" s="677"/>
      <c r="AZ15" s="677"/>
      <c r="BA15" s="677"/>
      <c r="BB15" s="677"/>
      <c r="BC15" s="677"/>
      <c r="BD15" s="677"/>
      <c r="BE15" s="677"/>
      <c r="BF15" s="678"/>
      <c r="BG15" s="679">
        <v>92105</v>
      </c>
      <c r="BH15" s="680"/>
      <c r="BI15" s="680"/>
      <c r="BJ15" s="680"/>
      <c r="BK15" s="680"/>
      <c r="BL15" s="680"/>
      <c r="BM15" s="680"/>
      <c r="BN15" s="681"/>
      <c r="BO15" s="682">
        <v>3.7</v>
      </c>
      <c r="BP15" s="682"/>
      <c r="BQ15" s="682"/>
      <c r="BR15" s="682"/>
      <c r="BS15" s="688" t="s">
        <v>138</v>
      </c>
      <c r="BT15" s="680"/>
      <c r="BU15" s="680"/>
      <c r="BV15" s="680"/>
      <c r="BW15" s="680"/>
      <c r="BX15" s="680"/>
      <c r="BY15" s="680"/>
      <c r="BZ15" s="680"/>
      <c r="CA15" s="680"/>
      <c r="CB15" s="689"/>
      <c r="CD15" s="694" t="s">
        <v>263</v>
      </c>
      <c r="CE15" s="695"/>
      <c r="CF15" s="695"/>
      <c r="CG15" s="695"/>
      <c r="CH15" s="695"/>
      <c r="CI15" s="695"/>
      <c r="CJ15" s="695"/>
      <c r="CK15" s="695"/>
      <c r="CL15" s="695"/>
      <c r="CM15" s="695"/>
      <c r="CN15" s="695"/>
      <c r="CO15" s="695"/>
      <c r="CP15" s="695"/>
      <c r="CQ15" s="696"/>
      <c r="CR15" s="679">
        <v>406170</v>
      </c>
      <c r="CS15" s="680"/>
      <c r="CT15" s="680"/>
      <c r="CU15" s="680"/>
      <c r="CV15" s="680"/>
      <c r="CW15" s="680"/>
      <c r="CX15" s="680"/>
      <c r="CY15" s="681"/>
      <c r="CZ15" s="682">
        <v>8.1</v>
      </c>
      <c r="DA15" s="682"/>
      <c r="DB15" s="682"/>
      <c r="DC15" s="682"/>
      <c r="DD15" s="688">
        <v>37483</v>
      </c>
      <c r="DE15" s="680"/>
      <c r="DF15" s="680"/>
      <c r="DG15" s="680"/>
      <c r="DH15" s="680"/>
      <c r="DI15" s="680"/>
      <c r="DJ15" s="680"/>
      <c r="DK15" s="680"/>
      <c r="DL15" s="680"/>
      <c r="DM15" s="680"/>
      <c r="DN15" s="680"/>
      <c r="DO15" s="680"/>
      <c r="DP15" s="681"/>
      <c r="DQ15" s="688">
        <v>333008</v>
      </c>
      <c r="DR15" s="680"/>
      <c r="DS15" s="680"/>
      <c r="DT15" s="680"/>
      <c r="DU15" s="680"/>
      <c r="DV15" s="680"/>
      <c r="DW15" s="680"/>
      <c r="DX15" s="680"/>
      <c r="DY15" s="680"/>
      <c r="DZ15" s="680"/>
      <c r="EA15" s="680"/>
      <c r="EB15" s="680"/>
      <c r="EC15" s="689"/>
    </row>
    <row r="16" spans="2:143" ht="11.25" customHeight="1" x14ac:dyDescent="0.2">
      <c r="B16" s="676" t="s">
        <v>264</v>
      </c>
      <c r="C16" s="677"/>
      <c r="D16" s="677"/>
      <c r="E16" s="677"/>
      <c r="F16" s="677"/>
      <c r="G16" s="677"/>
      <c r="H16" s="677"/>
      <c r="I16" s="677"/>
      <c r="J16" s="677"/>
      <c r="K16" s="677"/>
      <c r="L16" s="677"/>
      <c r="M16" s="677"/>
      <c r="N16" s="677"/>
      <c r="O16" s="677"/>
      <c r="P16" s="677"/>
      <c r="Q16" s="678"/>
      <c r="R16" s="679" t="s">
        <v>138</v>
      </c>
      <c r="S16" s="680"/>
      <c r="T16" s="680"/>
      <c r="U16" s="680"/>
      <c r="V16" s="680"/>
      <c r="W16" s="680"/>
      <c r="X16" s="680"/>
      <c r="Y16" s="681"/>
      <c r="Z16" s="682" t="s">
        <v>138</v>
      </c>
      <c r="AA16" s="682"/>
      <c r="AB16" s="682"/>
      <c r="AC16" s="682"/>
      <c r="AD16" s="683" t="s">
        <v>230</v>
      </c>
      <c r="AE16" s="683"/>
      <c r="AF16" s="683"/>
      <c r="AG16" s="683"/>
      <c r="AH16" s="683"/>
      <c r="AI16" s="683"/>
      <c r="AJ16" s="683"/>
      <c r="AK16" s="683"/>
      <c r="AL16" s="684" t="s">
        <v>138</v>
      </c>
      <c r="AM16" s="685"/>
      <c r="AN16" s="685"/>
      <c r="AO16" s="686"/>
      <c r="AP16" s="676" t="s">
        <v>265</v>
      </c>
      <c r="AQ16" s="677"/>
      <c r="AR16" s="677"/>
      <c r="AS16" s="677"/>
      <c r="AT16" s="677"/>
      <c r="AU16" s="677"/>
      <c r="AV16" s="677"/>
      <c r="AW16" s="677"/>
      <c r="AX16" s="677"/>
      <c r="AY16" s="677"/>
      <c r="AZ16" s="677"/>
      <c r="BA16" s="677"/>
      <c r="BB16" s="677"/>
      <c r="BC16" s="677"/>
      <c r="BD16" s="677"/>
      <c r="BE16" s="677"/>
      <c r="BF16" s="678"/>
      <c r="BG16" s="679" t="s">
        <v>175</v>
      </c>
      <c r="BH16" s="680"/>
      <c r="BI16" s="680"/>
      <c r="BJ16" s="680"/>
      <c r="BK16" s="680"/>
      <c r="BL16" s="680"/>
      <c r="BM16" s="680"/>
      <c r="BN16" s="681"/>
      <c r="BO16" s="682" t="s">
        <v>138</v>
      </c>
      <c r="BP16" s="682"/>
      <c r="BQ16" s="682"/>
      <c r="BR16" s="682"/>
      <c r="BS16" s="688" t="s">
        <v>230</v>
      </c>
      <c r="BT16" s="680"/>
      <c r="BU16" s="680"/>
      <c r="BV16" s="680"/>
      <c r="BW16" s="680"/>
      <c r="BX16" s="680"/>
      <c r="BY16" s="680"/>
      <c r="BZ16" s="680"/>
      <c r="CA16" s="680"/>
      <c r="CB16" s="689"/>
      <c r="CD16" s="694" t="s">
        <v>266</v>
      </c>
      <c r="CE16" s="695"/>
      <c r="CF16" s="695"/>
      <c r="CG16" s="695"/>
      <c r="CH16" s="695"/>
      <c r="CI16" s="695"/>
      <c r="CJ16" s="695"/>
      <c r="CK16" s="695"/>
      <c r="CL16" s="695"/>
      <c r="CM16" s="695"/>
      <c r="CN16" s="695"/>
      <c r="CO16" s="695"/>
      <c r="CP16" s="695"/>
      <c r="CQ16" s="696"/>
      <c r="CR16" s="679">
        <v>83</v>
      </c>
      <c r="CS16" s="680"/>
      <c r="CT16" s="680"/>
      <c r="CU16" s="680"/>
      <c r="CV16" s="680"/>
      <c r="CW16" s="680"/>
      <c r="CX16" s="680"/>
      <c r="CY16" s="681"/>
      <c r="CZ16" s="682">
        <v>0</v>
      </c>
      <c r="DA16" s="682"/>
      <c r="DB16" s="682"/>
      <c r="DC16" s="682"/>
      <c r="DD16" s="688" t="s">
        <v>138</v>
      </c>
      <c r="DE16" s="680"/>
      <c r="DF16" s="680"/>
      <c r="DG16" s="680"/>
      <c r="DH16" s="680"/>
      <c r="DI16" s="680"/>
      <c r="DJ16" s="680"/>
      <c r="DK16" s="680"/>
      <c r="DL16" s="680"/>
      <c r="DM16" s="680"/>
      <c r="DN16" s="680"/>
      <c r="DO16" s="680"/>
      <c r="DP16" s="681"/>
      <c r="DQ16" s="688">
        <v>83</v>
      </c>
      <c r="DR16" s="680"/>
      <c r="DS16" s="680"/>
      <c r="DT16" s="680"/>
      <c r="DU16" s="680"/>
      <c r="DV16" s="680"/>
      <c r="DW16" s="680"/>
      <c r="DX16" s="680"/>
      <c r="DY16" s="680"/>
      <c r="DZ16" s="680"/>
      <c r="EA16" s="680"/>
      <c r="EB16" s="680"/>
      <c r="EC16" s="689"/>
    </row>
    <row r="17" spans="2:133" ht="11.25" customHeight="1" x14ac:dyDescent="0.2">
      <c r="B17" s="676" t="s">
        <v>267</v>
      </c>
      <c r="C17" s="677"/>
      <c r="D17" s="677"/>
      <c r="E17" s="677"/>
      <c r="F17" s="677"/>
      <c r="G17" s="677"/>
      <c r="H17" s="677"/>
      <c r="I17" s="677"/>
      <c r="J17" s="677"/>
      <c r="K17" s="677"/>
      <c r="L17" s="677"/>
      <c r="M17" s="677"/>
      <c r="N17" s="677"/>
      <c r="O17" s="677"/>
      <c r="P17" s="677"/>
      <c r="Q17" s="678"/>
      <c r="R17" s="679">
        <v>3549</v>
      </c>
      <c r="S17" s="680"/>
      <c r="T17" s="680"/>
      <c r="U17" s="680"/>
      <c r="V17" s="680"/>
      <c r="W17" s="680"/>
      <c r="X17" s="680"/>
      <c r="Y17" s="681"/>
      <c r="Z17" s="682">
        <v>0.1</v>
      </c>
      <c r="AA17" s="682"/>
      <c r="AB17" s="682"/>
      <c r="AC17" s="682"/>
      <c r="AD17" s="683">
        <v>3549</v>
      </c>
      <c r="AE17" s="683"/>
      <c r="AF17" s="683"/>
      <c r="AG17" s="683"/>
      <c r="AH17" s="683"/>
      <c r="AI17" s="683"/>
      <c r="AJ17" s="683"/>
      <c r="AK17" s="683"/>
      <c r="AL17" s="684">
        <v>0.1</v>
      </c>
      <c r="AM17" s="685"/>
      <c r="AN17" s="685"/>
      <c r="AO17" s="686"/>
      <c r="AP17" s="676" t="s">
        <v>268</v>
      </c>
      <c r="AQ17" s="677"/>
      <c r="AR17" s="677"/>
      <c r="AS17" s="677"/>
      <c r="AT17" s="677"/>
      <c r="AU17" s="677"/>
      <c r="AV17" s="677"/>
      <c r="AW17" s="677"/>
      <c r="AX17" s="677"/>
      <c r="AY17" s="677"/>
      <c r="AZ17" s="677"/>
      <c r="BA17" s="677"/>
      <c r="BB17" s="677"/>
      <c r="BC17" s="677"/>
      <c r="BD17" s="677"/>
      <c r="BE17" s="677"/>
      <c r="BF17" s="678"/>
      <c r="BG17" s="679" t="s">
        <v>175</v>
      </c>
      <c r="BH17" s="680"/>
      <c r="BI17" s="680"/>
      <c r="BJ17" s="680"/>
      <c r="BK17" s="680"/>
      <c r="BL17" s="680"/>
      <c r="BM17" s="680"/>
      <c r="BN17" s="681"/>
      <c r="BO17" s="682" t="s">
        <v>230</v>
      </c>
      <c r="BP17" s="682"/>
      <c r="BQ17" s="682"/>
      <c r="BR17" s="682"/>
      <c r="BS17" s="688" t="s">
        <v>230</v>
      </c>
      <c r="BT17" s="680"/>
      <c r="BU17" s="680"/>
      <c r="BV17" s="680"/>
      <c r="BW17" s="680"/>
      <c r="BX17" s="680"/>
      <c r="BY17" s="680"/>
      <c r="BZ17" s="680"/>
      <c r="CA17" s="680"/>
      <c r="CB17" s="689"/>
      <c r="CD17" s="694" t="s">
        <v>269</v>
      </c>
      <c r="CE17" s="695"/>
      <c r="CF17" s="695"/>
      <c r="CG17" s="695"/>
      <c r="CH17" s="695"/>
      <c r="CI17" s="695"/>
      <c r="CJ17" s="695"/>
      <c r="CK17" s="695"/>
      <c r="CL17" s="695"/>
      <c r="CM17" s="695"/>
      <c r="CN17" s="695"/>
      <c r="CO17" s="695"/>
      <c r="CP17" s="695"/>
      <c r="CQ17" s="696"/>
      <c r="CR17" s="679">
        <v>220469</v>
      </c>
      <c r="CS17" s="680"/>
      <c r="CT17" s="680"/>
      <c r="CU17" s="680"/>
      <c r="CV17" s="680"/>
      <c r="CW17" s="680"/>
      <c r="CX17" s="680"/>
      <c r="CY17" s="681"/>
      <c r="CZ17" s="682">
        <v>4.4000000000000004</v>
      </c>
      <c r="DA17" s="682"/>
      <c r="DB17" s="682"/>
      <c r="DC17" s="682"/>
      <c r="DD17" s="688" t="s">
        <v>175</v>
      </c>
      <c r="DE17" s="680"/>
      <c r="DF17" s="680"/>
      <c r="DG17" s="680"/>
      <c r="DH17" s="680"/>
      <c r="DI17" s="680"/>
      <c r="DJ17" s="680"/>
      <c r="DK17" s="680"/>
      <c r="DL17" s="680"/>
      <c r="DM17" s="680"/>
      <c r="DN17" s="680"/>
      <c r="DO17" s="680"/>
      <c r="DP17" s="681"/>
      <c r="DQ17" s="688">
        <v>220469</v>
      </c>
      <c r="DR17" s="680"/>
      <c r="DS17" s="680"/>
      <c r="DT17" s="680"/>
      <c r="DU17" s="680"/>
      <c r="DV17" s="680"/>
      <c r="DW17" s="680"/>
      <c r="DX17" s="680"/>
      <c r="DY17" s="680"/>
      <c r="DZ17" s="680"/>
      <c r="EA17" s="680"/>
      <c r="EB17" s="680"/>
      <c r="EC17" s="689"/>
    </row>
    <row r="18" spans="2:133" ht="11.25" customHeight="1" x14ac:dyDescent="0.2">
      <c r="B18" s="676" t="s">
        <v>270</v>
      </c>
      <c r="C18" s="677"/>
      <c r="D18" s="677"/>
      <c r="E18" s="677"/>
      <c r="F18" s="677"/>
      <c r="G18" s="677"/>
      <c r="H18" s="677"/>
      <c r="I18" s="677"/>
      <c r="J18" s="677"/>
      <c r="K18" s="677"/>
      <c r="L18" s="677"/>
      <c r="M18" s="677"/>
      <c r="N18" s="677"/>
      <c r="O18" s="677"/>
      <c r="P18" s="677"/>
      <c r="Q18" s="678"/>
      <c r="R18" s="679">
        <v>89410</v>
      </c>
      <c r="S18" s="680"/>
      <c r="T18" s="680"/>
      <c r="U18" s="680"/>
      <c r="V18" s="680"/>
      <c r="W18" s="680"/>
      <c r="X18" s="680"/>
      <c r="Y18" s="681"/>
      <c r="Z18" s="682">
        <v>1.7</v>
      </c>
      <c r="AA18" s="682"/>
      <c r="AB18" s="682"/>
      <c r="AC18" s="682"/>
      <c r="AD18" s="683">
        <v>21567</v>
      </c>
      <c r="AE18" s="683"/>
      <c r="AF18" s="683"/>
      <c r="AG18" s="683"/>
      <c r="AH18" s="683"/>
      <c r="AI18" s="683"/>
      <c r="AJ18" s="683"/>
      <c r="AK18" s="683"/>
      <c r="AL18" s="684">
        <v>0.6</v>
      </c>
      <c r="AM18" s="685"/>
      <c r="AN18" s="685"/>
      <c r="AO18" s="686"/>
      <c r="AP18" s="676" t="s">
        <v>271</v>
      </c>
      <c r="AQ18" s="677"/>
      <c r="AR18" s="677"/>
      <c r="AS18" s="677"/>
      <c r="AT18" s="677"/>
      <c r="AU18" s="677"/>
      <c r="AV18" s="677"/>
      <c r="AW18" s="677"/>
      <c r="AX18" s="677"/>
      <c r="AY18" s="677"/>
      <c r="AZ18" s="677"/>
      <c r="BA18" s="677"/>
      <c r="BB18" s="677"/>
      <c r="BC18" s="677"/>
      <c r="BD18" s="677"/>
      <c r="BE18" s="677"/>
      <c r="BF18" s="678"/>
      <c r="BG18" s="679" t="s">
        <v>138</v>
      </c>
      <c r="BH18" s="680"/>
      <c r="BI18" s="680"/>
      <c r="BJ18" s="680"/>
      <c r="BK18" s="680"/>
      <c r="BL18" s="680"/>
      <c r="BM18" s="680"/>
      <c r="BN18" s="681"/>
      <c r="BO18" s="682" t="s">
        <v>175</v>
      </c>
      <c r="BP18" s="682"/>
      <c r="BQ18" s="682"/>
      <c r="BR18" s="682"/>
      <c r="BS18" s="688" t="s">
        <v>138</v>
      </c>
      <c r="BT18" s="680"/>
      <c r="BU18" s="680"/>
      <c r="BV18" s="680"/>
      <c r="BW18" s="680"/>
      <c r="BX18" s="680"/>
      <c r="BY18" s="680"/>
      <c r="BZ18" s="680"/>
      <c r="CA18" s="680"/>
      <c r="CB18" s="689"/>
      <c r="CD18" s="694" t="s">
        <v>272</v>
      </c>
      <c r="CE18" s="695"/>
      <c r="CF18" s="695"/>
      <c r="CG18" s="695"/>
      <c r="CH18" s="695"/>
      <c r="CI18" s="695"/>
      <c r="CJ18" s="695"/>
      <c r="CK18" s="695"/>
      <c r="CL18" s="695"/>
      <c r="CM18" s="695"/>
      <c r="CN18" s="695"/>
      <c r="CO18" s="695"/>
      <c r="CP18" s="695"/>
      <c r="CQ18" s="696"/>
      <c r="CR18" s="679" t="s">
        <v>138</v>
      </c>
      <c r="CS18" s="680"/>
      <c r="CT18" s="680"/>
      <c r="CU18" s="680"/>
      <c r="CV18" s="680"/>
      <c r="CW18" s="680"/>
      <c r="CX18" s="680"/>
      <c r="CY18" s="681"/>
      <c r="CZ18" s="682" t="s">
        <v>138</v>
      </c>
      <c r="DA18" s="682"/>
      <c r="DB18" s="682"/>
      <c r="DC18" s="682"/>
      <c r="DD18" s="688" t="s">
        <v>175</v>
      </c>
      <c r="DE18" s="680"/>
      <c r="DF18" s="680"/>
      <c r="DG18" s="680"/>
      <c r="DH18" s="680"/>
      <c r="DI18" s="680"/>
      <c r="DJ18" s="680"/>
      <c r="DK18" s="680"/>
      <c r="DL18" s="680"/>
      <c r="DM18" s="680"/>
      <c r="DN18" s="680"/>
      <c r="DO18" s="680"/>
      <c r="DP18" s="681"/>
      <c r="DQ18" s="688" t="s">
        <v>138</v>
      </c>
      <c r="DR18" s="680"/>
      <c r="DS18" s="680"/>
      <c r="DT18" s="680"/>
      <c r="DU18" s="680"/>
      <c r="DV18" s="680"/>
      <c r="DW18" s="680"/>
      <c r="DX18" s="680"/>
      <c r="DY18" s="680"/>
      <c r="DZ18" s="680"/>
      <c r="EA18" s="680"/>
      <c r="EB18" s="680"/>
      <c r="EC18" s="689"/>
    </row>
    <row r="19" spans="2:133" ht="11.25" customHeight="1" x14ac:dyDescent="0.2">
      <c r="B19" s="676" t="s">
        <v>273</v>
      </c>
      <c r="C19" s="677"/>
      <c r="D19" s="677"/>
      <c r="E19" s="677"/>
      <c r="F19" s="677"/>
      <c r="G19" s="677"/>
      <c r="H19" s="677"/>
      <c r="I19" s="677"/>
      <c r="J19" s="677"/>
      <c r="K19" s="677"/>
      <c r="L19" s="677"/>
      <c r="M19" s="677"/>
      <c r="N19" s="677"/>
      <c r="O19" s="677"/>
      <c r="P19" s="677"/>
      <c r="Q19" s="678"/>
      <c r="R19" s="679">
        <v>21567</v>
      </c>
      <c r="S19" s="680"/>
      <c r="T19" s="680"/>
      <c r="U19" s="680"/>
      <c r="V19" s="680"/>
      <c r="W19" s="680"/>
      <c r="X19" s="680"/>
      <c r="Y19" s="681"/>
      <c r="Z19" s="682">
        <v>0.4</v>
      </c>
      <c r="AA19" s="682"/>
      <c r="AB19" s="682"/>
      <c r="AC19" s="682"/>
      <c r="AD19" s="683">
        <v>21567</v>
      </c>
      <c r="AE19" s="683"/>
      <c r="AF19" s="683"/>
      <c r="AG19" s="683"/>
      <c r="AH19" s="683"/>
      <c r="AI19" s="683"/>
      <c r="AJ19" s="683"/>
      <c r="AK19" s="683"/>
      <c r="AL19" s="684">
        <v>0.6</v>
      </c>
      <c r="AM19" s="685"/>
      <c r="AN19" s="685"/>
      <c r="AO19" s="686"/>
      <c r="AP19" s="676" t="s">
        <v>274</v>
      </c>
      <c r="AQ19" s="677"/>
      <c r="AR19" s="677"/>
      <c r="AS19" s="677"/>
      <c r="AT19" s="677"/>
      <c r="AU19" s="677"/>
      <c r="AV19" s="677"/>
      <c r="AW19" s="677"/>
      <c r="AX19" s="677"/>
      <c r="AY19" s="677"/>
      <c r="AZ19" s="677"/>
      <c r="BA19" s="677"/>
      <c r="BB19" s="677"/>
      <c r="BC19" s="677"/>
      <c r="BD19" s="677"/>
      <c r="BE19" s="677"/>
      <c r="BF19" s="678"/>
      <c r="BG19" s="679" t="s">
        <v>230</v>
      </c>
      <c r="BH19" s="680"/>
      <c r="BI19" s="680"/>
      <c r="BJ19" s="680"/>
      <c r="BK19" s="680"/>
      <c r="BL19" s="680"/>
      <c r="BM19" s="680"/>
      <c r="BN19" s="681"/>
      <c r="BO19" s="682" t="s">
        <v>138</v>
      </c>
      <c r="BP19" s="682"/>
      <c r="BQ19" s="682"/>
      <c r="BR19" s="682"/>
      <c r="BS19" s="688" t="s">
        <v>138</v>
      </c>
      <c r="BT19" s="680"/>
      <c r="BU19" s="680"/>
      <c r="BV19" s="680"/>
      <c r="BW19" s="680"/>
      <c r="BX19" s="680"/>
      <c r="BY19" s="680"/>
      <c r="BZ19" s="680"/>
      <c r="CA19" s="680"/>
      <c r="CB19" s="689"/>
      <c r="CD19" s="694" t="s">
        <v>275</v>
      </c>
      <c r="CE19" s="695"/>
      <c r="CF19" s="695"/>
      <c r="CG19" s="695"/>
      <c r="CH19" s="695"/>
      <c r="CI19" s="695"/>
      <c r="CJ19" s="695"/>
      <c r="CK19" s="695"/>
      <c r="CL19" s="695"/>
      <c r="CM19" s="695"/>
      <c r="CN19" s="695"/>
      <c r="CO19" s="695"/>
      <c r="CP19" s="695"/>
      <c r="CQ19" s="696"/>
      <c r="CR19" s="679" t="s">
        <v>230</v>
      </c>
      <c r="CS19" s="680"/>
      <c r="CT19" s="680"/>
      <c r="CU19" s="680"/>
      <c r="CV19" s="680"/>
      <c r="CW19" s="680"/>
      <c r="CX19" s="680"/>
      <c r="CY19" s="681"/>
      <c r="CZ19" s="682" t="s">
        <v>175</v>
      </c>
      <c r="DA19" s="682"/>
      <c r="DB19" s="682"/>
      <c r="DC19" s="682"/>
      <c r="DD19" s="688" t="s">
        <v>138</v>
      </c>
      <c r="DE19" s="680"/>
      <c r="DF19" s="680"/>
      <c r="DG19" s="680"/>
      <c r="DH19" s="680"/>
      <c r="DI19" s="680"/>
      <c r="DJ19" s="680"/>
      <c r="DK19" s="680"/>
      <c r="DL19" s="680"/>
      <c r="DM19" s="680"/>
      <c r="DN19" s="680"/>
      <c r="DO19" s="680"/>
      <c r="DP19" s="681"/>
      <c r="DQ19" s="688" t="s">
        <v>138</v>
      </c>
      <c r="DR19" s="680"/>
      <c r="DS19" s="680"/>
      <c r="DT19" s="680"/>
      <c r="DU19" s="680"/>
      <c r="DV19" s="680"/>
      <c r="DW19" s="680"/>
      <c r="DX19" s="680"/>
      <c r="DY19" s="680"/>
      <c r="DZ19" s="680"/>
      <c r="EA19" s="680"/>
      <c r="EB19" s="680"/>
      <c r="EC19" s="689"/>
    </row>
    <row r="20" spans="2:133" ht="11.25" customHeight="1" x14ac:dyDescent="0.2">
      <c r="B20" s="676" t="s">
        <v>276</v>
      </c>
      <c r="C20" s="677"/>
      <c r="D20" s="677"/>
      <c r="E20" s="677"/>
      <c r="F20" s="677"/>
      <c r="G20" s="677"/>
      <c r="H20" s="677"/>
      <c r="I20" s="677"/>
      <c r="J20" s="677"/>
      <c r="K20" s="677"/>
      <c r="L20" s="677"/>
      <c r="M20" s="677"/>
      <c r="N20" s="677"/>
      <c r="O20" s="677"/>
      <c r="P20" s="677"/>
      <c r="Q20" s="678"/>
      <c r="R20" s="679">
        <v>67843</v>
      </c>
      <c r="S20" s="680"/>
      <c r="T20" s="680"/>
      <c r="U20" s="680"/>
      <c r="V20" s="680"/>
      <c r="W20" s="680"/>
      <c r="X20" s="680"/>
      <c r="Y20" s="681"/>
      <c r="Z20" s="682">
        <v>1.3</v>
      </c>
      <c r="AA20" s="682"/>
      <c r="AB20" s="682"/>
      <c r="AC20" s="682"/>
      <c r="AD20" s="683" t="s">
        <v>138</v>
      </c>
      <c r="AE20" s="683"/>
      <c r="AF20" s="683"/>
      <c r="AG20" s="683"/>
      <c r="AH20" s="683"/>
      <c r="AI20" s="683"/>
      <c r="AJ20" s="683"/>
      <c r="AK20" s="683"/>
      <c r="AL20" s="684" t="s">
        <v>138</v>
      </c>
      <c r="AM20" s="685"/>
      <c r="AN20" s="685"/>
      <c r="AO20" s="686"/>
      <c r="AP20" s="676" t="s">
        <v>277</v>
      </c>
      <c r="AQ20" s="677"/>
      <c r="AR20" s="677"/>
      <c r="AS20" s="677"/>
      <c r="AT20" s="677"/>
      <c r="AU20" s="677"/>
      <c r="AV20" s="677"/>
      <c r="AW20" s="677"/>
      <c r="AX20" s="677"/>
      <c r="AY20" s="677"/>
      <c r="AZ20" s="677"/>
      <c r="BA20" s="677"/>
      <c r="BB20" s="677"/>
      <c r="BC20" s="677"/>
      <c r="BD20" s="677"/>
      <c r="BE20" s="677"/>
      <c r="BF20" s="678"/>
      <c r="BG20" s="679" t="s">
        <v>138</v>
      </c>
      <c r="BH20" s="680"/>
      <c r="BI20" s="680"/>
      <c r="BJ20" s="680"/>
      <c r="BK20" s="680"/>
      <c r="BL20" s="680"/>
      <c r="BM20" s="680"/>
      <c r="BN20" s="681"/>
      <c r="BO20" s="682" t="s">
        <v>230</v>
      </c>
      <c r="BP20" s="682"/>
      <c r="BQ20" s="682"/>
      <c r="BR20" s="682"/>
      <c r="BS20" s="688" t="s">
        <v>138</v>
      </c>
      <c r="BT20" s="680"/>
      <c r="BU20" s="680"/>
      <c r="BV20" s="680"/>
      <c r="BW20" s="680"/>
      <c r="BX20" s="680"/>
      <c r="BY20" s="680"/>
      <c r="BZ20" s="680"/>
      <c r="CA20" s="680"/>
      <c r="CB20" s="689"/>
      <c r="CD20" s="694" t="s">
        <v>278</v>
      </c>
      <c r="CE20" s="695"/>
      <c r="CF20" s="695"/>
      <c r="CG20" s="695"/>
      <c r="CH20" s="695"/>
      <c r="CI20" s="695"/>
      <c r="CJ20" s="695"/>
      <c r="CK20" s="695"/>
      <c r="CL20" s="695"/>
      <c r="CM20" s="695"/>
      <c r="CN20" s="695"/>
      <c r="CO20" s="695"/>
      <c r="CP20" s="695"/>
      <c r="CQ20" s="696"/>
      <c r="CR20" s="679">
        <v>4999023</v>
      </c>
      <c r="CS20" s="680"/>
      <c r="CT20" s="680"/>
      <c r="CU20" s="680"/>
      <c r="CV20" s="680"/>
      <c r="CW20" s="680"/>
      <c r="CX20" s="680"/>
      <c r="CY20" s="681"/>
      <c r="CZ20" s="682">
        <v>100</v>
      </c>
      <c r="DA20" s="682"/>
      <c r="DB20" s="682"/>
      <c r="DC20" s="682"/>
      <c r="DD20" s="688">
        <v>541394</v>
      </c>
      <c r="DE20" s="680"/>
      <c r="DF20" s="680"/>
      <c r="DG20" s="680"/>
      <c r="DH20" s="680"/>
      <c r="DI20" s="680"/>
      <c r="DJ20" s="680"/>
      <c r="DK20" s="680"/>
      <c r="DL20" s="680"/>
      <c r="DM20" s="680"/>
      <c r="DN20" s="680"/>
      <c r="DO20" s="680"/>
      <c r="DP20" s="681"/>
      <c r="DQ20" s="688">
        <v>3611120</v>
      </c>
      <c r="DR20" s="680"/>
      <c r="DS20" s="680"/>
      <c r="DT20" s="680"/>
      <c r="DU20" s="680"/>
      <c r="DV20" s="680"/>
      <c r="DW20" s="680"/>
      <c r="DX20" s="680"/>
      <c r="DY20" s="680"/>
      <c r="DZ20" s="680"/>
      <c r="EA20" s="680"/>
      <c r="EB20" s="680"/>
      <c r="EC20" s="689"/>
    </row>
    <row r="21" spans="2:133" ht="11.25" customHeight="1" x14ac:dyDescent="0.2">
      <c r="B21" s="676" t="s">
        <v>279</v>
      </c>
      <c r="C21" s="677"/>
      <c r="D21" s="677"/>
      <c r="E21" s="677"/>
      <c r="F21" s="677"/>
      <c r="G21" s="677"/>
      <c r="H21" s="677"/>
      <c r="I21" s="677"/>
      <c r="J21" s="677"/>
      <c r="K21" s="677"/>
      <c r="L21" s="677"/>
      <c r="M21" s="677"/>
      <c r="N21" s="677"/>
      <c r="O21" s="677"/>
      <c r="P21" s="677"/>
      <c r="Q21" s="678"/>
      <c r="R21" s="679" t="s">
        <v>230</v>
      </c>
      <c r="S21" s="680"/>
      <c r="T21" s="680"/>
      <c r="U21" s="680"/>
      <c r="V21" s="680"/>
      <c r="W21" s="680"/>
      <c r="X21" s="680"/>
      <c r="Y21" s="681"/>
      <c r="Z21" s="682" t="s">
        <v>138</v>
      </c>
      <c r="AA21" s="682"/>
      <c r="AB21" s="682"/>
      <c r="AC21" s="682"/>
      <c r="AD21" s="683" t="s">
        <v>230</v>
      </c>
      <c r="AE21" s="683"/>
      <c r="AF21" s="683"/>
      <c r="AG21" s="683"/>
      <c r="AH21" s="683"/>
      <c r="AI21" s="683"/>
      <c r="AJ21" s="683"/>
      <c r="AK21" s="683"/>
      <c r="AL21" s="684" t="s">
        <v>138</v>
      </c>
      <c r="AM21" s="685"/>
      <c r="AN21" s="685"/>
      <c r="AO21" s="686"/>
      <c r="AP21" s="697" t="s">
        <v>280</v>
      </c>
      <c r="AQ21" s="698"/>
      <c r="AR21" s="698"/>
      <c r="AS21" s="698"/>
      <c r="AT21" s="698"/>
      <c r="AU21" s="698"/>
      <c r="AV21" s="698"/>
      <c r="AW21" s="698"/>
      <c r="AX21" s="698"/>
      <c r="AY21" s="698"/>
      <c r="AZ21" s="698"/>
      <c r="BA21" s="698"/>
      <c r="BB21" s="698"/>
      <c r="BC21" s="698"/>
      <c r="BD21" s="698"/>
      <c r="BE21" s="698"/>
      <c r="BF21" s="699"/>
      <c r="BG21" s="679" t="s">
        <v>175</v>
      </c>
      <c r="BH21" s="680"/>
      <c r="BI21" s="680"/>
      <c r="BJ21" s="680"/>
      <c r="BK21" s="680"/>
      <c r="BL21" s="680"/>
      <c r="BM21" s="680"/>
      <c r="BN21" s="681"/>
      <c r="BO21" s="682" t="s">
        <v>175</v>
      </c>
      <c r="BP21" s="682"/>
      <c r="BQ21" s="682"/>
      <c r="BR21" s="682"/>
      <c r="BS21" s="688" t="s">
        <v>138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2">
      <c r="B22" s="676" t="s">
        <v>281</v>
      </c>
      <c r="C22" s="677"/>
      <c r="D22" s="677"/>
      <c r="E22" s="677"/>
      <c r="F22" s="677"/>
      <c r="G22" s="677"/>
      <c r="H22" s="677"/>
      <c r="I22" s="677"/>
      <c r="J22" s="677"/>
      <c r="K22" s="677"/>
      <c r="L22" s="677"/>
      <c r="M22" s="677"/>
      <c r="N22" s="677"/>
      <c r="O22" s="677"/>
      <c r="P22" s="677"/>
      <c r="Q22" s="678"/>
      <c r="R22" s="679">
        <v>2999544</v>
      </c>
      <c r="S22" s="680"/>
      <c r="T22" s="680"/>
      <c r="U22" s="680"/>
      <c r="V22" s="680"/>
      <c r="W22" s="680"/>
      <c r="X22" s="680"/>
      <c r="Y22" s="681"/>
      <c r="Z22" s="682">
        <v>57</v>
      </c>
      <c r="AA22" s="682"/>
      <c r="AB22" s="682"/>
      <c r="AC22" s="682"/>
      <c r="AD22" s="683">
        <v>2931701</v>
      </c>
      <c r="AE22" s="683"/>
      <c r="AF22" s="683"/>
      <c r="AG22" s="683"/>
      <c r="AH22" s="683"/>
      <c r="AI22" s="683"/>
      <c r="AJ22" s="683"/>
      <c r="AK22" s="683"/>
      <c r="AL22" s="684">
        <v>88</v>
      </c>
      <c r="AM22" s="685"/>
      <c r="AN22" s="685"/>
      <c r="AO22" s="686"/>
      <c r="AP22" s="697" t="s">
        <v>282</v>
      </c>
      <c r="AQ22" s="698"/>
      <c r="AR22" s="698"/>
      <c r="AS22" s="698"/>
      <c r="AT22" s="698"/>
      <c r="AU22" s="698"/>
      <c r="AV22" s="698"/>
      <c r="AW22" s="698"/>
      <c r="AX22" s="698"/>
      <c r="AY22" s="698"/>
      <c r="AZ22" s="698"/>
      <c r="BA22" s="698"/>
      <c r="BB22" s="698"/>
      <c r="BC22" s="698"/>
      <c r="BD22" s="698"/>
      <c r="BE22" s="698"/>
      <c r="BF22" s="699"/>
      <c r="BG22" s="679" t="s">
        <v>138</v>
      </c>
      <c r="BH22" s="680"/>
      <c r="BI22" s="680"/>
      <c r="BJ22" s="680"/>
      <c r="BK22" s="680"/>
      <c r="BL22" s="680"/>
      <c r="BM22" s="680"/>
      <c r="BN22" s="681"/>
      <c r="BO22" s="682" t="s">
        <v>138</v>
      </c>
      <c r="BP22" s="682"/>
      <c r="BQ22" s="682"/>
      <c r="BR22" s="682"/>
      <c r="BS22" s="688" t="s">
        <v>138</v>
      </c>
      <c r="BT22" s="680"/>
      <c r="BU22" s="680"/>
      <c r="BV22" s="680"/>
      <c r="BW22" s="680"/>
      <c r="BX22" s="680"/>
      <c r="BY22" s="680"/>
      <c r="BZ22" s="680"/>
      <c r="CA22" s="680"/>
      <c r="CB22" s="689"/>
      <c r="CD22" s="661" t="s">
        <v>283</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2">
      <c r="B23" s="676" t="s">
        <v>284</v>
      </c>
      <c r="C23" s="677"/>
      <c r="D23" s="677"/>
      <c r="E23" s="677"/>
      <c r="F23" s="677"/>
      <c r="G23" s="677"/>
      <c r="H23" s="677"/>
      <c r="I23" s="677"/>
      <c r="J23" s="677"/>
      <c r="K23" s="677"/>
      <c r="L23" s="677"/>
      <c r="M23" s="677"/>
      <c r="N23" s="677"/>
      <c r="O23" s="677"/>
      <c r="P23" s="677"/>
      <c r="Q23" s="678"/>
      <c r="R23" s="679">
        <v>1463</v>
      </c>
      <c r="S23" s="680"/>
      <c r="T23" s="680"/>
      <c r="U23" s="680"/>
      <c r="V23" s="680"/>
      <c r="W23" s="680"/>
      <c r="X23" s="680"/>
      <c r="Y23" s="681"/>
      <c r="Z23" s="682">
        <v>0</v>
      </c>
      <c r="AA23" s="682"/>
      <c r="AB23" s="682"/>
      <c r="AC23" s="682"/>
      <c r="AD23" s="683">
        <v>1463</v>
      </c>
      <c r="AE23" s="683"/>
      <c r="AF23" s="683"/>
      <c r="AG23" s="683"/>
      <c r="AH23" s="683"/>
      <c r="AI23" s="683"/>
      <c r="AJ23" s="683"/>
      <c r="AK23" s="683"/>
      <c r="AL23" s="684">
        <v>0</v>
      </c>
      <c r="AM23" s="685"/>
      <c r="AN23" s="685"/>
      <c r="AO23" s="686"/>
      <c r="AP23" s="697" t="s">
        <v>285</v>
      </c>
      <c r="AQ23" s="698"/>
      <c r="AR23" s="698"/>
      <c r="AS23" s="698"/>
      <c r="AT23" s="698"/>
      <c r="AU23" s="698"/>
      <c r="AV23" s="698"/>
      <c r="AW23" s="698"/>
      <c r="AX23" s="698"/>
      <c r="AY23" s="698"/>
      <c r="AZ23" s="698"/>
      <c r="BA23" s="698"/>
      <c r="BB23" s="698"/>
      <c r="BC23" s="698"/>
      <c r="BD23" s="698"/>
      <c r="BE23" s="698"/>
      <c r="BF23" s="699"/>
      <c r="BG23" s="679" t="s">
        <v>138</v>
      </c>
      <c r="BH23" s="680"/>
      <c r="BI23" s="680"/>
      <c r="BJ23" s="680"/>
      <c r="BK23" s="680"/>
      <c r="BL23" s="680"/>
      <c r="BM23" s="680"/>
      <c r="BN23" s="681"/>
      <c r="BO23" s="682" t="s">
        <v>175</v>
      </c>
      <c r="BP23" s="682"/>
      <c r="BQ23" s="682"/>
      <c r="BR23" s="682"/>
      <c r="BS23" s="688" t="s">
        <v>138</v>
      </c>
      <c r="BT23" s="680"/>
      <c r="BU23" s="680"/>
      <c r="BV23" s="680"/>
      <c r="BW23" s="680"/>
      <c r="BX23" s="680"/>
      <c r="BY23" s="680"/>
      <c r="BZ23" s="680"/>
      <c r="CA23" s="680"/>
      <c r="CB23" s="689"/>
      <c r="CD23" s="661" t="s">
        <v>224</v>
      </c>
      <c r="CE23" s="662"/>
      <c r="CF23" s="662"/>
      <c r="CG23" s="662"/>
      <c r="CH23" s="662"/>
      <c r="CI23" s="662"/>
      <c r="CJ23" s="662"/>
      <c r="CK23" s="662"/>
      <c r="CL23" s="662"/>
      <c r="CM23" s="662"/>
      <c r="CN23" s="662"/>
      <c r="CO23" s="662"/>
      <c r="CP23" s="662"/>
      <c r="CQ23" s="663"/>
      <c r="CR23" s="661" t="s">
        <v>286</v>
      </c>
      <c r="CS23" s="662"/>
      <c r="CT23" s="662"/>
      <c r="CU23" s="662"/>
      <c r="CV23" s="662"/>
      <c r="CW23" s="662"/>
      <c r="CX23" s="662"/>
      <c r="CY23" s="663"/>
      <c r="CZ23" s="661" t="s">
        <v>287</v>
      </c>
      <c r="DA23" s="662"/>
      <c r="DB23" s="662"/>
      <c r="DC23" s="663"/>
      <c r="DD23" s="661" t="s">
        <v>288</v>
      </c>
      <c r="DE23" s="662"/>
      <c r="DF23" s="662"/>
      <c r="DG23" s="662"/>
      <c r="DH23" s="662"/>
      <c r="DI23" s="662"/>
      <c r="DJ23" s="662"/>
      <c r="DK23" s="663"/>
      <c r="DL23" s="709" t="s">
        <v>289</v>
      </c>
      <c r="DM23" s="710"/>
      <c r="DN23" s="710"/>
      <c r="DO23" s="710"/>
      <c r="DP23" s="710"/>
      <c r="DQ23" s="710"/>
      <c r="DR23" s="710"/>
      <c r="DS23" s="710"/>
      <c r="DT23" s="710"/>
      <c r="DU23" s="710"/>
      <c r="DV23" s="711"/>
      <c r="DW23" s="661" t="s">
        <v>290</v>
      </c>
      <c r="DX23" s="662"/>
      <c r="DY23" s="662"/>
      <c r="DZ23" s="662"/>
      <c r="EA23" s="662"/>
      <c r="EB23" s="662"/>
      <c r="EC23" s="663"/>
    </row>
    <row r="24" spans="2:133" ht="11.25" customHeight="1" x14ac:dyDescent="0.2">
      <c r="B24" s="676" t="s">
        <v>291</v>
      </c>
      <c r="C24" s="677"/>
      <c r="D24" s="677"/>
      <c r="E24" s="677"/>
      <c r="F24" s="677"/>
      <c r="G24" s="677"/>
      <c r="H24" s="677"/>
      <c r="I24" s="677"/>
      <c r="J24" s="677"/>
      <c r="K24" s="677"/>
      <c r="L24" s="677"/>
      <c r="M24" s="677"/>
      <c r="N24" s="677"/>
      <c r="O24" s="677"/>
      <c r="P24" s="677"/>
      <c r="Q24" s="678"/>
      <c r="R24" s="679">
        <v>50367</v>
      </c>
      <c r="S24" s="680"/>
      <c r="T24" s="680"/>
      <c r="U24" s="680"/>
      <c r="V24" s="680"/>
      <c r="W24" s="680"/>
      <c r="X24" s="680"/>
      <c r="Y24" s="681"/>
      <c r="Z24" s="682">
        <v>1</v>
      </c>
      <c r="AA24" s="682"/>
      <c r="AB24" s="682"/>
      <c r="AC24" s="682"/>
      <c r="AD24" s="683" t="s">
        <v>138</v>
      </c>
      <c r="AE24" s="683"/>
      <c r="AF24" s="683"/>
      <c r="AG24" s="683"/>
      <c r="AH24" s="683"/>
      <c r="AI24" s="683"/>
      <c r="AJ24" s="683"/>
      <c r="AK24" s="683"/>
      <c r="AL24" s="684" t="s">
        <v>230</v>
      </c>
      <c r="AM24" s="685"/>
      <c r="AN24" s="685"/>
      <c r="AO24" s="686"/>
      <c r="AP24" s="697" t="s">
        <v>292</v>
      </c>
      <c r="AQ24" s="698"/>
      <c r="AR24" s="698"/>
      <c r="AS24" s="698"/>
      <c r="AT24" s="698"/>
      <c r="AU24" s="698"/>
      <c r="AV24" s="698"/>
      <c r="AW24" s="698"/>
      <c r="AX24" s="698"/>
      <c r="AY24" s="698"/>
      <c r="AZ24" s="698"/>
      <c r="BA24" s="698"/>
      <c r="BB24" s="698"/>
      <c r="BC24" s="698"/>
      <c r="BD24" s="698"/>
      <c r="BE24" s="698"/>
      <c r="BF24" s="699"/>
      <c r="BG24" s="679" t="s">
        <v>138</v>
      </c>
      <c r="BH24" s="680"/>
      <c r="BI24" s="680"/>
      <c r="BJ24" s="680"/>
      <c r="BK24" s="680"/>
      <c r="BL24" s="680"/>
      <c r="BM24" s="680"/>
      <c r="BN24" s="681"/>
      <c r="BO24" s="682" t="s">
        <v>138</v>
      </c>
      <c r="BP24" s="682"/>
      <c r="BQ24" s="682"/>
      <c r="BR24" s="682"/>
      <c r="BS24" s="688" t="s">
        <v>230</v>
      </c>
      <c r="BT24" s="680"/>
      <c r="BU24" s="680"/>
      <c r="BV24" s="680"/>
      <c r="BW24" s="680"/>
      <c r="BX24" s="680"/>
      <c r="BY24" s="680"/>
      <c r="BZ24" s="680"/>
      <c r="CA24" s="680"/>
      <c r="CB24" s="689"/>
      <c r="CD24" s="690" t="s">
        <v>293</v>
      </c>
      <c r="CE24" s="691"/>
      <c r="CF24" s="691"/>
      <c r="CG24" s="691"/>
      <c r="CH24" s="691"/>
      <c r="CI24" s="691"/>
      <c r="CJ24" s="691"/>
      <c r="CK24" s="691"/>
      <c r="CL24" s="691"/>
      <c r="CM24" s="691"/>
      <c r="CN24" s="691"/>
      <c r="CO24" s="691"/>
      <c r="CP24" s="691"/>
      <c r="CQ24" s="692"/>
      <c r="CR24" s="668">
        <v>1570605</v>
      </c>
      <c r="CS24" s="669"/>
      <c r="CT24" s="669"/>
      <c r="CU24" s="669"/>
      <c r="CV24" s="669"/>
      <c r="CW24" s="669"/>
      <c r="CX24" s="669"/>
      <c r="CY24" s="670"/>
      <c r="CZ24" s="673">
        <v>31.4</v>
      </c>
      <c r="DA24" s="674"/>
      <c r="DB24" s="674"/>
      <c r="DC24" s="693"/>
      <c r="DD24" s="712">
        <v>1283708</v>
      </c>
      <c r="DE24" s="669"/>
      <c r="DF24" s="669"/>
      <c r="DG24" s="669"/>
      <c r="DH24" s="669"/>
      <c r="DI24" s="669"/>
      <c r="DJ24" s="669"/>
      <c r="DK24" s="670"/>
      <c r="DL24" s="712">
        <v>1282872</v>
      </c>
      <c r="DM24" s="669"/>
      <c r="DN24" s="669"/>
      <c r="DO24" s="669"/>
      <c r="DP24" s="669"/>
      <c r="DQ24" s="669"/>
      <c r="DR24" s="669"/>
      <c r="DS24" s="669"/>
      <c r="DT24" s="669"/>
      <c r="DU24" s="669"/>
      <c r="DV24" s="670"/>
      <c r="DW24" s="673">
        <v>38</v>
      </c>
      <c r="DX24" s="674"/>
      <c r="DY24" s="674"/>
      <c r="DZ24" s="674"/>
      <c r="EA24" s="674"/>
      <c r="EB24" s="674"/>
      <c r="EC24" s="675"/>
    </row>
    <row r="25" spans="2:133" ht="11.25" customHeight="1" x14ac:dyDescent="0.2">
      <c r="B25" s="676" t="s">
        <v>294</v>
      </c>
      <c r="C25" s="677"/>
      <c r="D25" s="677"/>
      <c r="E25" s="677"/>
      <c r="F25" s="677"/>
      <c r="G25" s="677"/>
      <c r="H25" s="677"/>
      <c r="I25" s="677"/>
      <c r="J25" s="677"/>
      <c r="K25" s="677"/>
      <c r="L25" s="677"/>
      <c r="M25" s="677"/>
      <c r="N25" s="677"/>
      <c r="O25" s="677"/>
      <c r="P25" s="677"/>
      <c r="Q25" s="678"/>
      <c r="R25" s="679">
        <v>58561</v>
      </c>
      <c r="S25" s="680"/>
      <c r="T25" s="680"/>
      <c r="U25" s="680"/>
      <c r="V25" s="680"/>
      <c r="W25" s="680"/>
      <c r="X25" s="680"/>
      <c r="Y25" s="681"/>
      <c r="Z25" s="682">
        <v>1.1000000000000001</v>
      </c>
      <c r="AA25" s="682"/>
      <c r="AB25" s="682"/>
      <c r="AC25" s="682"/>
      <c r="AD25" s="683">
        <v>8368</v>
      </c>
      <c r="AE25" s="683"/>
      <c r="AF25" s="683"/>
      <c r="AG25" s="683"/>
      <c r="AH25" s="683"/>
      <c r="AI25" s="683"/>
      <c r="AJ25" s="683"/>
      <c r="AK25" s="683"/>
      <c r="AL25" s="684">
        <v>0.3</v>
      </c>
      <c r="AM25" s="685"/>
      <c r="AN25" s="685"/>
      <c r="AO25" s="686"/>
      <c r="AP25" s="697" t="s">
        <v>295</v>
      </c>
      <c r="AQ25" s="698"/>
      <c r="AR25" s="698"/>
      <c r="AS25" s="698"/>
      <c r="AT25" s="698"/>
      <c r="AU25" s="698"/>
      <c r="AV25" s="698"/>
      <c r="AW25" s="698"/>
      <c r="AX25" s="698"/>
      <c r="AY25" s="698"/>
      <c r="AZ25" s="698"/>
      <c r="BA25" s="698"/>
      <c r="BB25" s="698"/>
      <c r="BC25" s="698"/>
      <c r="BD25" s="698"/>
      <c r="BE25" s="698"/>
      <c r="BF25" s="699"/>
      <c r="BG25" s="679" t="s">
        <v>138</v>
      </c>
      <c r="BH25" s="680"/>
      <c r="BI25" s="680"/>
      <c r="BJ25" s="680"/>
      <c r="BK25" s="680"/>
      <c r="BL25" s="680"/>
      <c r="BM25" s="680"/>
      <c r="BN25" s="681"/>
      <c r="BO25" s="682" t="s">
        <v>138</v>
      </c>
      <c r="BP25" s="682"/>
      <c r="BQ25" s="682"/>
      <c r="BR25" s="682"/>
      <c r="BS25" s="688" t="s">
        <v>138</v>
      </c>
      <c r="BT25" s="680"/>
      <c r="BU25" s="680"/>
      <c r="BV25" s="680"/>
      <c r="BW25" s="680"/>
      <c r="BX25" s="680"/>
      <c r="BY25" s="680"/>
      <c r="BZ25" s="680"/>
      <c r="CA25" s="680"/>
      <c r="CB25" s="689"/>
      <c r="CD25" s="694" t="s">
        <v>296</v>
      </c>
      <c r="CE25" s="695"/>
      <c r="CF25" s="695"/>
      <c r="CG25" s="695"/>
      <c r="CH25" s="695"/>
      <c r="CI25" s="695"/>
      <c r="CJ25" s="695"/>
      <c r="CK25" s="695"/>
      <c r="CL25" s="695"/>
      <c r="CM25" s="695"/>
      <c r="CN25" s="695"/>
      <c r="CO25" s="695"/>
      <c r="CP25" s="695"/>
      <c r="CQ25" s="696"/>
      <c r="CR25" s="679">
        <v>992957</v>
      </c>
      <c r="CS25" s="715"/>
      <c r="CT25" s="715"/>
      <c r="CU25" s="715"/>
      <c r="CV25" s="715"/>
      <c r="CW25" s="715"/>
      <c r="CX25" s="715"/>
      <c r="CY25" s="716"/>
      <c r="CZ25" s="684">
        <v>19.899999999999999</v>
      </c>
      <c r="DA25" s="713"/>
      <c r="DB25" s="713"/>
      <c r="DC25" s="717"/>
      <c r="DD25" s="688">
        <v>941614</v>
      </c>
      <c r="DE25" s="715"/>
      <c r="DF25" s="715"/>
      <c r="DG25" s="715"/>
      <c r="DH25" s="715"/>
      <c r="DI25" s="715"/>
      <c r="DJ25" s="715"/>
      <c r="DK25" s="716"/>
      <c r="DL25" s="688">
        <v>940778</v>
      </c>
      <c r="DM25" s="715"/>
      <c r="DN25" s="715"/>
      <c r="DO25" s="715"/>
      <c r="DP25" s="715"/>
      <c r="DQ25" s="715"/>
      <c r="DR25" s="715"/>
      <c r="DS25" s="715"/>
      <c r="DT25" s="715"/>
      <c r="DU25" s="715"/>
      <c r="DV25" s="716"/>
      <c r="DW25" s="684">
        <v>27.9</v>
      </c>
      <c r="DX25" s="713"/>
      <c r="DY25" s="713"/>
      <c r="DZ25" s="713"/>
      <c r="EA25" s="713"/>
      <c r="EB25" s="713"/>
      <c r="EC25" s="714"/>
    </row>
    <row r="26" spans="2:133" ht="11.25" customHeight="1" x14ac:dyDescent="0.2">
      <c r="B26" s="676" t="s">
        <v>297</v>
      </c>
      <c r="C26" s="677"/>
      <c r="D26" s="677"/>
      <c r="E26" s="677"/>
      <c r="F26" s="677"/>
      <c r="G26" s="677"/>
      <c r="H26" s="677"/>
      <c r="I26" s="677"/>
      <c r="J26" s="677"/>
      <c r="K26" s="677"/>
      <c r="L26" s="677"/>
      <c r="M26" s="677"/>
      <c r="N26" s="677"/>
      <c r="O26" s="677"/>
      <c r="P26" s="677"/>
      <c r="Q26" s="678"/>
      <c r="R26" s="679">
        <v>6116</v>
      </c>
      <c r="S26" s="680"/>
      <c r="T26" s="680"/>
      <c r="U26" s="680"/>
      <c r="V26" s="680"/>
      <c r="W26" s="680"/>
      <c r="X26" s="680"/>
      <c r="Y26" s="681"/>
      <c r="Z26" s="682">
        <v>0.1</v>
      </c>
      <c r="AA26" s="682"/>
      <c r="AB26" s="682"/>
      <c r="AC26" s="682"/>
      <c r="AD26" s="683" t="s">
        <v>230</v>
      </c>
      <c r="AE26" s="683"/>
      <c r="AF26" s="683"/>
      <c r="AG26" s="683"/>
      <c r="AH26" s="683"/>
      <c r="AI26" s="683"/>
      <c r="AJ26" s="683"/>
      <c r="AK26" s="683"/>
      <c r="AL26" s="684" t="s">
        <v>230</v>
      </c>
      <c r="AM26" s="685"/>
      <c r="AN26" s="685"/>
      <c r="AO26" s="686"/>
      <c r="AP26" s="697" t="s">
        <v>298</v>
      </c>
      <c r="AQ26" s="718"/>
      <c r="AR26" s="718"/>
      <c r="AS26" s="718"/>
      <c r="AT26" s="718"/>
      <c r="AU26" s="718"/>
      <c r="AV26" s="718"/>
      <c r="AW26" s="718"/>
      <c r="AX26" s="718"/>
      <c r="AY26" s="718"/>
      <c r="AZ26" s="718"/>
      <c r="BA26" s="718"/>
      <c r="BB26" s="718"/>
      <c r="BC26" s="718"/>
      <c r="BD26" s="718"/>
      <c r="BE26" s="718"/>
      <c r="BF26" s="699"/>
      <c r="BG26" s="679" t="s">
        <v>230</v>
      </c>
      <c r="BH26" s="680"/>
      <c r="BI26" s="680"/>
      <c r="BJ26" s="680"/>
      <c r="BK26" s="680"/>
      <c r="BL26" s="680"/>
      <c r="BM26" s="680"/>
      <c r="BN26" s="681"/>
      <c r="BO26" s="682" t="s">
        <v>138</v>
      </c>
      <c r="BP26" s="682"/>
      <c r="BQ26" s="682"/>
      <c r="BR26" s="682"/>
      <c r="BS26" s="688" t="s">
        <v>138</v>
      </c>
      <c r="BT26" s="680"/>
      <c r="BU26" s="680"/>
      <c r="BV26" s="680"/>
      <c r="BW26" s="680"/>
      <c r="BX26" s="680"/>
      <c r="BY26" s="680"/>
      <c r="BZ26" s="680"/>
      <c r="CA26" s="680"/>
      <c r="CB26" s="689"/>
      <c r="CD26" s="694" t="s">
        <v>299</v>
      </c>
      <c r="CE26" s="695"/>
      <c r="CF26" s="695"/>
      <c r="CG26" s="695"/>
      <c r="CH26" s="695"/>
      <c r="CI26" s="695"/>
      <c r="CJ26" s="695"/>
      <c r="CK26" s="695"/>
      <c r="CL26" s="695"/>
      <c r="CM26" s="695"/>
      <c r="CN26" s="695"/>
      <c r="CO26" s="695"/>
      <c r="CP26" s="695"/>
      <c r="CQ26" s="696"/>
      <c r="CR26" s="679">
        <v>626718</v>
      </c>
      <c r="CS26" s="680"/>
      <c r="CT26" s="680"/>
      <c r="CU26" s="680"/>
      <c r="CV26" s="680"/>
      <c r="CW26" s="680"/>
      <c r="CX26" s="680"/>
      <c r="CY26" s="681"/>
      <c r="CZ26" s="684">
        <v>12.5</v>
      </c>
      <c r="DA26" s="713"/>
      <c r="DB26" s="713"/>
      <c r="DC26" s="717"/>
      <c r="DD26" s="688">
        <v>577952</v>
      </c>
      <c r="DE26" s="680"/>
      <c r="DF26" s="680"/>
      <c r="DG26" s="680"/>
      <c r="DH26" s="680"/>
      <c r="DI26" s="680"/>
      <c r="DJ26" s="680"/>
      <c r="DK26" s="681"/>
      <c r="DL26" s="688" t="s">
        <v>138</v>
      </c>
      <c r="DM26" s="680"/>
      <c r="DN26" s="680"/>
      <c r="DO26" s="680"/>
      <c r="DP26" s="680"/>
      <c r="DQ26" s="680"/>
      <c r="DR26" s="680"/>
      <c r="DS26" s="680"/>
      <c r="DT26" s="680"/>
      <c r="DU26" s="680"/>
      <c r="DV26" s="681"/>
      <c r="DW26" s="684" t="s">
        <v>138</v>
      </c>
      <c r="DX26" s="713"/>
      <c r="DY26" s="713"/>
      <c r="DZ26" s="713"/>
      <c r="EA26" s="713"/>
      <c r="EB26" s="713"/>
      <c r="EC26" s="714"/>
    </row>
    <row r="27" spans="2:133" ht="11.25" customHeight="1" x14ac:dyDescent="0.2">
      <c r="B27" s="676" t="s">
        <v>300</v>
      </c>
      <c r="C27" s="677"/>
      <c r="D27" s="677"/>
      <c r="E27" s="677"/>
      <c r="F27" s="677"/>
      <c r="G27" s="677"/>
      <c r="H27" s="677"/>
      <c r="I27" s="677"/>
      <c r="J27" s="677"/>
      <c r="K27" s="677"/>
      <c r="L27" s="677"/>
      <c r="M27" s="677"/>
      <c r="N27" s="677"/>
      <c r="O27" s="677"/>
      <c r="P27" s="677"/>
      <c r="Q27" s="678"/>
      <c r="R27" s="679">
        <v>190794</v>
      </c>
      <c r="S27" s="680"/>
      <c r="T27" s="680"/>
      <c r="U27" s="680"/>
      <c r="V27" s="680"/>
      <c r="W27" s="680"/>
      <c r="X27" s="680"/>
      <c r="Y27" s="681"/>
      <c r="Z27" s="682">
        <v>3.6</v>
      </c>
      <c r="AA27" s="682"/>
      <c r="AB27" s="682"/>
      <c r="AC27" s="682"/>
      <c r="AD27" s="683" t="s">
        <v>230</v>
      </c>
      <c r="AE27" s="683"/>
      <c r="AF27" s="683"/>
      <c r="AG27" s="683"/>
      <c r="AH27" s="683"/>
      <c r="AI27" s="683"/>
      <c r="AJ27" s="683"/>
      <c r="AK27" s="683"/>
      <c r="AL27" s="684" t="s">
        <v>138</v>
      </c>
      <c r="AM27" s="685"/>
      <c r="AN27" s="685"/>
      <c r="AO27" s="686"/>
      <c r="AP27" s="676" t="s">
        <v>301</v>
      </c>
      <c r="AQ27" s="677"/>
      <c r="AR27" s="677"/>
      <c r="AS27" s="677"/>
      <c r="AT27" s="677"/>
      <c r="AU27" s="677"/>
      <c r="AV27" s="677"/>
      <c r="AW27" s="677"/>
      <c r="AX27" s="677"/>
      <c r="AY27" s="677"/>
      <c r="AZ27" s="677"/>
      <c r="BA27" s="677"/>
      <c r="BB27" s="677"/>
      <c r="BC27" s="677"/>
      <c r="BD27" s="677"/>
      <c r="BE27" s="677"/>
      <c r="BF27" s="678"/>
      <c r="BG27" s="679">
        <v>2472406</v>
      </c>
      <c r="BH27" s="680"/>
      <c r="BI27" s="680"/>
      <c r="BJ27" s="680"/>
      <c r="BK27" s="680"/>
      <c r="BL27" s="680"/>
      <c r="BM27" s="680"/>
      <c r="BN27" s="681"/>
      <c r="BO27" s="682">
        <v>100</v>
      </c>
      <c r="BP27" s="682"/>
      <c r="BQ27" s="682"/>
      <c r="BR27" s="682"/>
      <c r="BS27" s="688" t="s">
        <v>138</v>
      </c>
      <c r="BT27" s="680"/>
      <c r="BU27" s="680"/>
      <c r="BV27" s="680"/>
      <c r="BW27" s="680"/>
      <c r="BX27" s="680"/>
      <c r="BY27" s="680"/>
      <c r="BZ27" s="680"/>
      <c r="CA27" s="680"/>
      <c r="CB27" s="689"/>
      <c r="CD27" s="694" t="s">
        <v>302</v>
      </c>
      <c r="CE27" s="695"/>
      <c r="CF27" s="695"/>
      <c r="CG27" s="695"/>
      <c r="CH27" s="695"/>
      <c r="CI27" s="695"/>
      <c r="CJ27" s="695"/>
      <c r="CK27" s="695"/>
      <c r="CL27" s="695"/>
      <c r="CM27" s="695"/>
      <c r="CN27" s="695"/>
      <c r="CO27" s="695"/>
      <c r="CP27" s="695"/>
      <c r="CQ27" s="696"/>
      <c r="CR27" s="679">
        <v>357179</v>
      </c>
      <c r="CS27" s="715"/>
      <c r="CT27" s="715"/>
      <c r="CU27" s="715"/>
      <c r="CV27" s="715"/>
      <c r="CW27" s="715"/>
      <c r="CX27" s="715"/>
      <c r="CY27" s="716"/>
      <c r="CZ27" s="684">
        <v>7.1</v>
      </c>
      <c r="DA27" s="713"/>
      <c r="DB27" s="713"/>
      <c r="DC27" s="717"/>
      <c r="DD27" s="688">
        <v>121625</v>
      </c>
      <c r="DE27" s="715"/>
      <c r="DF27" s="715"/>
      <c r="DG27" s="715"/>
      <c r="DH27" s="715"/>
      <c r="DI27" s="715"/>
      <c r="DJ27" s="715"/>
      <c r="DK27" s="716"/>
      <c r="DL27" s="688">
        <v>121625</v>
      </c>
      <c r="DM27" s="715"/>
      <c r="DN27" s="715"/>
      <c r="DO27" s="715"/>
      <c r="DP27" s="715"/>
      <c r="DQ27" s="715"/>
      <c r="DR27" s="715"/>
      <c r="DS27" s="715"/>
      <c r="DT27" s="715"/>
      <c r="DU27" s="715"/>
      <c r="DV27" s="716"/>
      <c r="DW27" s="684">
        <v>3.6</v>
      </c>
      <c r="DX27" s="713"/>
      <c r="DY27" s="713"/>
      <c r="DZ27" s="713"/>
      <c r="EA27" s="713"/>
      <c r="EB27" s="713"/>
      <c r="EC27" s="714"/>
    </row>
    <row r="28" spans="2:133" ht="11.25" customHeight="1" x14ac:dyDescent="0.2">
      <c r="B28" s="721" t="s">
        <v>303</v>
      </c>
      <c r="C28" s="722"/>
      <c r="D28" s="722"/>
      <c r="E28" s="722"/>
      <c r="F28" s="722"/>
      <c r="G28" s="722"/>
      <c r="H28" s="722"/>
      <c r="I28" s="722"/>
      <c r="J28" s="722"/>
      <c r="K28" s="722"/>
      <c r="L28" s="722"/>
      <c r="M28" s="722"/>
      <c r="N28" s="722"/>
      <c r="O28" s="722"/>
      <c r="P28" s="722"/>
      <c r="Q28" s="723"/>
      <c r="R28" s="679" t="s">
        <v>138</v>
      </c>
      <c r="S28" s="680"/>
      <c r="T28" s="680"/>
      <c r="U28" s="680"/>
      <c r="V28" s="680"/>
      <c r="W28" s="680"/>
      <c r="X28" s="680"/>
      <c r="Y28" s="681"/>
      <c r="Z28" s="682" t="s">
        <v>230</v>
      </c>
      <c r="AA28" s="682"/>
      <c r="AB28" s="682"/>
      <c r="AC28" s="682"/>
      <c r="AD28" s="683" t="s">
        <v>138</v>
      </c>
      <c r="AE28" s="683"/>
      <c r="AF28" s="683"/>
      <c r="AG28" s="683"/>
      <c r="AH28" s="683"/>
      <c r="AI28" s="683"/>
      <c r="AJ28" s="683"/>
      <c r="AK28" s="683"/>
      <c r="AL28" s="684" t="s">
        <v>138</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304</v>
      </c>
      <c r="CE28" s="695"/>
      <c r="CF28" s="695"/>
      <c r="CG28" s="695"/>
      <c r="CH28" s="695"/>
      <c r="CI28" s="695"/>
      <c r="CJ28" s="695"/>
      <c r="CK28" s="695"/>
      <c r="CL28" s="695"/>
      <c r="CM28" s="695"/>
      <c r="CN28" s="695"/>
      <c r="CO28" s="695"/>
      <c r="CP28" s="695"/>
      <c r="CQ28" s="696"/>
      <c r="CR28" s="679">
        <v>220469</v>
      </c>
      <c r="CS28" s="680"/>
      <c r="CT28" s="680"/>
      <c r="CU28" s="680"/>
      <c r="CV28" s="680"/>
      <c r="CW28" s="680"/>
      <c r="CX28" s="680"/>
      <c r="CY28" s="681"/>
      <c r="CZ28" s="684">
        <v>4.4000000000000004</v>
      </c>
      <c r="DA28" s="713"/>
      <c r="DB28" s="713"/>
      <c r="DC28" s="717"/>
      <c r="DD28" s="688">
        <v>220469</v>
      </c>
      <c r="DE28" s="680"/>
      <c r="DF28" s="680"/>
      <c r="DG28" s="680"/>
      <c r="DH28" s="680"/>
      <c r="DI28" s="680"/>
      <c r="DJ28" s="680"/>
      <c r="DK28" s="681"/>
      <c r="DL28" s="688">
        <v>220469</v>
      </c>
      <c r="DM28" s="680"/>
      <c r="DN28" s="680"/>
      <c r="DO28" s="680"/>
      <c r="DP28" s="680"/>
      <c r="DQ28" s="680"/>
      <c r="DR28" s="680"/>
      <c r="DS28" s="680"/>
      <c r="DT28" s="680"/>
      <c r="DU28" s="680"/>
      <c r="DV28" s="681"/>
      <c r="DW28" s="684">
        <v>6.5</v>
      </c>
      <c r="DX28" s="713"/>
      <c r="DY28" s="713"/>
      <c r="DZ28" s="713"/>
      <c r="EA28" s="713"/>
      <c r="EB28" s="713"/>
      <c r="EC28" s="714"/>
    </row>
    <row r="29" spans="2:133" ht="11.25" customHeight="1" x14ac:dyDescent="0.2">
      <c r="B29" s="676" t="s">
        <v>305</v>
      </c>
      <c r="C29" s="677"/>
      <c r="D29" s="677"/>
      <c r="E29" s="677"/>
      <c r="F29" s="677"/>
      <c r="G29" s="677"/>
      <c r="H29" s="677"/>
      <c r="I29" s="677"/>
      <c r="J29" s="677"/>
      <c r="K29" s="677"/>
      <c r="L29" s="677"/>
      <c r="M29" s="677"/>
      <c r="N29" s="677"/>
      <c r="O29" s="677"/>
      <c r="P29" s="677"/>
      <c r="Q29" s="678"/>
      <c r="R29" s="679">
        <v>277037</v>
      </c>
      <c r="S29" s="680"/>
      <c r="T29" s="680"/>
      <c r="U29" s="680"/>
      <c r="V29" s="680"/>
      <c r="W29" s="680"/>
      <c r="X29" s="680"/>
      <c r="Y29" s="681"/>
      <c r="Z29" s="682">
        <v>5.3</v>
      </c>
      <c r="AA29" s="682"/>
      <c r="AB29" s="682"/>
      <c r="AC29" s="682"/>
      <c r="AD29" s="683" t="s">
        <v>230</v>
      </c>
      <c r="AE29" s="683"/>
      <c r="AF29" s="683"/>
      <c r="AG29" s="683"/>
      <c r="AH29" s="683"/>
      <c r="AI29" s="683"/>
      <c r="AJ29" s="683"/>
      <c r="AK29" s="683"/>
      <c r="AL29" s="684" t="s">
        <v>230</v>
      </c>
      <c r="AM29" s="685"/>
      <c r="AN29" s="685"/>
      <c r="AO29" s="686"/>
      <c r="AP29" s="658" t="s">
        <v>224</v>
      </c>
      <c r="AQ29" s="659"/>
      <c r="AR29" s="659"/>
      <c r="AS29" s="659"/>
      <c r="AT29" s="659"/>
      <c r="AU29" s="659"/>
      <c r="AV29" s="659"/>
      <c r="AW29" s="659"/>
      <c r="AX29" s="659"/>
      <c r="AY29" s="659"/>
      <c r="AZ29" s="659"/>
      <c r="BA29" s="659"/>
      <c r="BB29" s="659"/>
      <c r="BC29" s="659"/>
      <c r="BD29" s="659"/>
      <c r="BE29" s="659"/>
      <c r="BF29" s="660"/>
      <c r="BG29" s="658" t="s">
        <v>306</v>
      </c>
      <c r="BH29" s="719"/>
      <c r="BI29" s="719"/>
      <c r="BJ29" s="719"/>
      <c r="BK29" s="719"/>
      <c r="BL29" s="719"/>
      <c r="BM29" s="719"/>
      <c r="BN29" s="719"/>
      <c r="BO29" s="719"/>
      <c r="BP29" s="719"/>
      <c r="BQ29" s="720"/>
      <c r="BR29" s="658" t="s">
        <v>307</v>
      </c>
      <c r="BS29" s="719"/>
      <c r="BT29" s="719"/>
      <c r="BU29" s="719"/>
      <c r="BV29" s="719"/>
      <c r="BW29" s="719"/>
      <c r="BX29" s="719"/>
      <c r="BY29" s="719"/>
      <c r="BZ29" s="719"/>
      <c r="CA29" s="719"/>
      <c r="CB29" s="720"/>
      <c r="CD29" s="742" t="s">
        <v>308</v>
      </c>
      <c r="CE29" s="743"/>
      <c r="CF29" s="694" t="s">
        <v>309</v>
      </c>
      <c r="CG29" s="695"/>
      <c r="CH29" s="695"/>
      <c r="CI29" s="695"/>
      <c r="CJ29" s="695"/>
      <c r="CK29" s="695"/>
      <c r="CL29" s="695"/>
      <c r="CM29" s="695"/>
      <c r="CN29" s="695"/>
      <c r="CO29" s="695"/>
      <c r="CP29" s="695"/>
      <c r="CQ29" s="696"/>
      <c r="CR29" s="679">
        <v>220469</v>
      </c>
      <c r="CS29" s="715"/>
      <c r="CT29" s="715"/>
      <c r="CU29" s="715"/>
      <c r="CV29" s="715"/>
      <c r="CW29" s="715"/>
      <c r="CX29" s="715"/>
      <c r="CY29" s="716"/>
      <c r="CZ29" s="684">
        <v>4.4000000000000004</v>
      </c>
      <c r="DA29" s="713"/>
      <c r="DB29" s="713"/>
      <c r="DC29" s="717"/>
      <c r="DD29" s="688">
        <v>220469</v>
      </c>
      <c r="DE29" s="715"/>
      <c r="DF29" s="715"/>
      <c r="DG29" s="715"/>
      <c r="DH29" s="715"/>
      <c r="DI29" s="715"/>
      <c r="DJ29" s="715"/>
      <c r="DK29" s="716"/>
      <c r="DL29" s="688">
        <v>220469</v>
      </c>
      <c r="DM29" s="715"/>
      <c r="DN29" s="715"/>
      <c r="DO29" s="715"/>
      <c r="DP29" s="715"/>
      <c r="DQ29" s="715"/>
      <c r="DR29" s="715"/>
      <c r="DS29" s="715"/>
      <c r="DT29" s="715"/>
      <c r="DU29" s="715"/>
      <c r="DV29" s="716"/>
      <c r="DW29" s="684">
        <v>6.5</v>
      </c>
      <c r="DX29" s="713"/>
      <c r="DY29" s="713"/>
      <c r="DZ29" s="713"/>
      <c r="EA29" s="713"/>
      <c r="EB29" s="713"/>
      <c r="EC29" s="714"/>
    </row>
    <row r="30" spans="2:133" ht="11.25" customHeight="1" x14ac:dyDescent="0.2">
      <c r="B30" s="676" t="s">
        <v>310</v>
      </c>
      <c r="C30" s="677"/>
      <c r="D30" s="677"/>
      <c r="E30" s="677"/>
      <c r="F30" s="677"/>
      <c r="G30" s="677"/>
      <c r="H30" s="677"/>
      <c r="I30" s="677"/>
      <c r="J30" s="677"/>
      <c r="K30" s="677"/>
      <c r="L30" s="677"/>
      <c r="M30" s="677"/>
      <c r="N30" s="677"/>
      <c r="O30" s="677"/>
      <c r="P30" s="677"/>
      <c r="Q30" s="678"/>
      <c r="R30" s="679">
        <v>16049</v>
      </c>
      <c r="S30" s="680"/>
      <c r="T30" s="680"/>
      <c r="U30" s="680"/>
      <c r="V30" s="680"/>
      <c r="W30" s="680"/>
      <c r="X30" s="680"/>
      <c r="Y30" s="681"/>
      <c r="Z30" s="682">
        <v>0.3</v>
      </c>
      <c r="AA30" s="682"/>
      <c r="AB30" s="682"/>
      <c r="AC30" s="682"/>
      <c r="AD30" s="683">
        <v>548</v>
      </c>
      <c r="AE30" s="683"/>
      <c r="AF30" s="683"/>
      <c r="AG30" s="683"/>
      <c r="AH30" s="683"/>
      <c r="AI30" s="683"/>
      <c r="AJ30" s="683"/>
      <c r="AK30" s="683"/>
      <c r="AL30" s="684">
        <v>0</v>
      </c>
      <c r="AM30" s="685"/>
      <c r="AN30" s="685"/>
      <c r="AO30" s="686"/>
      <c r="AP30" s="727" t="s">
        <v>311</v>
      </c>
      <c r="AQ30" s="728"/>
      <c r="AR30" s="728"/>
      <c r="AS30" s="728"/>
      <c r="AT30" s="733" t="s">
        <v>312</v>
      </c>
      <c r="AU30" s="230"/>
      <c r="AV30" s="230"/>
      <c r="AW30" s="230"/>
      <c r="AX30" s="665" t="s">
        <v>189</v>
      </c>
      <c r="AY30" s="666"/>
      <c r="AZ30" s="666"/>
      <c r="BA30" s="666"/>
      <c r="BB30" s="666"/>
      <c r="BC30" s="666"/>
      <c r="BD30" s="666"/>
      <c r="BE30" s="666"/>
      <c r="BF30" s="667"/>
      <c r="BG30" s="739">
        <v>99.2</v>
      </c>
      <c r="BH30" s="740"/>
      <c r="BI30" s="740"/>
      <c r="BJ30" s="740"/>
      <c r="BK30" s="740"/>
      <c r="BL30" s="740"/>
      <c r="BM30" s="674">
        <v>95.7</v>
      </c>
      <c r="BN30" s="740"/>
      <c r="BO30" s="740"/>
      <c r="BP30" s="740"/>
      <c r="BQ30" s="741"/>
      <c r="BR30" s="739">
        <v>99</v>
      </c>
      <c r="BS30" s="740"/>
      <c r="BT30" s="740"/>
      <c r="BU30" s="740"/>
      <c r="BV30" s="740"/>
      <c r="BW30" s="740"/>
      <c r="BX30" s="674">
        <v>94.4</v>
      </c>
      <c r="BY30" s="740"/>
      <c r="BZ30" s="740"/>
      <c r="CA30" s="740"/>
      <c r="CB30" s="741"/>
      <c r="CD30" s="744"/>
      <c r="CE30" s="745"/>
      <c r="CF30" s="694" t="s">
        <v>313</v>
      </c>
      <c r="CG30" s="695"/>
      <c r="CH30" s="695"/>
      <c r="CI30" s="695"/>
      <c r="CJ30" s="695"/>
      <c r="CK30" s="695"/>
      <c r="CL30" s="695"/>
      <c r="CM30" s="695"/>
      <c r="CN30" s="695"/>
      <c r="CO30" s="695"/>
      <c r="CP30" s="695"/>
      <c r="CQ30" s="696"/>
      <c r="CR30" s="679">
        <v>202268</v>
      </c>
      <c r="CS30" s="680"/>
      <c r="CT30" s="680"/>
      <c r="CU30" s="680"/>
      <c r="CV30" s="680"/>
      <c r="CW30" s="680"/>
      <c r="CX30" s="680"/>
      <c r="CY30" s="681"/>
      <c r="CZ30" s="684">
        <v>4</v>
      </c>
      <c r="DA30" s="713"/>
      <c r="DB30" s="713"/>
      <c r="DC30" s="717"/>
      <c r="DD30" s="688">
        <v>202268</v>
      </c>
      <c r="DE30" s="680"/>
      <c r="DF30" s="680"/>
      <c r="DG30" s="680"/>
      <c r="DH30" s="680"/>
      <c r="DI30" s="680"/>
      <c r="DJ30" s="680"/>
      <c r="DK30" s="681"/>
      <c r="DL30" s="688">
        <v>202268</v>
      </c>
      <c r="DM30" s="680"/>
      <c r="DN30" s="680"/>
      <c r="DO30" s="680"/>
      <c r="DP30" s="680"/>
      <c r="DQ30" s="680"/>
      <c r="DR30" s="680"/>
      <c r="DS30" s="680"/>
      <c r="DT30" s="680"/>
      <c r="DU30" s="680"/>
      <c r="DV30" s="681"/>
      <c r="DW30" s="684">
        <v>6</v>
      </c>
      <c r="DX30" s="713"/>
      <c r="DY30" s="713"/>
      <c r="DZ30" s="713"/>
      <c r="EA30" s="713"/>
      <c r="EB30" s="713"/>
      <c r="EC30" s="714"/>
    </row>
    <row r="31" spans="2:133" ht="11.25" customHeight="1" x14ac:dyDescent="0.2">
      <c r="B31" s="676" t="s">
        <v>314</v>
      </c>
      <c r="C31" s="677"/>
      <c r="D31" s="677"/>
      <c r="E31" s="677"/>
      <c r="F31" s="677"/>
      <c r="G31" s="677"/>
      <c r="H31" s="677"/>
      <c r="I31" s="677"/>
      <c r="J31" s="677"/>
      <c r="K31" s="677"/>
      <c r="L31" s="677"/>
      <c r="M31" s="677"/>
      <c r="N31" s="677"/>
      <c r="O31" s="677"/>
      <c r="P31" s="677"/>
      <c r="Q31" s="678"/>
      <c r="R31" s="679">
        <v>84832</v>
      </c>
      <c r="S31" s="680"/>
      <c r="T31" s="680"/>
      <c r="U31" s="680"/>
      <c r="V31" s="680"/>
      <c r="W31" s="680"/>
      <c r="X31" s="680"/>
      <c r="Y31" s="681"/>
      <c r="Z31" s="682">
        <v>1.6</v>
      </c>
      <c r="AA31" s="682"/>
      <c r="AB31" s="682"/>
      <c r="AC31" s="682"/>
      <c r="AD31" s="683" t="s">
        <v>138</v>
      </c>
      <c r="AE31" s="683"/>
      <c r="AF31" s="683"/>
      <c r="AG31" s="683"/>
      <c r="AH31" s="683"/>
      <c r="AI31" s="683"/>
      <c r="AJ31" s="683"/>
      <c r="AK31" s="683"/>
      <c r="AL31" s="684" t="s">
        <v>175</v>
      </c>
      <c r="AM31" s="685"/>
      <c r="AN31" s="685"/>
      <c r="AO31" s="686"/>
      <c r="AP31" s="729"/>
      <c r="AQ31" s="730"/>
      <c r="AR31" s="730"/>
      <c r="AS31" s="730"/>
      <c r="AT31" s="734"/>
      <c r="AU31" s="229" t="s">
        <v>315</v>
      </c>
      <c r="AV31" s="229"/>
      <c r="AW31" s="229"/>
      <c r="AX31" s="676" t="s">
        <v>316</v>
      </c>
      <c r="AY31" s="677"/>
      <c r="AZ31" s="677"/>
      <c r="BA31" s="677"/>
      <c r="BB31" s="677"/>
      <c r="BC31" s="677"/>
      <c r="BD31" s="677"/>
      <c r="BE31" s="677"/>
      <c r="BF31" s="678"/>
      <c r="BG31" s="736">
        <v>99.3</v>
      </c>
      <c r="BH31" s="715"/>
      <c r="BI31" s="715"/>
      <c r="BJ31" s="715"/>
      <c r="BK31" s="715"/>
      <c r="BL31" s="715"/>
      <c r="BM31" s="685">
        <v>95.5</v>
      </c>
      <c r="BN31" s="737"/>
      <c r="BO31" s="737"/>
      <c r="BP31" s="737"/>
      <c r="BQ31" s="738"/>
      <c r="BR31" s="736">
        <v>99.1</v>
      </c>
      <c r="BS31" s="715"/>
      <c r="BT31" s="715"/>
      <c r="BU31" s="715"/>
      <c r="BV31" s="715"/>
      <c r="BW31" s="715"/>
      <c r="BX31" s="685">
        <v>94.4</v>
      </c>
      <c r="BY31" s="737"/>
      <c r="BZ31" s="737"/>
      <c r="CA31" s="737"/>
      <c r="CB31" s="738"/>
      <c r="CD31" s="744"/>
      <c r="CE31" s="745"/>
      <c r="CF31" s="694" t="s">
        <v>317</v>
      </c>
      <c r="CG31" s="695"/>
      <c r="CH31" s="695"/>
      <c r="CI31" s="695"/>
      <c r="CJ31" s="695"/>
      <c r="CK31" s="695"/>
      <c r="CL31" s="695"/>
      <c r="CM31" s="695"/>
      <c r="CN31" s="695"/>
      <c r="CO31" s="695"/>
      <c r="CP31" s="695"/>
      <c r="CQ31" s="696"/>
      <c r="CR31" s="679">
        <v>18201</v>
      </c>
      <c r="CS31" s="715"/>
      <c r="CT31" s="715"/>
      <c r="CU31" s="715"/>
      <c r="CV31" s="715"/>
      <c r="CW31" s="715"/>
      <c r="CX31" s="715"/>
      <c r="CY31" s="716"/>
      <c r="CZ31" s="684">
        <v>0.4</v>
      </c>
      <c r="DA31" s="713"/>
      <c r="DB31" s="713"/>
      <c r="DC31" s="717"/>
      <c r="DD31" s="688">
        <v>18201</v>
      </c>
      <c r="DE31" s="715"/>
      <c r="DF31" s="715"/>
      <c r="DG31" s="715"/>
      <c r="DH31" s="715"/>
      <c r="DI31" s="715"/>
      <c r="DJ31" s="715"/>
      <c r="DK31" s="716"/>
      <c r="DL31" s="688">
        <v>18201</v>
      </c>
      <c r="DM31" s="715"/>
      <c r="DN31" s="715"/>
      <c r="DO31" s="715"/>
      <c r="DP31" s="715"/>
      <c r="DQ31" s="715"/>
      <c r="DR31" s="715"/>
      <c r="DS31" s="715"/>
      <c r="DT31" s="715"/>
      <c r="DU31" s="715"/>
      <c r="DV31" s="716"/>
      <c r="DW31" s="684">
        <v>0.5</v>
      </c>
      <c r="DX31" s="713"/>
      <c r="DY31" s="713"/>
      <c r="DZ31" s="713"/>
      <c r="EA31" s="713"/>
      <c r="EB31" s="713"/>
      <c r="EC31" s="714"/>
    </row>
    <row r="32" spans="2:133" ht="11.25" customHeight="1" x14ac:dyDescent="0.2">
      <c r="B32" s="676" t="s">
        <v>318</v>
      </c>
      <c r="C32" s="677"/>
      <c r="D32" s="677"/>
      <c r="E32" s="677"/>
      <c r="F32" s="677"/>
      <c r="G32" s="677"/>
      <c r="H32" s="677"/>
      <c r="I32" s="677"/>
      <c r="J32" s="677"/>
      <c r="K32" s="677"/>
      <c r="L32" s="677"/>
      <c r="M32" s="677"/>
      <c r="N32" s="677"/>
      <c r="O32" s="677"/>
      <c r="P32" s="677"/>
      <c r="Q32" s="678"/>
      <c r="R32" s="679">
        <v>245524</v>
      </c>
      <c r="S32" s="680"/>
      <c r="T32" s="680"/>
      <c r="U32" s="680"/>
      <c r="V32" s="680"/>
      <c r="W32" s="680"/>
      <c r="X32" s="680"/>
      <c r="Y32" s="681"/>
      <c r="Z32" s="682">
        <v>4.7</v>
      </c>
      <c r="AA32" s="682"/>
      <c r="AB32" s="682"/>
      <c r="AC32" s="682"/>
      <c r="AD32" s="683" t="s">
        <v>138</v>
      </c>
      <c r="AE32" s="683"/>
      <c r="AF32" s="683"/>
      <c r="AG32" s="683"/>
      <c r="AH32" s="683"/>
      <c r="AI32" s="683"/>
      <c r="AJ32" s="683"/>
      <c r="AK32" s="683"/>
      <c r="AL32" s="684" t="s">
        <v>175</v>
      </c>
      <c r="AM32" s="685"/>
      <c r="AN32" s="685"/>
      <c r="AO32" s="686"/>
      <c r="AP32" s="731"/>
      <c r="AQ32" s="732"/>
      <c r="AR32" s="732"/>
      <c r="AS32" s="732"/>
      <c r="AT32" s="735"/>
      <c r="AU32" s="231"/>
      <c r="AV32" s="231"/>
      <c r="AW32" s="231"/>
      <c r="AX32" s="724" t="s">
        <v>319</v>
      </c>
      <c r="AY32" s="725"/>
      <c r="AZ32" s="725"/>
      <c r="BA32" s="725"/>
      <c r="BB32" s="725"/>
      <c r="BC32" s="725"/>
      <c r="BD32" s="725"/>
      <c r="BE32" s="725"/>
      <c r="BF32" s="726"/>
      <c r="BG32" s="748">
        <v>99.1</v>
      </c>
      <c r="BH32" s="749"/>
      <c r="BI32" s="749"/>
      <c r="BJ32" s="749"/>
      <c r="BK32" s="749"/>
      <c r="BL32" s="749"/>
      <c r="BM32" s="750">
        <v>95.8</v>
      </c>
      <c r="BN32" s="749"/>
      <c r="BO32" s="749"/>
      <c r="BP32" s="749"/>
      <c r="BQ32" s="751"/>
      <c r="BR32" s="748">
        <v>99</v>
      </c>
      <c r="BS32" s="749"/>
      <c r="BT32" s="749"/>
      <c r="BU32" s="749"/>
      <c r="BV32" s="749"/>
      <c r="BW32" s="749"/>
      <c r="BX32" s="750">
        <v>94.2</v>
      </c>
      <c r="BY32" s="749"/>
      <c r="BZ32" s="749"/>
      <c r="CA32" s="749"/>
      <c r="CB32" s="751"/>
      <c r="CD32" s="746"/>
      <c r="CE32" s="747"/>
      <c r="CF32" s="694" t="s">
        <v>320</v>
      </c>
      <c r="CG32" s="695"/>
      <c r="CH32" s="695"/>
      <c r="CI32" s="695"/>
      <c r="CJ32" s="695"/>
      <c r="CK32" s="695"/>
      <c r="CL32" s="695"/>
      <c r="CM32" s="695"/>
      <c r="CN32" s="695"/>
      <c r="CO32" s="695"/>
      <c r="CP32" s="695"/>
      <c r="CQ32" s="696"/>
      <c r="CR32" s="679" t="s">
        <v>138</v>
      </c>
      <c r="CS32" s="680"/>
      <c r="CT32" s="680"/>
      <c r="CU32" s="680"/>
      <c r="CV32" s="680"/>
      <c r="CW32" s="680"/>
      <c r="CX32" s="680"/>
      <c r="CY32" s="681"/>
      <c r="CZ32" s="684" t="s">
        <v>138</v>
      </c>
      <c r="DA32" s="713"/>
      <c r="DB32" s="713"/>
      <c r="DC32" s="717"/>
      <c r="DD32" s="688" t="s">
        <v>138</v>
      </c>
      <c r="DE32" s="680"/>
      <c r="DF32" s="680"/>
      <c r="DG32" s="680"/>
      <c r="DH32" s="680"/>
      <c r="DI32" s="680"/>
      <c r="DJ32" s="680"/>
      <c r="DK32" s="681"/>
      <c r="DL32" s="688" t="s">
        <v>138</v>
      </c>
      <c r="DM32" s="680"/>
      <c r="DN32" s="680"/>
      <c r="DO32" s="680"/>
      <c r="DP32" s="680"/>
      <c r="DQ32" s="680"/>
      <c r="DR32" s="680"/>
      <c r="DS32" s="680"/>
      <c r="DT32" s="680"/>
      <c r="DU32" s="680"/>
      <c r="DV32" s="681"/>
      <c r="DW32" s="684" t="s">
        <v>230</v>
      </c>
      <c r="DX32" s="713"/>
      <c r="DY32" s="713"/>
      <c r="DZ32" s="713"/>
      <c r="EA32" s="713"/>
      <c r="EB32" s="713"/>
      <c r="EC32" s="714"/>
    </row>
    <row r="33" spans="2:133" ht="11.25" customHeight="1" x14ac:dyDescent="0.2">
      <c r="B33" s="676" t="s">
        <v>321</v>
      </c>
      <c r="C33" s="677"/>
      <c r="D33" s="677"/>
      <c r="E33" s="677"/>
      <c r="F33" s="677"/>
      <c r="G33" s="677"/>
      <c r="H33" s="677"/>
      <c r="I33" s="677"/>
      <c r="J33" s="677"/>
      <c r="K33" s="677"/>
      <c r="L33" s="677"/>
      <c r="M33" s="677"/>
      <c r="N33" s="677"/>
      <c r="O33" s="677"/>
      <c r="P33" s="677"/>
      <c r="Q33" s="678"/>
      <c r="R33" s="679">
        <v>289922</v>
      </c>
      <c r="S33" s="680"/>
      <c r="T33" s="680"/>
      <c r="U33" s="680"/>
      <c r="V33" s="680"/>
      <c r="W33" s="680"/>
      <c r="X33" s="680"/>
      <c r="Y33" s="681"/>
      <c r="Z33" s="682">
        <v>5.5</v>
      </c>
      <c r="AA33" s="682"/>
      <c r="AB33" s="682"/>
      <c r="AC33" s="682"/>
      <c r="AD33" s="683" t="s">
        <v>230</v>
      </c>
      <c r="AE33" s="683"/>
      <c r="AF33" s="683"/>
      <c r="AG33" s="683"/>
      <c r="AH33" s="683"/>
      <c r="AI33" s="683"/>
      <c r="AJ33" s="683"/>
      <c r="AK33" s="683"/>
      <c r="AL33" s="684" t="s">
        <v>230</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322</v>
      </c>
      <c r="CE33" s="695"/>
      <c r="CF33" s="695"/>
      <c r="CG33" s="695"/>
      <c r="CH33" s="695"/>
      <c r="CI33" s="695"/>
      <c r="CJ33" s="695"/>
      <c r="CK33" s="695"/>
      <c r="CL33" s="695"/>
      <c r="CM33" s="695"/>
      <c r="CN33" s="695"/>
      <c r="CO33" s="695"/>
      <c r="CP33" s="695"/>
      <c r="CQ33" s="696"/>
      <c r="CR33" s="679">
        <v>2886941</v>
      </c>
      <c r="CS33" s="715"/>
      <c r="CT33" s="715"/>
      <c r="CU33" s="715"/>
      <c r="CV33" s="715"/>
      <c r="CW33" s="715"/>
      <c r="CX33" s="715"/>
      <c r="CY33" s="716"/>
      <c r="CZ33" s="684">
        <v>57.8</v>
      </c>
      <c r="DA33" s="713"/>
      <c r="DB33" s="713"/>
      <c r="DC33" s="717"/>
      <c r="DD33" s="688">
        <v>2195870</v>
      </c>
      <c r="DE33" s="715"/>
      <c r="DF33" s="715"/>
      <c r="DG33" s="715"/>
      <c r="DH33" s="715"/>
      <c r="DI33" s="715"/>
      <c r="DJ33" s="715"/>
      <c r="DK33" s="716"/>
      <c r="DL33" s="688">
        <v>1739178</v>
      </c>
      <c r="DM33" s="715"/>
      <c r="DN33" s="715"/>
      <c r="DO33" s="715"/>
      <c r="DP33" s="715"/>
      <c r="DQ33" s="715"/>
      <c r="DR33" s="715"/>
      <c r="DS33" s="715"/>
      <c r="DT33" s="715"/>
      <c r="DU33" s="715"/>
      <c r="DV33" s="716"/>
      <c r="DW33" s="684">
        <v>51.5</v>
      </c>
      <c r="DX33" s="713"/>
      <c r="DY33" s="713"/>
      <c r="DZ33" s="713"/>
      <c r="EA33" s="713"/>
      <c r="EB33" s="713"/>
      <c r="EC33" s="714"/>
    </row>
    <row r="34" spans="2:133" ht="11.25" customHeight="1" x14ac:dyDescent="0.2">
      <c r="B34" s="676" t="s">
        <v>323</v>
      </c>
      <c r="C34" s="677"/>
      <c r="D34" s="677"/>
      <c r="E34" s="677"/>
      <c r="F34" s="677"/>
      <c r="G34" s="677"/>
      <c r="H34" s="677"/>
      <c r="I34" s="677"/>
      <c r="J34" s="677"/>
      <c r="K34" s="677"/>
      <c r="L34" s="677"/>
      <c r="M34" s="677"/>
      <c r="N34" s="677"/>
      <c r="O34" s="677"/>
      <c r="P34" s="677"/>
      <c r="Q34" s="678"/>
      <c r="R34" s="679">
        <v>874148</v>
      </c>
      <c r="S34" s="680"/>
      <c r="T34" s="680"/>
      <c r="U34" s="680"/>
      <c r="V34" s="680"/>
      <c r="W34" s="680"/>
      <c r="X34" s="680"/>
      <c r="Y34" s="681"/>
      <c r="Z34" s="682">
        <v>16.600000000000001</v>
      </c>
      <c r="AA34" s="682"/>
      <c r="AB34" s="682"/>
      <c r="AC34" s="682"/>
      <c r="AD34" s="683">
        <v>390090</v>
      </c>
      <c r="AE34" s="683"/>
      <c r="AF34" s="683"/>
      <c r="AG34" s="683"/>
      <c r="AH34" s="683"/>
      <c r="AI34" s="683"/>
      <c r="AJ34" s="683"/>
      <c r="AK34" s="683"/>
      <c r="AL34" s="684">
        <v>11.7</v>
      </c>
      <c r="AM34" s="685"/>
      <c r="AN34" s="685"/>
      <c r="AO34" s="686"/>
      <c r="AP34" s="234"/>
      <c r="AQ34" s="658" t="s">
        <v>324</v>
      </c>
      <c r="AR34" s="659"/>
      <c r="AS34" s="659"/>
      <c r="AT34" s="659"/>
      <c r="AU34" s="659"/>
      <c r="AV34" s="659"/>
      <c r="AW34" s="659"/>
      <c r="AX34" s="659"/>
      <c r="AY34" s="659"/>
      <c r="AZ34" s="659"/>
      <c r="BA34" s="659"/>
      <c r="BB34" s="659"/>
      <c r="BC34" s="659"/>
      <c r="BD34" s="659"/>
      <c r="BE34" s="659"/>
      <c r="BF34" s="660"/>
      <c r="BG34" s="658" t="s">
        <v>325</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326</v>
      </c>
      <c r="CE34" s="695"/>
      <c r="CF34" s="695"/>
      <c r="CG34" s="695"/>
      <c r="CH34" s="695"/>
      <c r="CI34" s="695"/>
      <c r="CJ34" s="695"/>
      <c r="CK34" s="695"/>
      <c r="CL34" s="695"/>
      <c r="CM34" s="695"/>
      <c r="CN34" s="695"/>
      <c r="CO34" s="695"/>
      <c r="CP34" s="695"/>
      <c r="CQ34" s="696"/>
      <c r="CR34" s="679">
        <v>976751</v>
      </c>
      <c r="CS34" s="680"/>
      <c r="CT34" s="680"/>
      <c r="CU34" s="680"/>
      <c r="CV34" s="680"/>
      <c r="CW34" s="680"/>
      <c r="CX34" s="680"/>
      <c r="CY34" s="681"/>
      <c r="CZ34" s="684">
        <v>19.5</v>
      </c>
      <c r="DA34" s="713"/>
      <c r="DB34" s="713"/>
      <c r="DC34" s="717"/>
      <c r="DD34" s="688">
        <v>709254</v>
      </c>
      <c r="DE34" s="680"/>
      <c r="DF34" s="680"/>
      <c r="DG34" s="680"/>
      <c r="DH34" s="680"/>
      <c r="DI34" s="680"/>
      <c r="DJ34" s="680"/>
      <c r="DK34" s="681"/>
      <c r="DL34" s="688">
        <v>651350</v>
      </c>
      <c r="DM34" s="680"/>
      <c r="DN34" s="680"/>
      <c r="DO34" s="680"/>
      <c r="DP34" s="680"/>
      <c r="DQ34" s="680"/>
      <c r="DR34" s="680"/>
      <c r="DS34" s="680"/>
      <c r="DT34" s="680"/>
      <c r="DU34" s="680"/>
      <c r="DV34" s="681"/>
      <c r="DW34" s="684">
        <v>19.3</v>
      </c>
      <c r="DX34" s="713"/>
      <c r="DY34" s="713"/>
      <c r="DZ34" s="713"/>
      <c r="EA34" s="713"/>
      <c r="EB34" s="713"/>
      <c r="EC34" s="714"/>
    </row>
    <row r="35" spans="2:133" ht="11.25" customHeight="1" x14ac:dyDescent="0.2">
      <c r="B35" s="676" t="s">
        <v>327</v>
      </c>
      <c r="C35" s="677"/>
      <c r="D35" s="677"/>
      <c r="E35" s="677"/>
      <c r="F35" s="677"/>
      <c r="G35" s="677"/>
      <c r="H35" s="677"/>
      <c r="I35" s="677"/>
      <c r="J35" s="677"/>
      <c r="K35" s="677"/>
      <c r="L35" s="677"/>
      <c r="M35" s="677"/>
      <c r="N35" s="677"/>
      <c r="O35" s="677"/>
      <c r="P35" s="677"/>
      <c r="Q35" s="678"/>
      <c r="R35" s="679">
        <v>167161</v>
      </c>
      <c r="S35" s="680"/>
      <c r="T35" s="680"/>
      <c r="U35" s="680"/>
      <c r="V35" s="680"/>
      <c r="W35" s="680"/>
      <c r="X35" s="680"/>
      <c r="Y35" s="681"/>
      <c r="Z35" s="682">
        <v>3.2</v>
      </c>
      <c r="AA35" s="682"/>
      <c r="AB35" s="682"/>
      <c r="AC35" s="682"/>
      <c r="AD35" s="683" t="s">
        <v>230</v>
      </c>
      <c r="AE35" s="683"/>
      <c r="AF35" s="683"/>
      <c r="AG35" s="683"/>
      <c r="AH35" s="683"/>
      <c r="AI35" s="683"/>
      <c r="AJ35" s="683"/>
      <c r="AK35" s="683"/>
      <c r="AL35" s="684" t="s">
        <v>138</v>
      </c>
      <c r="AM35" s="685"/>
      <c r="AN35" s="685"/>
      <c r="AO35" s="686"/>
      <c r="AP35" s="234"/>
      <c r="AQ35" s="752" t="s">
        <v>328</v>
      </c>
      <c r="AR35" s="753"/>
      <c r="AS35" s="753"/>
      <c r="AT35" s="753"/>
      <c r="AU35" s="753"/>
      <c r="AV35" s="753"/>
      <c r="AW35" s="753"/>
      <c r="AX35" s="753"/>
      <c r="AY35" s="754"/>
      <c r="AZ35" s="668">
        <v>576401</v>
      </c>
      <c r="BA35" s="669"/>
      <c r="BB35" s="669"/>
      <c r="BC35" s="669"/>
      <c r="BD35" s="669"/>
      <c r="BE35" s="669"/>
      <c r="BF35" s="755"/>
      <c r="BG35" s="690" t="s">
        <v>329</v>
      </c>
      <c r="BH35" s="691"/>
      <c r="BI35" s="691"/>
      <c r="BJ35" s="691"/>
      <c r="BK35" s="691"/>
      <c r="BL35" s="691"/>
      <c r="BM35" s="691"/>
      <c r="BN35" s="691"/>
      <c r="BO35" s="691"/>
      <c r="BP35" s="691"/>
      <c r="BQ35" s="691"/>
      <c r="BR35" s="691"/>
      <c r="BS35" s="691"/>
      <c r="BT35" s="691"/>
      <c r="BU35" s="692"/>
      <c r="BV35" s="668">
        <v>39507</v>
      </c>
      <c r="BW35" s="669"/>
      <c r="BX35" s="669"/>
      <c r="BY35" s="669"/>
      <c r="BZ35" s="669"/>
      <c r="CA35" s="669"/>
      <c r="CB35" s="755"/>
      <c r="CD35" s="694" t="s">
        <v>330</v>
      </c>
      <c r="CE35" s="695"/>
      <c r="CF35" s="695"/>
      <c r="CG35" s="695"/>
      <c r="CH35" s="695"/>
      <c r="CI35" s="695"/>
      <c r="CJ35" s="695"/>
      <c r="CK35" s="695"/>
      <c r="CL35" s="695"/>
      <c r="CM35" s="695"/>
      <c r="CN35" s="695"/>
      <c r="CO35" s="695"/>
      <c r="CP35" s="695"/>
      <c r="CQ35" s="696"/>
      <c r="CR35" s="679">
        <v>47294</v>
      </c>
      <c r="CS35" s="715"/>
      <c r="CT35" s="715"/>
      <c r="CU35" s="715"/>
      <c r="CV35" s="715"/>
      <c r="CW35" s="715"/>
      <c r="CX35" s="715"/>
      <c r="CY35" s="716"/>
      <c r="CZ35" s="684">
        <v>0.9</v>
      </c>
      <c r="DA35" s="713"/>
      <c r="DB35" s="713"/>
      <c r="DC35" s="717"/>
      <c r="DD35" s="688">
        <v>32367</v>
      </c>
      <c r="DE35" s="715"/>
      <c r="DF35" s="715"/>
      <c r="DG35" s="715"/>
      <c r="DH35" s="715"/>
      <c r="DI35" s="715"/>
      <c r="DJ35" s="715"/>
      <c r="DK35" s="716"/>
      <c r="DL35" s="688">
        <v>31581</v>
      </c>
      <c r="DM35" s="715"/>
      <c r="DN35" s="715"/>
      <c r="DO35" s="715"/>
      <c r="DP35" s="715"/>
      <c r="DQ35" s="715"/>
      <c r="DR35" s="715"/>
      <c r="DS35" s="715"/>
      <c r="DT35" s="715"/>
      <c r="DU35" s="715"/>
      <c r="DV35" s="716"/>
      <c r="DW35" s="684">
        <v>0.9</v>
      </c>
      <c r="DX35" s="713"/>
      <c r="DY35" s="713"/>
      <c r="DZ35" s="713"/>
      <c r="EA35" s="713"/>
      <c r="EB35" s="713"/>
      <c r="EC35" s="714"/>
    </row>
    <row r="36" spans="2:133" ht="11.25" customHeight="1" x14ac:dyDescent="0.2">
      <c r="B36" s="676" t="s">
        <v>331</v>
      </c>
      <c r="C36" s="677"/>
      <c r="D36" s="677"/>
      <c r="E36" s="677"/>
      <c r="F36" s="677"/>
      <c r="G36" s="677"/>
      <c r="H36" s="677"/>
      <c r="I36" s="677"/>
      <c r="J36" s="677"/>
      <c r="K36" s="677"/>
      <c r="L36" s="677"/>
      <c r="M36" s="677"/>
      <c r="N36" s="677"/>
      <c r="O36" s="677"/>
      <c r="P36" s="677"/>
      <c r="Q36" s="678"/>
      <c r="R36" s="679" t="s">
        <v>138</v>
      </c>
      <c r="S36" s="680"/>
      <c r="T36" s="680"/>
      <c r="U36" s="680"/>
      <c r="V36" s="680"/>
      <c r="W36" s="680"/>
      <c r="X36" s="680"/>
      <c r="Y36" s="681"/>
      <c r="Z36" s="682" t="s">
        <v>138</v>
      </c>
      <c r="AA36" s="682"/>
      <c r="AB36" s="682"/>
      <c r="AC36" s="682"/>
      <c r="AD36" s="683" t="s">
        <v>138</v>
      </c>
      <c r="AE36" s="683"/>
      <c r="AF36" s="683"/>
      <c r="AG36" s="683"/>
      <c r="AH36" s="683"/>
      <c r="AI36" s="683"/>
      <c r="AJ36" s="683"/>
      <c r="AK36" s="683"/>
      <c r="AL36" s="684" t="s">
        <v>138</v>
      </c>
      <c r="AM36" s="685"/>
      <c r="AN36" s="685"/>
      <c r="AO36" s="686"/>
      <c r="AQ36" s="756" t="s">
        <v>332</v>
      </c>
      <c r="AR36" s="757"/>
      <c r="AS36" s="757"/>
      <c r="AT36" s="757"/>
      <c r="AU36" s="757"/>
      <c r="AV36" s="757"/>
      <c r="AW36" s="757"/>
      <c r="AX36" s="757"/>
      <c r="AY36" s="758"/>
      <c r="AZ36" s="679">
        <v>252270</v>
      </c>
      <c r="BA36" s="680"/>
      <c r="BB36" s="680"/>
      <c r="BC36" s="680"/>
      <c r="BD36" s="715"/>
      <c r="BE36" s="715"/>
      <c r="BF36" s="738"/>
      <c r="BG36" s="694" t="s">
        <v>333</v>
      </c>
      <c r="BH36" s="695"/>
      <c r="BI36" s="695"/>
      <c r="BJ36" s="695"/>
      <c r="BK36" s="695"/>
      <c r="BL36" s="695"/>
      <c r="BM36" s="695"/>
      <c r="BN36" s="695"/>
      <c r="BO36" s="695"/>
      <c r="BP36" s="695"/>
      <c r="BQ36" s="695"/>
      <c r="BR36" s="695"/>
      <c r="BS36" s="695"/>
      <c r="BT36" s="695"/>
      <c r="BU36" s="696"/>
      <c r="BV36" s="679">
        <v>37702</v>
      </c>
      <c r="BW36" s="680"/>
      <c r="BX36" s="680"/>
      <c r="BY36" s="680"/>
      <c r="BZ36" s="680"/>
      <c r="CA36" s="680"/>
      <c r="CB36" s="689"/>
      <c r="CD36" s="694" t="s">
        <v>334</v>
      </c>
      <c r="CE36" s="695"/>
      <c r="CF36" s="695"/>
      <c r="CG36" s="695"/>
      <c r="CH36" s="695"/>
      <c r="CI36" s="695"/>
      <c r="CJ36" s="695"/>
      <c r="CK36" s="695"/>
      <c r="CL36" s="695"/>
      <c r="CM36" s="695"/>
      <c r="CN36" s="695"/>
      <c r="CO36" s="695"/>
      <c r="CP36" s="695"/>
      <c r="CQ36" s="696"/>
      <c r="CR36" s="679">
        <v>920656</v>
      </c>
      <c r="CS36" s="680"/>
      <c r="CT36" s="680"/>
      <c r="CU36" s="680"/>
      <c r="CV36" s="680"/>
      <c r="CW36" s="680"/>
      <c r="CX36" s="680"/>
      <c r="CY36" s="681"/>
      <c r="CZ36" s="684">
        <v>18.399999999999999</v>
      </c>
      <c r="DA36" s="713"/>
      <c r="DB36" s="713"/>
      <c r="DC36" s="717"/>
      <c r="DD36" s="688">
        <v>667167</v>
      </c>
      <c r="DE36" s="680"/>
      <c r="DF36" s="680"/>
      <c r="DG36" s="680"/>
      <c r="DH36" s="680"/>
      <c r="DI36" s="680"/>
      <c r="DJ36" s="680"/>
      <c r="DK36" s="681"/>
      <c r="DL36" s="688">
        <v>605994</v>
      </c>
      <c r="DM36" s="680"/>
      <c r="DN36" s="680"/>
      <c r="DO36" s="680"/>
      <c r="DP36" s="680"/>
      <c r="DQ36" s="680"/>
      <c r="DR36" s="680"/>
      <c r="DS36" s="680"/>
      <c r="DT36" s="680"/>
      <c r="DU36" s="680"/>
      <c r="DV36" s="681"/>
      <c r="DW36" s="684">
        <v>18</v>
      </c>
      <c r="DX36" s="713"/>
      <c r="DY36" s="713"/>
      <c r="DZ36" s="713"/>
      <c r="EA36" s="713"/>
      <c r="EB36" s="713"/>
      <c r="EC36" s="714"/>
    </row>
    <row r="37" spans="2:133" ht="11.25" customHeight="1" x14ac:dyDescent="0.2">
      <c r="B37" s="676" t="s">
        <v>335</v>
      </c>
      <c r="C37" s="677"/>
      <c r="D37" s="677"/>
      <c r="E37" s="677"/>
      <c r="F37" s="677"/>
      <c r="G37" s="677"/>
      <c r="H37" s="677"/>
      <c r="I37" s="677"/>
      <c r="J37" s="677"/>
      <c r="K37" s="677"/>
      <c r="L37" s="677"/>
      <c r="M37" s="677"/>
      <c r="N37" s="677"/>
      <c r="O37" s="677"/>
      <c r="P37" s="677"/>
      <c r="Q37" s="678"/>
      <c r="R37" s="679">
        <v>42961</v>
      </c>
      <c r="S37" s="680"/>
      <c r="T37" s="680"/>
      <c r="U37" s="680"/>
      <c r="V37" s="680"/>
      <c r="W37" s="680"/>
      <c r="X37" s="680"/>
      <c r="Y37" s="681"/>
      <c r="Z37" s="682">
        <v>0.8</v>
      </c>
      <c r="AA37" s="682"/>
      <c r="AB37" s="682"/>
      <c r="AC37" s="682"/>
      <c r="AD37" s="683" t="s">
        <v>175</v>
      </c>
      <c r="AE37" s="683"/>
      <c r="AF37" s="683"/>
      <c r="AG37" s="683"/>
      <c r="AH37" s="683"/>
      <c r="AI37" s="683"/>
      <c r="AJ37" s="683"/>
      <c r="AK37" s="683"/>
      <c r="AL37" s="684" t="s">
        <v>138</v>
      </c>
      <c r="AM37" s="685"/>
      <c r="AN37" s="685"/>
      <c r="AO37" s="686"/>
      <c r="AQ37" s="756" t="s">
        <v>336</v>
      </c>
      <c r="AR37" s="757"/>
      <c r="AS37" s="757"/>
      <c r="AT37" s="757"/>
      <c r="AU37" s="757"/>
      <c r="AV37" s="757"/>
      <c r="AW37" s="757"/>
      <c r="AX37" s="757"/>
      <c r="AY37" s="758"/>
      <c r="AZ37" s="679" t="s">
        <v>175</v>
      </c>
      <c r="BA37" s="680"/>
      <c r="BB37" s="680"/>
      <c r="BC37" s="680"/>
      <c r="BD37" s="715"/>
      <c r="BE37" s="715"/>
      <c r="BF37" s="738"/>
      <c r="BG37" s="694" t="s">
        <v>337</v>
      </c>
      <c r="BH37" s="695"/>
      <c r="BI37" s="695"/>
      <c r="BJ37" s="695"/>
      <c r="BK37" s="695"/>
      <c r="BL37" s="695"/>
      <c r="BM37" s="695"/>
      <c r="BN37" s="695"/>
      <c r="BO37" s="695"/>
      <c r="BP37" s="695"/>
      <c r="BQ37" s="695"/>
      <c r="BR37" s="695"/>
      <c r="BS37" s="695"/>
      <c r="BT37" s="695"/>
      <c r="BU37" s="696"/>
      <c r="BV37" s="679">
        <v>1299</v>
      </c>
      <c r="BW37" s="680"/>
      <c r="BX37" s="680"/>
      <c r="BY37" s="680"/>
      <c r="BZ37" s="680"/>
      <c r="CA37" s="680"/>
      <c r="CB37" s="689"/>
      <c r="CD37" s="694" t="s">
        <v>338</v>
      </c>
      <c r="CE37" s="695"/>
      <c r="CF37" s="695"/>
      <c r="CG37" s="695"/>
      <c r="CH37" s="695"/>
      <c r="CI37" s="695"/>
      <c r="CJ37" s="695"/>
      <c r="CK37" s="695"/>
      <c r="CL37" s="695"/>
      <c r="CM37" s="695"/>
      <c r="CN37" s="695"/>
      <c r="CO37" s="695"/>
      <c r="CP37" s="695"/>
      <c r="CQ37" s="696"/>
      <c r="CR37" s="679">
        <v>359831</v>
      </c>
      <c r="CS37" s="715"/>
      <c r="CT37" s="715"/>
      <c r="CU37" s="715"/>
      <c r="CV37" s="715"/>
      <c r="CW37" s="715"/>
      <c r="CX37" s="715"/>
      <c r="CY37" s="716"/>
      <c r="CZ37" s="684">
        <v>7.2</v>
      </c>
      <c r="DA37" s="713"/>
      <c r="DB37" s="713"/>
      <c r="DC37" s="717"/>
      <c r="DD37" s="688">
        <v>359831</v>
      </c>
      <c r="DE37" s="715"/>
      <c r="DF37" s="715"/>
      <c r="DG37" s="715"/>
      <c r="DH37" s="715"/>
      <c r="DI37" s="715"/>
      <c r="DJ37" s="715"/>
      <c r="DK37" s="716"/>
      <c r="DL37" s="688">
        <v>359831</v>
      </c>
      <c r="DM37" s="715"/>
      <c r="DN37" s="715"/>
      <c r="DO37" s="715"/>
      <c r="DP37" s="715"/>
      <c r="DQ37" s="715"/>
      <c r="DR37" s="715"/>
      <c r="DS37" s="715"/>
      <c r="DT37" s="715"/>
      <c r="DU37" s="715"/>
      <c r="DV37" s="716"/>
      <c r="DW37" s="684">
        <v>10.7</v>
      </c>
      <c r="DX37" s="713"/>
      <c r="DY37" s="713"/>
      <c r="DZ37" s="713"/>
      <c r="EA37" s="713"/>
      <c r="EB37" s="713"/>
      <c r="EC37" s="714"/>
    </row>
    <row r="38" spans="2:133" ht="11.25" customHeight="1" x14ac:dyDescent="0.2">
      <c r="B38" s="724" t="s">
        <v>339</v>
      </c>
      <c r="C38" s="725"/>
      <c r="D38" s="725"/>
      <c r="E38" s="725"/>
      <c r="F38" s="725"/>
      <c r="G38" s="725"/>
      <c r="H38" s="725"/>
      <c r="I38" s="725"/>
      <c r="J38" s="725"/>
      <c r="K38" s="725"/>
      <c r="L38" s="725"/>
      <c r="M38" s="725"/>
      <c r="N38" s="725"/>
      <c r="O38" s="725"/>
      <c r="P38" s="725"/>
      <c r="Q38" s="726"/>
      <c r="R38" s="759">
        <v>5261518</v>
      </c>
      <c r="S38" s="760"/>
      <c r="T38" s="760"/>
      <c r="U38" s="760"/>
      <c r="V38" s="760"/>
      <c r="W38" s="760"/>
      <c r="X38" s="760"/>
      <c r="Y38" s="761"/>
      <c r="Z38" s="762">
        <v>100</v>
      </c>
      <c r="AA38" s="762"/>
      <c r="AB38" s="762"/>
      <c r="AC38" s="762"/>
      <c r="AD38" s="763">
        <v>3332170</v>
      </c>
      <c r="AE38" s="763"/>
      <c r="AF38" s="763"/>
      <c r="AG38" s="763"/>
      <c r="AH38" s="763"/>
      <c r="AI38" s="763"/>
      <c r="AJ38" s="763"/>
      <c r="AK38" s="763"/>
      <c r="AL38" s="764">
        <v>100</v>
      </c>
      <c r="AM38" s="750"/>
      <c r="AN38" s="750"/>
      <c r="AO38" s="765"/>
      <c r="AQ38" s="756" t="s">
        <v>340</v>
      </c>
      <c r="AR38" s="757"/>
      <c r="AS38" s="757"/>
      <c r="AT38" s="757"/>
      <c r="AU38" s="757"/>
      <c r="AV38" s="757"/>
      <c r="AW38" s="757"/>
      <c r="AX38" s="757"/>
      <c r="AY38" s="758"/>
      <c r="AZ38" s="679" t="s">
        <v>138</v>
      </c>
      <c r="BA38" s="680"/>
      <c r="BB38" s="680"/>
      <c r="BC38" s="680"/>
      <c r="BD38" s="715"/>
      <c r="BE38" s="715"/>
      <c r="BF38" s="738"/>
      <c r="BG38" s="694" t="s">
        <v>341</v>
      </c>
      <c r="BH38" s="695"/>
      <c r="BI38" s="695"/>
      <c r="BJ38" s="695"/>
      <c r="BK38" s="695"/>
      <c r="BL38" s="695"/>
      <c r="BM38" s="695"/>
      <c r="BN38" s="695"/>
      <c r="BO38" s="695"/>
      <c r="BP38" s="695"/>
      <c r="BQ38" s="695"/>
      <c r="BR38" s="695"/>
      <c r="BS38" s="695"/>
      <c r="BT38" s="695"/>
      <c r="BU38" s="696"/>
      <c r="BV38" s="679">
        <v>2225</v>
      </c>
      <c r="BW38" s="680"/>
      <c r="BX38" s="680"/>
      <c r="BY38" s="680"/>
      <c r="BZ38" s="680"/>
      <c r="CA38" s="680"/>
      <c r="CB38" s="689"/>
      <c r="CD38" s="694" t="s">
        <v>342</v>
      </c>
      <c r="CE38" s="695"/>
      <c r="CF38" s="695"/>
      <c r="CG38" s="695"/>
      <c r="CH38" s="695"/>
      <c r="CI38" s="695"/>
      <c r="CJ38" s="695"/>
      <c r="CK38" s="695"/>
      <c r="CL38" s="695"/>
      <c r="CM38" s="695"/>
      <c r="CN38" s="695"/>
      <c r="CO38" s="695"/>
      <c r="CP38" s="695"/>
      <c r="CQ38" s="696"/>
      <c r="CR38" s="679">
        <v>576401</v>
      </c>
      <c r="CS38" s="680"/>
      <c r="CT38" s="680"/>
      <c r="CU38" s="680"/>
      <c r="CV38" s="680"/>
      <c r="CW38" s="680"/>
      <c r="CX38" s="680"/>
      <c r="CY38" s="681"/>
      <c r="CZ38" s="684">
        <v>11.5</v>
      </c>
      <c r="DA38" s="713"/>
      <c r="DB38" s="713"/>
      <c r="DC38" s="717"/>
      <c r="DD38" s="688">
        <v>518645</v>
      </c>
      <c r="DE38" s="680"/>
      <c r="DF38" s="680"/>
      <c r="DG38" s="680"/>
      <c r="DH38" s="680"/>
      <c r="DI38" s="680"/>
      <c r="DJ38" s="680"/>
      <c r="DK38" s="681"/>
      <c r="DL38" s="688">
        <v>450253</v>
      </c>
      <c r="DM38" s="680"/>
      <c r="DN38" s="680"/>
      <c r="DO38" s="680"/>
      <c r="DP38" s="680"/>
      <c r="DQ38" s="680"/>
      <c r="DR38" s="680"/>
      <c r="DS38" s="680"/>
      <c r="DT38" s="680"/>
      <c r="DU38" s="680"/>
      <c r="DV38" s="681"/>
      <c r="DW38" s="684">
        <v>13.3</v>
      </c>
      <c r="DX38" s="713"/>
      <c r="DY38" s="713"/>
      <c r="DZ38" s="713"/>
      <c r="EA38" s="713"/>
      <c r="EB38" s="713"/>
      <c r="EC38" s="714"/>
    </row>
    <row r="39" spans="2:133" ht="11.25" customHeight="1" x14ac:dyDescent="0.2">
      <c r="AQ39" s="756" t="s">
        <v>343</v>
      </c>
      <c r="AR39" s="757"/>
      <c r="AS39" s="757"/>
      <c r="AT39" s="757"/>
      <c r="AU39" s="757"/>
      <c r="AV39" s="757"/>
      <c r="AW39" s="757"/>
      <c r="AX39" s="757"/>
      <c r="AY39" s="758"/>
      <c r="AZ39" s="679" t="s">
        <v>175</v>
      </c>
      <c r="BA39" s="680"/>
      <c r="BB39" s="680"/>
      <c r="BC39" s="680"/>
      <c r="BD39" s="715"/>
      <c r="BE39" s="715"/>
      <c r="BF39" s="738"/>
      <c r="BG39" s="770" t="s">
        <v>344</v>
      </c>
      <c r="BH39" s="771"/>
      <c r="BI39" s="771"/>
      <c r="BJ39" s="771"/>
      <c r="BK39" s="771"/>
      <c r="BL39" s="235"/>
      <c r="BM39" s="695" t="s">
        <v>345</v>
      </c>
      <c r="BN39" s="695"/>
      <c r="BO39" s="695"/>
      <c r="BP39" s="695"/>
      <c r="BQ39" s="695"/>
      <c r="BR39" s="695"/>
      <c r="BS39" s="695"/>
      <c r="BT39" s="695"/>
      <c r="BU39" s="696"/>
      <c r="BV39" s="679">
        <v>115</v>
      </c>
      <c r="BW39" s="680"/>
      <c r="BX39" s="680"/>
      <c r="BY39" s="680"/>
      <c r="BZ39" s="680"/>
      <c r="CA39" s="680"/>
      <c r="CB39" s="689"/>
      <c r="CD39" s="694" t="s">
        <v>346</v>
      </c>
      <c r="CE39" s="695"/>
      <c r="CF39" s="695"/>
      <c r="CG39" s="695"/>
      <c r="CH39" s="695"/>
      <c r="CI39" s="695"/>
      <c r="CJ39" s="695"/>
      <c r="CK39" s="695"/>
      <c r="CL39" s="695"/>
      <c r="CM39" s="695"/>
      <c r="CN39" s="695"/>
      <c r="CO39" s="695"/>
      <c r="CP39" s="695"/>
      <c r="CQ39" s="696"/>
      <c r="CR39" s="679">
        <v>312068</v>
      </c>
      <c r="CS39" s="715"/>
      <c r="CT39" s="715"/>
      <c r="CU39" s="715"/>
      <c r="CV39" s="715"/>
      <c r="CW39" s="715"/>
      <c r="CX39" s="715"/>
      <c r="CY39" s="716"/>
      <c r="CZ39" s="684">
        <v>6.2</v>
      </c>
      <c r="DA39" s="713"/>
      <c r="DB39" s="713"/>
      <c r="DC39" s="717"/>
      <c r="DD39" s="688">
        <v>244666</v>
      </c>
      <c r="DE39" s="715"/>
      <c r="DF39" s="715"/>
      <c r="DG39" s="715"/>
      <c r="DH39" s="715"/>
      <c r="DI39" s="715"/>
      <c r="DJ39" s="715"/>
      <c r="DK39" s="716"/>
      <c r="DL39" s="688" t="s">
        <v>230</v>
      </c>
      <c r="DM39" s="715"/>
      <c r="DN39" s="715"/>
      <c r="DO39" s="715"/>
      <c r="DP39" s="715"/>
      <c r="DQ39" s="715"/>
      <c r="DR39" s="715"/>
      <c r="DS39" s="715"/>
      <c r="DT39" s="715"/>
      <c r="DU39" s="715"/>
      <c r="DV39" s="716"/>
      <c r="DW39" s="684" t="s">
        <v>138</v>
      </c>
      <c r="DX39" s="713"/>
      <c r="DY39" s="713"/>
      <c r="DZ39" s="713"/>
      <c r="EA39" s="713"/>
      <c r="EB39" s="713"/>
      <c r="EC39" s="714"/>
    </row>
    <row r="40" spans="2:133" ht="11.25" customHeight="1" x14ac:dyDescent="0.2">
      <c r="AQ40" s="756" t="s">
        <v>347</v>
      </c>
      <c r="AR40" s="757"/>
      <c r="AS40" s="757"/>
      <c r="AT40" s="757"/>
      <c r="AU40" s="757"/>
      <c r="AV40" s="757"/>
      <c r="AW40" s="757"/>
      <c r="AX40" s="757"/>
      <c r="AY40" s="758"/>
      <c r="AZ40" s="679">
        <v>77651</v>
      </c>
      <c r="BA40" s="680"/>
      <c r="BB40" s="680"/>
      <c r="BC40" s="680"/>
      <c r="BD40" s="715"/>
      <c r="BE40" s="715"/>
      <c r="BF40" s="738"/>
      <c r="BG40" s="770"/>
      <c r="BH40" s="771"/>
      <c r="BI40" s="771"/>
      <c r="BJ40" s="771"/>
      <c r="BK40" s="771"/>
      <c r="BL40" s="235"/>
      <c r="BM40" s="695" t="s">
        <v>348</v>
      </c>
      <c r="BN40" s="695"/>
      <c r="BO40" s="695"/>
      <c r="BP40" s="695"/>
      <c r="BQ40" s="695"/>
      <c r="BR40" s="695"/>
      <c r="BS40" s="695"/>
      <c r="BT40" s="695"/>
      <c r="BU40" s="696"/>
      <c r="BV40" s="679" t="s">
        <v>230</v>
      </c>
      <c r="BW40" s="680"/>
      <c r="BX40" s="680"/>
      <c r="BY40" s="680"/>
      <c r="BZ40" s="680"/>
      <c r="CA40" s="680"/>
      <c r="CB40" s="689"/>
      <c r="CD40" s="694" t="s">
        <v>349</v>
      </c>
      <c r="CE40" s="695"/>
      <c r="CF40" s="695"/>
      <c r="CG40" s="695"/>
      <c r="CH40" s="695"/>
      <c r="CI40" s="695"/>
      <c r="CJ40" s="695"/>
      <c r="CK40" s="695"/>
      <c r="CL40" s="695"/>
      <c r="CM40" s="695"/>
      <c r="CN40" s="695"/>
      <c r="CO40" s="695"/>
      <c r="CP40" s="695"/>
      <c r="CQ40" s="696"/>
      <c r="CR40" s="679">
        <v>53771</v>
      </c>
      <c r="CS40" s="680"/>
      <c r="CT40" s="680"/>
      <c r="CU40" s="680"/>
      <c r="CV40" s="680"/>
      <c r="CW40" s="680"/>
      <c r="CX40" s="680"/>
      <c r="CY40" s="681"/>
      <c r="CZ40" s="684">
        <v>1.1000000000000001</v>
      </c>
      <c r="DA40" s="713"/>
      <c r="DB40" s="713"/>
      <c r="DC40" s="717"/>
      <c r="DD40" s="688">
        <v>23771</v>
      </c>
      <c r="DE40" s="680"/>
      <c r="DF40" s="680"/>
      <c r="DG40" s="680"/>
      <c r="DH40" s="680"/>
      <c r="DI40" s="680"/>
      <c r="DJ40" s="680"/>
      <c r="DK40" s="681"/>
      <c r="DL40" s="688" t="s">
        <v>138</v>
      </c>
      <c r="DM40" s="680"/>
      <c r="DN40" s="680"/>
      <c r="DO40" s="680"/>
      <c r="DP40" s="680"/>
      <c r="DQ40" s="680"/>
      <c r="DR40" s="680"/>
      <c r="DS40" s="680"/>
      <c r="DT40" s="680"/>
      <c r="DU40" s="680"/>
      <c r="DV40" s="681"/>
      <c r="DW40" s="684" t="s">
        <v>175</v>
      </c>
      <c r="DX40" s="713"/>
      <c r="DY40" s="713"/>
      <c r="DZ40" s="713"/>
      <c r="EA40" s="713"/>
      <c r="EB40" s="713"/>
      <c r="EC40" s="714"/>
    </row>
    <row r="41" spans="2:133" ht="11.25" customHeight="1" x14ac:dyDescent="0.2">
      <c r="AQ41" s="766" t="s">
        <v>350</v>
      </c>
      <c r="AR41" s="767"/>
      <c r="AS41" s="767"/>
      <c r="AT41" s="767"/>
      <c r="AU41" s="767"/>
      <c r="AV41" s="767"/>
      <c r="AW41" s="767"/>
      <c r="AX41" s="767"/>
      <c r="AY41" s="768"/>
      <c r="AZ41" s="759">
        <v>246480</v>
      </c>
      <c r="BA41" s="760"/>
      <c r="BB41" s="760"/>
      <c r="BC41" s="760"/>
      <c r="BD41" s="749"/>
      <c r="BE41" s="749"/>
      <c r="BF41" s="751"/>
      <c r="BG41" s="772"/>
      <c r="BH41" s="773"/>
      <c r="BI41" s="773"/>
      <c r="BJ41" s="773"/>
      <c r="BK41" s="773"/>
      <c r="BL41" s="236"/>
      <c r="BM41" s="704" t="s">
        <v>351</v>
      </c>
      <c r="BN41" s="704"/>
      <c r="BO41" s="704"/>
      <c r="BP41" s="704"/>
      <c r="BQ41" s="704"/>
      <c r="BR41" s="704"/>
      <c r="BS41" s="704"/>
      <c r="BT41" s="704"/>
      <c r="BU41" s="705"/>
      <c r="BV41" s="759">
        <v>287</v>
      </c>
      <c r="BW41" s="760"/>
      <c r="BX41" s="760"/>
      <c r="BY41" s="760"/>
      <c r="BZ41" s="760"/>
      <c r="CA41" s="760"/>
      <c r="CB41" s="769"/>
      <c r="CD41" s="694" t="s">
        <v>352</v>
      </c>
      <c r="CE41" s="695"/>
      <c r="CF41" s="695"/>
      <c r="CG41" s="695"/>
      <c r="CH41" s="695"/>
      <c r="CI41" s="695"/>
      <c r="CJ41" s="695"/>
      <c r="CK41" s="695"/>
      <c r="CL41" s="695"/>
      <c r="CM41" s="695"/>
      <c r="CN41" s="695"/>
      <c r="CO41" s="695"/>
      <c r="CP41" s="695"/>
      <c r="CQ41" s="696"/>
      <c r="CR41" s="679" t="s">
        <v>175</v>
      </c>
      <c r="CS41" s="715"/>
      <c r="CT41" s="715"/>
      <c r="CU41" s="715"/>
      <c r="CV41" s="715"/>
      <c r="CW41" s="715"/>
      <c r="CX41" s="715"/>
      <c r="CY41" s="716"/>
      <c r="CZ41" s="684" t="s">
        <v>175</v>
      </c>
      <c r="DA41" s="713"/>
      <c r="DB41" s="713"/>
      <c r="DC41" s="717"/>
      <c r="DD41" s="688" t="s">
        <v>230</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2">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354</v>
      </c>
      <c r="CE42" s="677"/>
      <c r="CF42" s="677"/>
      <c r="CG42" s="677"/>
      <c r="CH42" s="677"/>
      <c r="CI42" s="677"/>
      <c r="CJ42" s="677"/>
      <c r="CK42" s="677"/>
      <c r="CL42" s="677"/>
      <c r="CM42" s="677"/>
      <c r="CN42" s="677"/>
      <c r="CO42" s="677"/>
      <c r="CP42" s="677"/>
      <c r="CQ42" s="678"/>
      <c r="CR42" s="679">
        <v>541477</v>
      </c>
      <c r="CS42" s="680"/>
      <c r="CT42" s="680"/>
      <c r="CU42" s="680"/>
      <c r="CV42" s="680"/>
      <c r="CW42" s="680"/>
      <c r="CX42" s="680"/>
      <c r="CY42" s="681"/>
      <c r="CZ42" s="684">
        <v>10.8</v>
      </c>
      <c r="DA42" s="685"/>
      <c r="DB42" s="685"/>
      <c r="DC42" s="780"/>
      <c r="DD42" s="688">
        <v>131542</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2">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356</v>
      </c>
      <c r="CE43" s="677"/>
      <c r="CF43" s="677"/>
      <c r="CG43" s="677"/>
      <c r="CH43" s="677"/>
      <c r="CI43" s="677"/>
      <c r="CJ43" s="677"/>
      <c r="CK43" s="677"/>
      <c r="CL43" s="677"/>
      <c r="CM43" s="677"/>
      <c r="CN43" s="677"/>
      <c r="CO43" s="677"/>
      <c r="CP43" s="677"/>
      <c r="CQ43" s="678"/>
      <c r="CR43" s="679">
        <v>10053</v>
      </c>
      <c r="CS43" s="715"/>
      <c r="CT43" s="715"/>
      <c r="CU43" s="715"/>
      <c r="CV43" s="715"/>
      <c r="CW43" s="715"/>
      <c r="CX43" s="715"/>
      <c r="CY43" s="716"/>
      <c r="CZ43" s="684">
        <v>0.2</v>
      </c>
      <c r="DA43" s="713"/>
      <c r="DB43" s="713"/>
      <c r="DC43" s="717"/>
      <c r="DD43" s="688">
        <v>10053</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2">
      <c r="B44" s="240" t="s">
        <v>357</v>
      </c>
      <c r="CD44" s="791" t="s">
        <v>308</v>
      </c>
      <c r="CE44" s="792"/>
      <c r="CF44" s="676" t="s">
        <v>358</v>
      </c>
      <c r="CG44" s="677"/>
      <c r="CH44" s="677"/>
      <c r="CI44" s="677"/>
      <c r="CJ44" s="677"/>
      <c r="CK44" s="677"/>
      <c r="CL44" s="677"/>
      <c r="CM44" s="677"/>
      <c r="CN44" s="677"/>
      <c r="CO44" s="677"/>
      <c r="CP44" s="677"/>
      <c r="CQ44" s="678"/>
      <c r="CR44" s="679">
        <v>541394</v>
      </c>
      <c r="CS44" s="680"/>
      <c r="CT44" s="680"/>
      <c r="CU44" s="680"/>
      <c r="CV44" s="680"/>
      <c r="CW44" s="680"/>
      <c r="CX44" s="680"/>
      <c r="CY44" s="681"/>
      <c r="CZ44" s="684">
        <v>10.8</v>
      </c>
      <c r="DA44" s="685"/>
      <c r="DB44" s="685"/>
      <c r="DC44" s="780"/>
      <c r="DD44" s="688">
        <v>131459</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2">
      <c r="CD45" s="793"/>
      <c r="CE45" s="794"/>
      <c r="CF45" s="676" t="s">
        <v>359</v>
      </c>
      <c r="CG45" s="677"/>
      <c r="CH45" s="677"/>
      <c r="CI45" s="677"/>
      <c r="CJ45" s="677"/>
      <c r="CK45" s="677"/>
      <c r="CL45" s="677"/>
      <c r="CM45" s="677"/>
      <c r="CN45" s="677"/>
      <c r="CO45" s="677"/>
      <c r="CP45" s="677"/>
      <c r="CQ45" s="678"/>
      <c r="CR45" s="679">
        <v>113067</v>
      </c>
      <c r="CS45" s="715"/>
      <c r="CT45" s="715"/>
      <c r="CU45" s="715"/>
      <c r="CV45" s="715"/>
      <c r="CW45" s="715"/>
      <c r="CX45" s="715"/>
      <c r="CY45" s="716"/>
      <c r="CZ45" s="684">
        <v>2.2999999999999998</v>
      </c>
      <c r="DA45" s="713"/>
      <c r="DB45" s="713"/>
      <c r="DC45" s="717"/>
      <c r="DD45" s="688">
        <v>8358</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2">
      <c r="CD46" s="793"/>
      <c r="CE46" s="794"/>
      <c r="CF46" s="676" t="s">
        <v>360</v>
      </c>
      <c r="CG46" s="677"/>
      <c r="CH46" s="677"/>
      <c r="CI46" s="677"/>
      <c r="CJ46" s="677"/>
      <c r="CK46" s="677"/>
      <c r="CL46" s="677"/>
      <c r="CM46" s="677"/>
      <c r="CN46" s="677"/>
      <c r="CO46" s="677"/>
      <c r="CP46" s="677"/>
      <c r="CQ46" s="678"/>
      <c r="CR46" s="679">
        <v>428327</v>
      </c>
      <c r="CS46" s="680"/>
      <c r="CT46" s="680"/>
      <c r="CU46" s="680"/>
      <c r="CV46" s="680"/>
      <c r="CW46" s="680"/>
      <c r="CX46" s="680"/>
      <c r="CY46" s="681"/>
      <c r="CZ46" s="684">
        <v>8.6</v>
      </c>
      <c r="DA46" s="685"/>
      <c r="DB46" s="685"/>
      <c r="DC46" s="780"/>
      <c r="DD46" s="688">
        <v>123101</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2">
      <c r="CD47" s="793"/>
      <c r="CE47" s="794"/>
      <c r="CF47" s="676" t="s">
        <v>361</v>
      </c>
      <c r="CG47" s="677"/>
      <c r="CH47" s="677"/>
      <c r="CI47" s="677"/>
      <c r="CJ47" s="677"/>
      <c r="CK47" s="677"/>
      <c r="CL47" s="677"/>
      <c r="CM47" s="677"/>
      <c r="CN47" s="677"/>
      <c r="CO47" s="677"/>
      <c r="CP47" s="677"/>
      <c r="CQ47" s="678"/>
      <c r="CR47" s="679">
        <v>83</v>
      </c>
      <c r="CS47" s="715"/>
      <c r="CT47" s="715"/>
      <c r="CU47" s="715"/>
      <c r="CV47" s="715"/>
      <c r="CW47" s="715"/>
      <c r="CX47" s="715"/>
      <c r="CY47" s="716"/>
      <c r="CZ47" s="684">
        <v>0</v>
      </c>
      <c r="DA47" s="713"/>
      <c r="DB47" s="713"/>
      <c r="DC47" s="717"/>
      <c r="DD47" s="688">
        <v>83</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ht="10.8" x14ac:dyDescent="0.2">
      <c r="CD48" s="795"/>
      <c r="CE48" s="796"/>
      <c r="CF48" s="676" t="s">
        <v>362</v>
      </c>
      <c r="CG48" s="677"/>
      <c r="CH48" s="677"/>
      <c r="CI48" s="677"/>
      <c r="CJ48" s="677"/>
      <c r="CK48" s="677"/>
      <c r="CL48" s="677"/>
      <c r="CM48" s="677"/>
      <c r="CN48" s="677"/>
      <c r="CO48" s="677"/>
      <c r="CP48" s="677"/>
      <c r="CQ48" s="678"/>
      <c r="CR48" s="679" t="s">
        <v>138</v>
      </c>
      <c r="CS48" s="680"/>
      <c r="CT48" s="680"/>
      <c r="CU48" s="680"/>
      <c r="CV48" s="680"/>
      <c r="CW48" s="680"/>
      <c r="CX48" s="680"/>
      <c r="CY48" s="681"/>
      <c r="CZ48" s="684" t="s">
        <v>138</v>
      </c>
      <c r="DA48" s="685"/>
      <c r="DB48" s="685"/>
      <c r="DC48" s="780"/>
      <c r="DD48" s="688" t="s">
        <v>138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2">
      <c r="CD49" s="724" t="s">
        <v>363</v>
      </c>
      <c r="CE49" s="725"/>
      <c r="CF49" s="725"/>
      <c r="CG49" s="725"/>
      <c r="CH49" s="725"/>
      <c r="CI49" s="725"/>
      <c r="CJ49" s="725"/>
      <c r="CK49" s="725"/>
      <c r="CL49" s="725"/>
      <c r="CM49" s="725"/>
      <c r="CN49" s="725"/>
      <c r="CO49" s="725"/>
      <c r="CP49" s="725"/>
      <c r="CQ49" s="726"/>
      <c r="CR49" s="759">
        <v>4999023</v>
      </c>
      <c r="CS49" s="749"/>
      <c r="CT49" s="749"/>
      <c r="CU49" s="749"/>
      <c r="CV49" s="749"/>
      <c r="CW49" s="749"/>
      <c r="CX49" s="749"/>
      <c r="CY49" s="781"/>
      <c r="CZ49" s="764">
        <v>100</v>
      </c>
      <c r="DA49" s="782"/>
      <c r="DB49" s="782"/>
      <c r="DC49" s="783"/>
      <c r="DD49" s="784">
        <v>3611120</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0.8" hidden="1" x14ac:dyDescent="0.2"/>
    <row r="51" spans="82:133" ht="10.8" hidden="1" x14ac:dyDescent="0.2"/>
    <row r="52" spans="82:133" ht="10.8" hidden="1" x14ac:dyDescent="0.2"/>
    <row r="53" spans="82:133" ht="10.8" hidden="1" x14ac:dyDescent="0.2"/>
  </sheetData>
  <sheetProtection algorithmName="SHA-512" hashValue="IVSgtpO99zMNiEnN7pxaLxiDfqLD8bbhQqgswBqVOXWRuyIw+p7sVPNNjBZBz7zsGfvEtCCE8pZ1lrH+2SSnHw==" saltValue="bo0Bw6FL1kqhLlXmtvFkg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365</v>
      </c>
      <c r="DK2" s="827"/>
      <c r="DL2" s="827"/>
      <c r="DM2" s="827"/>
      <c r="DN2" s="827"/>
      <c r="DO2" s="828"/>
      <c r="DP2" s="249"/>
      <c r="DQ2" s="826" t="s">
        <v>366</v>
      </c>
      <c r="DR2" s="827"/>
      <c r="DS2" s="827"/>
      <c r="DT2" s="827"/>
      <c r="DU2" s="827"/>
      <c r="DV2" s="827"/>
      <c r="DW2" s="827"/>
      <c r="DX2" s="827"/>
      <c r="DY2" s="827"/>
      <c r="DZ2" s="828"/>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29" t="s">
        <v>367</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0" t="s">
        <v>369</v>
      </c>
      <c r="B5" s="821"/>
      <c r="C5" s="821"/>
      <c r="D5" s="821"/>
      <c r="E5" s="821"/>
      <c r="F5" s="821"/>
      <c r="G5" s="821"/>
      <c r="H5" s="821"/>
      <c r="I5" s="821"/>
      <c r="J5" s="821"/>
      <c r="K5" s="821"/>
      <c r="L5" s="821"/>
      <c r="M5" s="821"/>
      <c r="N5" s="821"/>
      <c r="O5" s="821"/>
      <c r="P5" s="822"/>
      <c r="Q5" s="797" t="s">
        <v>370</v>
      </c>
      <c r="R5" s="798"/>
      <c r="S5" s="798"/>
      <c r="T5" s="798"/>
      <c r="U5" s="799"/>
      <c r="V5" s="797" t="s">
        <v>371</v>
      </c>
      <c r="W5" s="798"/>
      <c r="X5" s="798"/>
      <c r="Y5" s="798"/>
      <c r="Z5" s="799"/>
      <c r="AA5" s="797" t="s">
        <v>372</v>
      </c>
      <c r="AB5" s="798"/>
      <c r="AC5" s="798"/>
      <c r="AD5" s="798"/>
      <c r="AE5" s="798"/>
      <c r="AF5" s="830" t="s">
        <v>373</v>
      </c>
      <c r="AG5" s="798"/>
      <c r="AH5" s="798"/>
      <c r="AI5" s="798"/>
      <c r="AJ5" s="809"/>
      <c r="AK5" s="798" t="s">
        <v>374</v>
      </c>
      <c r="AL5" s="798"/>
      <c r="AM5" s="798"/>
      <c r="AN5" s="798"/>
      <c r="AO5" s="799"/>
      <c r="AP5" s="797" t="s">
        <v>375</v>
      </c>
      <c r="AQ5" s="798"/>
      <c r="AR5" s="798"/>
      <c r="AS5" s="798"/>
      <c r="AT5" s="799"/>
      <c r="AU5" s="797" t="s">
        <v>376</v>
      </c>
      <c r="AV5" s="798"/>
      <c r="AW5" s="798"/>
      <c r="AX5" s="798"/>
      <c r="AY5" s="809"/>
      <c r="AZ5" s="256"/>
      <c r="BA5" s="256"/>
      <c r="BB5" s="256"/>
      <c r="BC5" s="256"/>
      <c r="BD5" s="256"/>
      <c r="BE5" s="257"/>
      <c r="BF5" s="257"/>
      <c r="BG5" s="257"/>
      <c r="BH5" s="257"/>
      <c r="BI5" s="257"/>
      <c r="BJ5" s="257"/>
      <c r="BK5" s="257"/>
      <c r="BL5" s="257"/>
      <c r="BM5" s="257"/>
      <c r="BN5" s="257"/>
      <c r="BO5" s="257"/>
      <c r="BP5" s="257"/>
      <c r="BQ5" s="820" t="s">
        <v>377</v>
      </c>
      <c r="BR5" s="821"/>
      <c r="BS5" s="821"/>
      <c r="BT5" s="821"/>
      <c r="BU5" s="821"/>
      <c r="BV5" s="821"/>
      <c r="BW5" s="821"/>
      <c r="BX5" s="821"/>
      <c r="BY5" s="821"/>
      <c r="BZ5" s="821"/>
      <c r="CA5" s="821"/>
      <c r="CB5" s="821"/>
      <c r="CC5" s="821"/>
      <c r="CD5" s="821"/>
      <c r="CE5" s="821"/>
      <c r="CF5" s="821"/>
      <c r="CG5" s="822"/>
      <c r="CH5" s="797" t="s">
        <v>378</v>
      </c>
      <c r="CI5" s="798"/>
      <c r="CJ5" s="798"/>
      <c r="CK5" s="798"/>
      <c r="CL5" s="799"/>
      <c r="CM5" s="797" t="s">
        <v>379</v>
      </c>
      <c r="CN5" s="798"/>
      <c r="CO5" s="798"/>
      <c r="CP5" s="798"/>
      <c r="CQ5" s="799"/>
      <c r="CR5" s="797" t="s">
        <v>380</v>
      </c>
      <c r="CS5" s="798"/>
      <c r="CT5" s="798"/>
      <c r="CU5" s="798"/>
      <c r="CV5" s="799"/>
      <c r="CW5" s="797" t="s">
        <v>381</v>
      </c>
      <c r="CX5" s="798"/>
      <c r="CY5" s="798"/>
      <c r="CZ5" s="798"/>
      <c r="DA5" s="799"/>
      <c r="DB5" s="797" t="s">
        <v>382</v>
      </c>
      <c r="DC5" s="798"/>
      <c r="DD5" s="798"/>
      <c r="DE5" s="798"/>
      <c r="DF5" s="799"/>
      <c r="DG5" s="803" t="s">
        <v>383</v>
      </c>
      <c r="DH5" s="804"/>
      <c r="DI5" s="804"/>
      <c r="DJ5" s="804"/>
      <c r="DK5" s="805"/>
      <c r="DL5" s="803" t="s">
        <v>384</v>
      </c>
      <c r="DM5" s="804"/>
      <c r="DN5" s="804"/>
      <c r="DO5" s="804"/>
      <c r="DP5" s="805"/>
      <c r="DQ5" s="797" t="s">
        <v>385</v>
      </c>
      <c r="DR5" s="798"/>
      <c r="DS5" s="798"/>
      <c r="DT5" s="798"/>
      <c r="DU5" s="799"/>
      <c r="DV5" s="797" t="s">
        <v>376</v>
      </c>
      <c r="DW5" s="798"/>
      <c r="DX5" s="798"/>
      <c r="DY5" s="798"/>
      <c r="DZ5" s="809"/>
      <c r="EA5" s="254"/>
    </row>
    <row r="6" spans="1:131" s="255" customFormat="1" ht="26.25" customHeight="1" thickBot="1" x14ac:dyDescent="0.25">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2">
      <c r="A7" s="258">
        <v>1</v>
      </c>
      <c r="B7" s="811" t="s">
        <v>386</v>
      </c>
      <c r="C7" s="812"/>
      <c r="D7" s="812"/>
      <c r="E7" s="812"/>
      <c r="F7" s="812"/>
      <c r="G7" s="812"/>
      <c r="H7" s="812"/>
      <c r="I7" s="812"/>
      <c r="J7" s="812"/>
      <c r="K7" s="812"/>
      <c r="L7" s="812"/>
      <c r="M7" s="812"/>
      <c r="N7" s="812"/>
      <c r="O7" s="812"/>
      <c r="P7" s="813"/>
      <c r="Q7" s="814">
        <v>5262</v>
      </c>
      <c r="R7" s="815"/>
      <c r="S7" s="815"/>
      <c r="T7" s="815"/>
      <c r="U7" s="815"/>
      <c r="V7" s="815">
        <v>4999</v>
      </c>
      <c r="W7" s="815"/>
      <c r="X7" s="815"/>
      <c r="Y7" s="815"/>
      <c r="Z7" s="815"/>
      <c r="AA7" s="815">
        <v>262</v>
      </c>
      <c r="AB7" s="815"/>
      <c r="AC7" s="815"/>
      <c r="AD7" s="815"/>
      <c r="AE7" s="816"/>
      <c r="AF7" s="817">
        <v>200</v>
      </c>
      <c r="AG7" s="818"/>
      <c r="AH7" s="818"/>
      <c r="AI7" s="818"/>
      <c r="AJ7" s="819"/>
      <c r="AK7" s="854">
        <v>246</v>
      </c>
      <c r="AL7" s="855"/>
      <c r="AM7" s="855"/>
      <c r="AN7" s="855"/>
      <c r="AO7" s="855"/>
      <c r="AP7" s="855">
        <v>2475</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584</v>
      </c>
      <c r="BT7" s="859"/>
      <c r="BU7" s="859"/>
      <c r="BV7" s="859"/>
      <c r="BW7" s="859"/>
      <c r="BX7" s="859"/>
      <c r="BY7" s="859"/>
      <c r="BZ7" s="859"/>
      <c r="CA7" s="859"/>
      <c r="CB7" s="859"/>
      <c r="CC7" s="859"/>
      <c r="CD7" s="859"/>
      <c r="CE7" s="859"/>
      <c r="CF7" s="859"/>
      <c r="CG7" s="860"/>
      <c r="CH7" s="851">
        <v>18</v>
      </c>
      <c r="CI7" s="852"/>
      <c r="CJ7" s="852"/>
      <c r="CK7" s="852"/>
      <c r="CL7" s="853"/>
      <c r="CM7" s="851">
        <v>137</v>
      </c>
      <c r="CN7" s="852"/>
      <c r="CO7" s="852"/>
      <c r="CP7" s="852"/>
      <c r="CQ7" s="853"/>
      <c r="CR7" s="851">
        <v>5</v>
      </c>
      <c r="CS7" s="852"/>
      <c r="CT7" s="852"/>
      <c r="CU7" s="852"/>
      <c r="CV7" s="853"/>
      <c r="CW7" s="851">
        <v>0</v>
      </c>
      <c r="CX7" s="852"/>
      <c r="CY7" s="852"/>
      <c r="CZ7" s="852"/>
      <c r="DA7" s="853"/>
      <c r="DB7" s="851">
        <v>0</v>
      </c>
      <c r="DC7" s="852"/>
      <c r="DD7" s="852"/>
      <c r="DE7" s="852"/>
      <c r="DF7" s="853"/>
      <c r="DG7" s="851" t="s">
        <v>516</v>
      </c>
      <c r="DH7" s="852"/>
      <c r="DI7" s="852"/>
      <c r="DJ7" s="852"/>
      <c r="DK7" s="853"/>
      <c r="DL7" s="851" t="s">
        <v>516</v>
      </c>
      <c r="DM7" s="852"/>
      <c r="DN7" s="852"/>
      <c r="DO7" s="852"/>
      <c r="DP7" s="853"/>
      <c r="DQ7" s="851" t="s">
        <v>516</v>
      </c>
      <c r="DR7" s="852"/>
      <c r="DS7" s="852"/>
      <c r="DT7" s="852"/>
      <c r="DU7" s="853"/>
      <c r="DV7" s="832"/>
      <c r="DW7" s="833"/>
      <c r="DX7" s="833"/>
      <c r="DY7" s="833"/>
      <c r="DZ7" s="834"/>
      <c r="EA7" s="254"/>
    </row>
    <row r="8" spans="1:131" s="255" customFormat="1" ht="26.25" customHeight="1" x14ac:dyDescent="0.2">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585</v>
      </c>
      <c r="BT8" s="849"/>
      <c r="BU8" s="849"/>
      <c r="BV8" s="849"/>
      <c r="BW8" s="849"/>
      <c r="BX8" s="849"/>
      <c r="BY8" s="849"/>
      <c r="BZ8" s="849"/>
      <c r="CA8" s="849"/>
      <c r="CB8" s="849"/>
      <c r="CC8" s="849"/>
      <c r="CD8" s="849"/>
      <c r="CE8" s="849"/>
      <c r="CF8" s="849"/>
      <c r="CG8" s="850"/>
      <c r="CH8" s="861">
        <v>-6</v>
      </c>
      <c r="CI8" s="862"/>
      <c r="CJ8" s="862"/>
      <c r="CK8" s="862"/>
      <c r="CL8" s="863"/>
      <c r="CM8" s="861">
        <v>130</v>
      </c>
      <c r="CN8" s="862"/>
      <c r="CO8" s="862"/>
      <c r="CP8" s="862"/>
      <c r="CQ8" s="863"/>
      <c r="CR8" s="861">
        <v>19</v>
      </c>
      <c r="CS8" s="862"/>
      <c r="CT8" s="862"/>
      <c r="CU8" s="862"/>
      <c r="CV8" s="863"/>
      <c r="CW8" s="861">
        <v>0</v>
      </c>
      <c r="CX8" s="862"/>
      <c r="CY8" s="862"/>
      <c r="CZ8" s="862"/>
      <c r="DA8" s="863"/>
      <c r="DB8" s="861">
        <v>0</v>
      </c>
      <c r="DC8" s="862"/>
      <c r="DD8" s="862"/>
      <c r="DE8" s="862"/>
      <c r="DF8" s="863"/>
      <c r="DG8" s="861" t="s">
        <v>516</v>
      </c>
      <c r="DH8" s="862"/>
      <c r="DI8" s="862"/>
      <c r="DJ8" s="862"/>
      <c r="DK8" s="863"/>
      <c r="DL8" s="861" t="s">
        <v>516</v>
      </c>
      <c r="DM8" s="862"/>
      <c r="DN8" s="862"/>
      <c r="DO8" s="862"/>
      <c r="DP8" s="863"/>
      <c r="DQ8" s="861" t="s">
        <v>516</v>
      </c>
      <c r="DR8" s="862"/>
      <c r="DS8" s="862"/>
      <c r="DT8" s="862"/>
      <c r="DU8" s="863"/>
      <c r="DV8" s="864"/>
      <c r="DW8" s="865"/>
      <c r="DX8" s="865"/>
      <c r="DY8" s="865"/>
      <c r="DZ8" s="866"/>
      <c r="EA8" s="254"/>
    </row>
    <row r="9" spans="1:131" s="255" customFormat="1" ht="26.25" customHeight="1" x14ac:dyDescent="0.2">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2">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2">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2">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2">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2">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2">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2">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2">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2">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2">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2">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5">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2">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387</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5">
      <c r="A23" s="264" t="s">
        <v>388</v>
      </c>
      <c r="B23" s="870" t="s">
        <v>389</v>
      </c>
      <c r="C23" s="871"/>
      <c r="D23" s="871"/>
      <c r="E23" s="871"/>
      <c r="F23" s="871"/>
      <c r="G23" s="871"/>
      <c r="H23" s="871"/>
      <c r="I23" s="871"/>
      <c r="J23" s="871"/>
      <c r="K23" s="871"/>
      <c r="L23" s="871"/>
      <c r="M23" s="871"/>
      <c r="N23" s="871"/>
      <c r="O23" s="871"/>
      <c r="P23" s="872"/>
      <c r="Q23" s="873">
        <v>5262</v>
      </c>
      <c r="R23" s="874"/>
      <c r="S23" s="874"/>
      <c r="T23" s="874"/>
      <c r="U23" s="874"/>
      <c r="V23" s="874">
        <v>4999</v>
      </c>
      <c r="W23" s="874"/>
      <c r="X23" s="874"/>
      <c r="Y23" s="874"/>
      <c r="Z23" s="874"/>
      <c r="AA23" s="874">
        <v>262</v>
      </c>
      <c r="AB23" s="874"/>
      <c r="AC23" s="874"/>
      <c r="AD23" s="874"/>
      <c r="AE23" s="875"/>
      <c r="AF23" s="876">
        <v>200</v>
      </c>
      <c r="AG23" s="874"/>
      <c r="AH23" s="874"/>
      <c r="AI23" s="874"/>
      <c r="AJ23" s="877"/>
      <c r="AK23" s="878"/>
      <c r="AL23" s="879"/>
      <c r="AM23" s="879"/>
      <c r="AN23" s="879"/>
      <c r="AO23" s="879"/>
      <c r="AP23" s="874">
        <v>2475</v>
      </c>
      <c r="AQ23" s="874"/>
      <c r="AR23" s="874"/>
      <c r="AS23" s="874"/>
      <c r="AT23" s="874"/>
      <c r="AU23" s="880"/>
      <c r="AV23" s="880"/>
      <c r="AW23" s="880"/>
      <c r="AX23" s="880"/>
      <c r="AY23" s="881"/>
      <c r="AZ23" s="889" t="s">
        <v>390</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2">
      <c r="A24" s="888" t="s">
        <v>391</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5">
      <c r="A25" s="829" t="s">
        <v>392</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2">
      <c r="A26" s="820" t="s">
        <v>369</v>
      </c>
      <c r="B26" s="821"/>
      <c r="C26" s="821"/>
      <c r="D26" s="821"/>
      <c r="E26" s="821"/>
      <c r="F26" s="821"/>
      <c r="G26" s="821"/>
      <c r="H26" s="821"/>
      <c r="I26" s="821"/>
      <c r="J26" s="821"/>
      <c r="K26" s="821"/>
      <c r="L26" s="821"/>
      <c r="M26" s="821"/>
      <c r="N26" s="821"/>
      <c r="O26" s="821"/>
      <c r="P26" s="822"/>
      <c r="Q26" s="797" t="s">
        <v>393</v>
      </c>
      <c r="R26" s="798"/>
      <c r="S26" s="798"/>
      <c r="T26" s="798"/>
      <c r="U26" s="799"/>
      <c r="V26" s="797" t="s">
        <v>394</v>
      </c>
      <c r="W26" s="798"/>
      <c r="X26" s="798"/>
      <c r="Y26" s="798"/>
      <c r="Z26" s="799"/>
      <c r="AA26" s="797" t="s">
        <v>395</v>
      </c>
      <c r="AB26" s="798"/>
      <c r="AC26" s="798"/>
      <c r="AD26" s="798"/>
      <c r="AE26" s="798"/>
      <c r="AF26" s="892" t="s">
        <v>396</v>
      </c>
      <c r="AG26" s="893"/>
      <c r="AH26" s="893"/>
      <c r="AI26" s="893"/>
      <c r="AJ26" s="894"/>
      <c r="AK26" s="798" t="s">
        <v>397</v>
      </c>
      <c r="AL26" s="798"/>
      <c r="AM26" s="798"/>
      <c r="AN26" s="798"/>
      <c r="AO26" s="799"/>
      <c r="AP26" s="797" t="s">
        <v>398</v>
      </c>
      <c r="AQ26" s="798"/>
      <c r="AR26" s="798"/>
      <c r="AS26" s="798"/>
      <c r="AT26" s="799"/>
      <c r="AU26" s="797" t="s">
        <v>399</v>
      </c>
      <c r="AV26" s="798"/>
      <c r="AW26" s="798"/>
      <c r="AX26" s="798"/>
      <c r="AY26" s="799"/>
      <c r="AZ26" s="797" t="s">
        <v>400</v>
      </c>
      <c r="BA26" s="798"/>
      <c r="BB26" s="798"/>
      <c r="BC26" s="798"/>
      <c r="BD26" s="799"/>
      <c r="BE26" s="797" t="s">
        <v>376</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5">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2">
      <c r="A28" s="266">
        <v>1</v>
      </c>
      <c r="B28" s="811" t="s">
        <v>401</v>
      </c>
      <c r="C28" s="812"/>
      <c r="D28" s="812"/>
      <c r="E28" s="812"/>
      <c r="F28" s="812"/>
      <c r="G28" s="812"/>
      <c r="H28" s="812"/>
      <c r="I28" s="812"/>
      <c r="J28" s="812"/>
      <c r="K28" s="812"/>
      <c r="L28" s="812"/>
      <c r="M28" s="812"/>
      <c r="N28" s="812"/>
      <c r="O28" s="812"/>
      <c r="P28" s="813"/>
      <c r="Q28" s="902">
        <v>1027</v>
      </c>
      <c r="R28" s="903"/>
      <c r="S28" s="903"/>
      <c r="T28" s="903"/>
      <c r="U28" s="903"/>
      <c r="V28" s="903">
        <v>987</v>
      </c>
      <c r="W28" s="903"/>
      <c r="X28" s="903"/>
      <c r="Y28" s="903"/>
      <c r="Z28" s="903"/>
      <c r="AA28" s="903">
        <v>40</v>
      </c>
      <c r="AB28" s="903"/>
      <c r="AC28" s="903"/>
      <c r="AD28" s="903"/>
      <c r="AE28" s="904"/>
      <c r="AF28" s="905">
        <v>40</v>
      </c>
      <c r="AG28" s="903"/>
      <c r="AH28" s="903"/>
      <c r="AI28" s="903"/>
      <c r="AJ28" s="906"/>
      <c r="AK28" s="907">
        <v>78</v>
      </c>
      <c r="AL28" s="898"/>
      <c r="AM28" s="898"/>
      <c r="AN28" s="898"/>
      <c r="AO28" s="898"/>
      <c r="AP28" s="898" t="s">
        <v>516</v>
      </c>
      <c r="AQ28" s="898"/>
      <c r="AR28" s="898"/>
      <c r="AS28" s="898"/>
      <c r="AT28" s="898"/>
      <c r="AU28" s="898" t="s">
        <v>516</v>
      </c>
      <c r="AV28" s="898"/>
      <c r="AW28" s="898"/>
      <c r="AX28" s="898"/>
      <c r="AY28" s="898"/>
      <c r="AZ28" s="899" t="s">
        <v>516</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2">
      <c r="A29" s="266">
        <v>2</v>
      </c>
      <c r="B29" s="835" t="s">
        <v>402</v>
      </c>
      <c r="C29" s="836"/>
      <c r="D29" s="836"/>
      <c r="E29" s="836"/>
      <c r="F29" s="836"/>
      <c r="G29" s="836"/>
      <c r="H29" s="836"/>
      <c r="I29" s="836"/>
      <c r="J29" s="836"/>
      <c r="K29" s="836"/>
      <c r="L29" s="836"/>
      <c r="M29" s="836"/>
      <c r="N29" s="836"/>
      <c r="O29" s="836"/>
      <c r="P29" s="837"/>
      <c r="Q29" s="838">
        <v>699</v>
      </c>
      <c r="R29" s="839"/>
      <c r="S29" s="839"/>
      <c r="T29" s="839"/>
      <c r="U29" s="839"/>
      <c r="V29" s="839">
        <v>673</v>
      </c>
      <c r="W29" s="839"/>
      <c r="X29" s="839"/>
      <c r="Y29" s="839"/>
      <c r="Z29" s="839"/>
      <c r="AA29" s="839">
        <v>26</v>
      </c>
      <c r="AB29" s="839"/>
      <c r="AC29" s="839"/>
      <c r="AD29" s="839"/>
      <c r="AE29" s="840"/>
      <c r="AF29" s="841">
        <v>26</v>
      </c>
      <c r="AG29" s="842"/>
      <c r="AH29" s="842"/>
      <c r="AI29" s="842"/>
      <c r="AJ29" s="843"/>
      <c r="AK29" s="910">
        <v>143</v>
      </c>
      <c r="AL29" s="911"/>
      <c r="AM29" s="911"/>
      <c r="AN29" s="911"/>
      <c r="AO29" s="911"/>
      <c r="AP29" s="911" t="s">
        <v>516</v>
      </c>
      <c r="AQ29" s="911"/>
      <c r="AR29" s="911"/>
      <c r="AS29" s="911"/>
      <c r="AT29" s="911"/>
      <c r="AU29" s="911" t="s">
        <v>516</v>
      </c>
      <c r="AV29" s="911"/>
      <c r="AW29" s="911"/>
      <c r="AX29" s="911"/>
      <c r="AY29" s="911"/>
      <c r="AZ29" s="912" t="s">
        <v>516</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2">
      <c r="A30" s="266">
        <v>3</v>
      </c>
      <c r="B30" s="835" t="s">
        <v>403</v>
      </c>
      <c r="C30" s="836"/>
      <c r="D30" s="836"/>
      <c r="E30" s="836"/>
      <c r="F30" s="836"/>
      <c r="G30" s="836"/>
      <c r="H30" s="836"/>
      <c r="I30" s="836"/>
      <c r="J30" s="836"/>
      <c r="K30" s="836"/>
      <c r="L30" s="836"/>
      <c r="M30" s="836"/>
      <c r="N30" s="836"/>
      <c r="O30" s="836"/>
      <c r="P30" s="837"/>
      <c r="Q30" s="838">
        <v>92</v>
      </c>
      <c r="R30" s="839"/>
      <c r="S30" s="839"/>
      <c r="T30" s="839"/>
      <c r="U30" s="839"/>
      <c r="V30" s="839">
        <v>91</v>
      </c>
      <c r="W30" s="839"/>
      <c r="X30" s="839"/>
      <c r="Y30" s="839"/>
      <c r="Z30" s="839"/>
      <c r="AA30" s="839">
        <v>0</v>
      </c>
      <c r="AB30" s="839"/>
      <c r="AC30" s="839"/>
      <c r="AD30" s="839"/>
      <c r="AE30" s="840"/>
      <c r="AF30" s="841">
        <v>0</v>
      </c>
      <c r="AG30" s="842"/>
      <c r="AH30" s="842"/>
      <c r="AI30" s="842"/>
      <c r="AJ30" s="843"/>
      <c r="AK30" s="910">
        <v>25</v>
      </c>
      <c r="AL30" s="911"/>
      <c r="AM30" s="911"/>
      <c r="AN30" s="911"/>
      <c r="AO30" s="911"/>
      <c r="AP30" s="911" t="s">
        <v>516</v>
      </c>
      <c r="AQ30" s="911"/>
      <c r="AR30" s="911"/>
      <c r="AS30" s="911"/>
      <c r="AT30" s="911"/>
      <c r="AU30" s="911" t="s">
        <v>516</v>
      </c>
      <c r="AV30" s="911"/>
      <c r="AW30" s="911"/>
      <c r="AX30" s="911"/>
      <c r="AY30" s="911"/>
      <c r="AZ30" s="912" t="s">
        <v>516</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2">
      <c r="A31" s="266">
        <v>4</v>
      </c>
      <c r="B31" s="835" t="s">
        <v>404</v>
      </c>
      <c r="C31" s="836"/>
      <c r="D31" s="836"/>
      <c r="E31" s="836"/>
      <c r="F31" s="836"/>
      <c r="G31" s="836"/>
      <c r="H31" s="836"/>
      <c r="I31" s="836"/>
      <c r="J31" s="836"/>
      <c r="K31" s="836"/>
      <c r="L31" s="836"/>
      <c r="M31" s="836"/>
      <c r="N31" s="836"/>
      <c r="O31" s="836"/>
      <c r="P31" s="837"/>
      <c r="Q31" s="838">
        <v>84</v>
      </c>
      <c r="R31" s="839"/>
      <c r="S31" s="839"/>
      <c r="T31" s="839"/>
      <c r="U31" s="839"/>
      <c r="V31" s="839">
        <v>84</v>
      </c>
      <c r="W31" s="839"/>
      <c r="X31" s="839"/>
      <c r="Y31" s="839"/>
      <c r="Z31" s="839"/>
      <c r="AA31" s="839">
        <v>1</v>
      </c>
      <c r="AB31" s="839"/>
      <c r="AC31" s="839"/>
      <c r="AD31" s="839"/>
      <c r="AE31" s="840"/>
      <c r="AF31" s="841">
        <v>1</v>
      </c>
      <c r="AG31" s="842"/>
      <c r="AH31" s="842"/>
      <c r="AI31" s="842"/>
      <c r="AJ31" s="843"/>
      <c r="AK31" s="910">
        <v>62</v>
      </c>
      <c r="AL31" s="911"/>
      <c r="AM31" s="911"/>
      <c r="AN31" s="911"/>
      <c r="AO31" s="911"/>
      <c r="AP31" s="911">
        <v>81</v>
      </c>
      <c r="AQ31" s="911"/>
      <c r="AR31" s="911"/>
      <c r="AS31" s="911"/>
      <c r="AT31" s="911"/>
      <c r="AU31" s="911">
        <v>76</v>
      </c>
      <c r="AV31" s="911"/>
      <c r="AW31" s="911"/>
      <c r="AX31" s="911"/>
      <c r="AY31" s="911"/>
      <c r="AZ31" s="912" t="s">
        <v>516</v>
      </c>
      <c r="BA31" s="912"/>
      <c r="BB31" s="912"/>
      <c r="BC31" s="912"/>
      <c r="BD31" s="912"/>
      <c r="BE31" s="908" t="s">
        <v>405</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2">
      <c r="A32" s="266">
        <v>5</v>
      </c>
      <c r="B32" s="835" t="s">
        <v>406</v>
      </c>
      <c r="C32" s="836"/>
      <c r="D32" s="836"/>
      <c r="E32" s="836"/>
      <c r="F32" s="836"/>
      <c r="G32" s="836"/>
      <c r="H32" s="836"/>
      <c r="I32" s="836"/>
      <c r="J32" s="836"/>
      <c r="K32" s="836"/>
      <c r="L32" s="836"/>
      <c r="M32" s="836"/>
      <c r="N32" s="836"/>
      <c r="O32" s="836"/>
      <c r="P32" s="837"/>
      <c r="Q32" s="838">
        <v>316</v>
      </c>
      <c r="R32" s="839"/>
      <c r="S32" s="839"/>
      <c r="T32" s="839"/>
      <c r="U32" s="839"/>
      <c r="V32" s="839">
        <v>316</v>
      </c>
      <c r="W32" s="839"/>
      <c r="X32" s="839"/>
      <c r="Y32" s="839"/>
      <c r="Z32" s="839"/>
      <c r="AA32" s="839">
        <v>1</v>
      </c>
      <c r="AB32" s="839"/>
      <c r="AC32" s="839"/>
      <c r="AD32" s="839"/>
      <c r="AE32" s="840"/>
      <c r="AF32" s="841">
        <v>1</v>
      </c>
      <c r="AG32" s="842"/>
      <c r="AH32" s="842"/>
      <c r="AI32" s="842"/>
      <c r="AJ32" s="843"/>
      <c r="AK32" s="910">
        <v>190</v>
      </c>
      <c r="AL32" s="911"/>
      <c r="AM32" s="911"/>
      <c r="AN32" s="911"/>
      <c r="AO32" s="911"/>
      <c r="AP32" s="911">
        <v>1178</v>
      </c>
      <c r="AQ32" s="911"/>
      <c r="AR32" s="911"/>
      <c r="AS32" s="911"/>
      <c r="AT32" s="911"/>
      <c r="AU32" s="911">
        <v>1178</v>
      </c>
      <c r="AV32" s="911"/>
      <c r="AW32" s="911"/>
      <c r="AX32" s="911"/>
      <c r="AY32" s="911"/>
      <c r="AZ32" s="912" t="s">
        <v>516</v>
      </c>
      <c r="BA32" s="912"/>
      <c r="BB32" s="912"/>
      <c r="BC32" s="912"/>
      <c r="BD32" s="912"/>
      <c r="BE32" s="908" t="s">
        <v>407</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2">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2">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2">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2">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2">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2">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2">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2">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2">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2">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2">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2">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2">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2">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2">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2">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2">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2">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2">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2">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2">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2">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2">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2">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2">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2">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2">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2">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5">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2">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408</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5">
      <c r="A63" s="264" t="s">
        <v>388</v>
      </c>
      <c r="B63" s="870" t="s">
        <v>409</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67</v>
      </c>
      <c r="AG63" s="922"/>
      <c r="AH63" s="922"/>
      <c r="AI63" s="922"/>
      <c r="AJ63" s="923"/>
      <c r="AK63" s="924"/>
      <c r="AL63" s="919"/>
      <c r="AM63" s="919"/>
      <c r="AN63" s="919"/>
      <c r="AO63" s="919"/>
      <c r="AP63" s="922">
        <v>1259</v>
      </c>
      <c r="AQ63" s="922"/>
      <c r="AR63" s="922"/>
      <c r="AS63" s="922"/>
      <c r="AT63" s="922"/>
      <c r="AU63" s="922">
        <v>1254</v>
      </c>
      <c r="AV63" s="922"/>
      <c r="AW63" s="922"/>
      <c r="AX63" s="922"/>
      <c r="AY63" s="922"/>
      <c r="AZ63" s="926"/>
      <c r="BA63" s="926"/>
      <c r="BB63" s="926"/>
      <c r="BC63" s="926"/>
      <c r="BD63" s="926"/>
      <c r="BE63" s="927"/>
      <c r="BF63" s="927"/>
      <c r="BG63" s="927"/>
      <c r="BH63" s="927"/>
      <c r="BI63" s="928"/>
      <c r="BJ63" s="929" t="s">
        <v>390</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5">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2">
      <c r="A66" s="820" t="s">
        <v>411</v>
      </c>
      <c r="B66" s="821"/>
      <c r="C66" s="821"/>
      <c r="D66" s="821"/>
      <c r="E66" s="821"/>
      <c r="F66" s="821"/>
      <c r="G66" s="821"/>
      <c r="H66" s="821"/>
      <c r="I66" s="821"/>
      <c r="J66" s="821"/>
      <c r="K66" s="821"/>
      <c r="L66" s="821"/>
      <c r="M66" s="821"/>
      <c r="N66" s="821"/>
      <c r="O66" s="821"/>
      <c r="P66" s="822"/>
      <c r="Q66" s="797" t="s">
        <v>412</v>
      </c>
      <c r="R66" s="798"/>
      <c r="S66" s="798"/>
      <c r="T66" s="798"/>
      <c r="U66" s="799"/>
      <c r="V66" s="797" t="s">
        <v>413</v>
      </c>
      <c r="W66" s="798"/>
      <c r="X66" s="798"/>
      <c r="Y66" s="798"/>
      <c r="Z66" s="799"/>
      <c r="AA66" s="797" t="s">
        <v>414</v>
      </c>
      <c r="AB66" s="798"/>
      <c r="AC66" s="798"/>
      <c r="AD66" s="798"/>
      <c r="AE66" s="799"/>
      <c r="AF66" s="932" t="s">
        <v>415</v>
      </c>
      <c r="AG66" s="893"/>
      <c r="AH66" s="893"/>
      <c r="AI66" s="893"/>
      <c r="AJ66" s="933"/>
      <c r="AK66" s="797" t="s">
        <v>416</v>
      </c>
      <c r="AL66" s="821"/>
      <c r="AM66" s="821"/>
      <c r="AN66" s="821"/>
      <c r="AO66" s="822"/>
      <c r="AP66" s="797" t="s">
        <v>417</v>
      </c>
      <c r="AQ66" s="798"/>
      <c r="AR66" s="798"/>
      <c r="AS66" s="798"/>
      <c r="AT66" s="799"/>
      <c r="AU66" s="797" t="s">
        <v>418</v>
      </c>
      <c r="AV66" s="798"/>
      <c r="AW66" s="798"/>
      <c r="AX66" s="798"/>
      <c r="AY66" s="799"/>
      <c r="AZ66" s="797" t="s">
        <v>376</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5">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2">
      <c r="A68" s="258">
        <v>1</v>
      </c>
      <c r="B68" s="949" t="s">
        <v>577</v>
      </c>
      <c r="C68" s="950"/>
      <c r="D68" s="950"/>
      <c r="E68" s="950"/>
      <c r="F68" s="950"/>
      <c r="G68" s="950"/>
      <c r="H68" s="950"/>
      <c r="I68" s="950"/>
      <c r="J68" s="950"/>
      <c r="K68" s="950"/>
      <c r="L68" s="950"/>
      <c r="M68" s="950"/>
      <c r="N68" s="950"/>
      <c r="O68" s="950"/>
      <c r="P68" s="951"/>
      <c r="Q68" s="952">
        <v>4425</v>
      </c>
      <c r="R68" s="946"/>
      <c r="S68" s="946"/>
      <c r="T68" s="946"/>
      <c r="U68" s="946"/>
      <c r="V68" s="946">
        <v>4303</v>
      </c>
      <c r="W68" s="946"/>
      <c r="X68" s="946"/>
      <c r="Y68" s="946"/>
      <c r="Z68" s="946"/>
      <c r="AA68" s="946">
        <v>122</v>
      </c>
      <c r="AB68" s="946"/>
      <c r="AC68" s="946"/>
      <c r="AD68" s="946"/>
      <c r="AE68" s="946"/>
      <c r="AF68" s="946">
        <v>87</v>
      </c>
      <c r="AG68" s="946"/>
      <c r="AH68" s="946"/>
      <c r="AI68" s="946"/>
      <c r="AJ68" s="946"/>
      <c r="AK68" s="946" t="s">
        <v>516</v>
      </c>
      <c r="AL68" s="946"/>
      <c r="AM68" s="946"/>
      <c r="AN68" s="946"/>
      <c r="AO68" s="946"/>
      <c r="AP68" s="946">
        <v>2254</v>
      </c>
      <c r="AQ68" s="946"/>
      <c r="AR68" s="946"/>
      <c r="AS68" s="946"/>
      <c r="AT68" s="946"/>
      <c r="AU68" s="946">
        <v>120</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2">
      <c r="A69" s="261">
        <v>2</v>
      </c>
      <c r="B69" s="953" t="s">
        <v>578</v>
      </c>
      <c r="C69" s="954"/>
      <c r="D69" s="954"/>
      <c r="E69" s="954"/>
      <c r="F69" s="954"/>
      <c r="G69" s="954"/>
      <c r="H69" s="954"/>
      <c r="I69" s="954"/>
      <c r="J69" s="954"/>
      <c r="K69" s="954"/>
      <c r="L69" s="954"/>
      <c r="M69" s="954"/>
      <c r="N69" s="954"/>
      <c r="O69" s="954"/>
      <c r="P69" s="955"/>
      <c r="Q69" s="956">
        <v>2810</v>
      </c>
      <c r="R69" s="911"/>
      <c r="S69" s="911"/>
      <c r="T69" s="911"/>
      <c r="U69" s="911"/>
      <c r="V69" s="911">
        <v>2577</v>
      </c>
      <c r="W69" s="911"/>
      <c r="X69" s="911"/>
      <c r="Y69" s="911"/>
      <c r="Z69" s="911"/>
      <c r="AA69" s="911">
        <v>233</v>
      </c>
      <c r="AB69" s="911"/>
      <c r="AC69" s="911"/>
      <c r="AD69" s="911"/>
      <c r="AE69" s="911"/>
      <c r="AF69" s="911">
        <v>233</v>
      </c>
      <c r="AG69" s="911"/>
      <c r="AH69" s="911"/>
      <c r="AI69" s="911"/>
      <c r="AJ69" s="911"/>
      <c r="AK69" s="911">
        <v>317</v>
      </c>
      <c r="AL69" s="911"/>
      <c r="AM69" s="911"/>
      <c r="AN69" s="911"/>
      <c r="AO69" s="911"/>
      <c r="AP69" s="911" t="s">
        <v>516</v>
      </c>
      <c r="AQ69" s="911"/>
      <c r="AR69" s="911"/>
      <c r="AS69" s="911"/>
      <c r="AT69" s="911"/>
      <c r="AU69" s="911" t="s">
        <v>516</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2">
      <c r="A70" s="261">
        <v>3</v>
      </c>
      <c r="B70" s="953" t="s">
        <v>592</v>
      </c>
      <c r="C70" s="954"/>
      <c r="D70" s="954"/>
      <c r="E70" s="954"/>
      <c r="F70" s="954"/>
      <c r="G70" s="954"/>
      <c r="H70" s="954"/>
      <c r="I70" s="954"/>
      <c r="J70" s="954"/>
      <c r="K70" s="954"/>
      <c r="L70" s="954"/>
      <c r="M70" s="954"/>
      <c r="N70" s="954"/>
      <c r="O70" s="954"/>
      <c r="P70" s="955"/>
      <c r="Q70" s="956">
        <v>620140</v>
      </c>
      <c r="R70" s="911"/>
      <c r="S70" s="911"/>
      <c r="T70" s="911"/>
      <c r="U70" s="911"/>
      <c r="V70" s="911">
        <v>610214</v>
      </c>
      <c r="W70" s="911"/>
      <c r="X70" s="911"/>
      <c r="Y70" s="911"/>
      <c r="Z70" s="911"/>
      <c r="AA70" s="911">
        <v>9926</v>
      </c>
      <c r="AB70" s="911"/>
      <c r="AC70" s="911"/>
      <c r="AD70" s="911"/>
      <c r="AE70" s="911"/>
      <c r="AF70" s="911">
        <v>9926</v>
      </c>
      <c r="AG70" s="911"/>
      <c r="AH70" s="911"/>
      <c r="AI70" s="911"/>
      <c r="AJ70" s="911"/>
      <c r="AK70" s="911">
        <v>3973</v>
      </c>
      <c r="AL70" s="911"/>
      <c r="AM70" s="911"/>
      <c r="AN70" s="911"/>
      <c r="AO70" s="911"/>
      <c r="AP70" s="911" t="s">
        <v>516</v>
      </c>
      <c r="AQ70" s="911"/>
      <c r="AR70" s="911"/>
      <c r="AS70" s="911"/>
      <c r="AT70" s="911"/>
      <c r="AU70" s="911" t="s">
        <v>516</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2">
      <c r="A71" s="261">
        <v>4</v>
      </c>
      <c r="B71" s="953" t="s">
        <v>579</v>
      </c>
      <c r="C71" s="954"/>
      <c r="D71" s="954"/>
      <c r="E71" s="954"/>
      <c r="F71" s="954"/>
      <c r="G71" s="954"/>
      <c r="H71" s="954"/>
      <c r="I71" s="954"/>
      <c r="J71" s="954"/>
      <c r="K71" s="954"/>
      <c r="L71" s="954"/>
      <c r="M71" s="954"/>
      <c r="N71" s="954"/>
      <c r="O71" s="954"/>
      <c r="P71" s="955"/>
      <c r="Q71" s="956">
        <v>856</v>
      </c>
      <c r="R71" s="911"/>
      <c r="S71" s="911"/>
      <c r="T71" s="911"/>
      <c r="U71" s="911"/>
      <c r="V71" s="911">
        <v>818</v>
      </c>
      <c r="W71" s="911"/>
      <c r="X71" s="911"/>
      <c r="Y71" s="911"/>
      <c r="Z71" s="911"/>
      <c r="AA71" s="911">
        <v>37</v>
      </c>
      <c r="AB71" s="911"/>
      <c r="AC71" s="911"/>
      <c r="AD71" s="911"/>
      <c r="AE71" s="911"/>
      <c r="AF71" s="911">
        <v>37</v>
      </c>
      <c r="AG71" s="911"/>
      <c r="AH71" s="911"/>
      <c r="AI71" s="911"/>
      <c r="AJ71" s="911"/>
      <c r="AK71" s="911" t="s">
        <v>516</v>
      </c>
      <c r="AL71" s="911"/>
      <c r="AM71" s="911"/>
      <c r="AN71" s="911"/>
      <c r="AO71" s="911"/>
      <c r="AP71" s="911">
        <v>152</v>
      </c>
      <c r="AQ71" s="911"/>
      <c r="AR71" s="911"/>
      <c r="AS71" s="911"/>
      <c r="AT71" s="911"/>
      <c r="AU71" s="911">
        <v>33</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2">
      <c r="A72" s="261">
        <v>5</v>
      </c>
      <c r="B72" s="953" t="s">
        <v>580</v>
      </c>
      <c r="C72" s="954"/>
      <c r="D72" s="954"/>
      <c r="E72" s="954"/>
      <c r="F72" s="954"/>
      <c r="G72" s="954"/>
      <c r="H72" s="954"/>
      <c r="I72" s="954"/>
      <c r="J72" s="954"/>
      <c r="K72" s="954"/>
      <c r="L72" s="954"/>
      <c r="M72" s="954"/>
      <c r="N72" s="954"/>
      <c r="O72" s="954"/>
      <c r="P72" s="955"/>
      <c r="Q72" s="956">
        <v>24333</v>
      </c>
      <c r="R72" s="911"/>
      <c r="S72" s="911"/>
      <c r="T72" s="911"/>
      <c r="U72" s="911"/>
      <c r="V72" s="911">
        <v>23280</v>
      </c>
      <c r="W72" s="911"/>
      <c r="X72" s="911"/>
      <c r="Y72" s="911"/>
      <c r="Z72" s="911"/>
      <c r="AA72" s="911">
        <v>1053</v>
      </c>
      <c r="AB72" s="911"/>
      <c r="AC72" s="911"/>
      <c r="AD72" s="911"/>
      <c r="AE72" s="911"/>
      <c r="AF72" s="911">
        <v>1053</v>
      </c>
      <c r="AG72" s="911"/>
      <c r="AH72" s="911"/>
      <c r="AI72" s="911"/>
      <c r="AJ72" s="911"/>
      <c r="AK72" s="911">
        <v>30</v>
      </c>
      <c r="AL72" s="911"/>
      <c r="AM72" s="911"/>
      <c r="AN72" s="911"/>
      <c r="AO72" s="911"/>
      <c r="AP72" s="911" t="s">
        <v>516</v>
      </c>
      <c r="AQ72" s="911"/>
      <c r="AR72" s="911"/>
      <c r="AS72" s="911"/>
      <c r="AT72" s="911"/>
      <c r="AU72" s="911" t="s">
        <v>516</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2">
      <c r="A73" s="261">
        <v>6</v>
      </c>
      <c r="B73" s="953" t="s">
        <v>581</v>
      </c>
      <c r="C73" s="954"/>
      <c r="D73" s="954"/>
      <c r="E73" s="954"/>
      <c r="F73" s="954"/>
      <c r="G73" s="954"/>
      <c r="H73" s="954"/>
      <c r="I73" s="954"/>
      <c r="J73" s="954"/>
      <c r="K73" s="954"/>
      <c r="L73" s="954"/>
      <c r="M73" s="954"/>
      <c r="N73" s="954"/>
      <c r="O73" s="954"/>
      <c r="P73" s="955"/>
      <c r="Q73" s="956">
        <v>180</v>
      </c>
      <c r="R73" s="911"/>
      <c r="S73" s="911"/>
      <c r="T73" s="911"/>
      <c r="U73" s="911"/>
      <c r="V73" s="911">
        <v>132</v>
      </c>
      <c r="W73" s="911"/>
      <c r="X73" s="911"/>
      <c r="Y73" s="911"/>
      <c r="Z73" s="911"/>
      <c r="AA73" s="911">
        <v>48</v>
      </c>
      <c r="AB73" s="911"/>
      <c r="AC73" s="911"/>
      <c r="AD73" s="911"/>
      <c r="AE73" s="911"/>
      <c r="AF73" s="911">
        <v>48</v>
      </c>
      <c r="AG73" s="911"/>
      <c r="AH73" s="911"/>
      <c r="AI73" s="911"/>
      <c r="AJ73" s="911"/>
      <c r="AK73" s="911" t="s">
        <v>516</v>
      </c>
      <c r="AL73" s="911"/>
      <c r="AM73" s="911"/>
      <c r="AN73" s="911"/>
      <c r="AO73" s="911"/>
      <c r="AP73" s="911" t="s">
        <v>516</v>
      </c>
      <c r="AQ73" s="911"/>
      <c r="AR73" s="911"/>
      <c r="AS73" s="911"/>
      <c r="AT73" s="911"/>
      <c r="AU73" s="911" t="s">
        <v>516</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2">
      <c r="A74" s="261">
        <v>7</v>
      </c>
      <c r="B74" s="953" t="s">
        <v>582</v>
      </c>
      <c r="C74" s="954"/>
      <c r="D74" s="954"/>
      <c r="E74" s="954"/>
      <c r="F74" s="954"/>
      <c r="G74" s="954"/>
      <c r="H74" s="954"/>
      <c r="I74" s="954"/>
      <c r="J74" s="954"/>
      <c r="K74" s="954"/>
      <c r="L74" s="954"/>
      <c r="M74" s="954"/>
      <c r="N74" s="954"/>
      <c r="O74" s="954"/>
      <c r="P74" s="955"/>
      <c r="Q74" s="956">
        <v>109</v>
      </c>
      <c r="R74" s="911"/>
      <c r="S74" s="911"/>
      <c r="T74" s="911"/>
      <c r="U74" s="911"/>
      <c r="V74" s="911">
        <v>98</v>
      </c>
      <c r="W74" s="911"/>
      <c r="X74" s="911"/>
      <c r="Y74" s="911"/>
      <c r="Z74" s="911"/>
      <c r="AA74" s="911">
        <v>10</v>
      </c>
      <c r="AB74" s="911"/>
      <c r="AC74" s="911"/>
      <c r="AD74" s="911"/>
      <c r="AE74" s="911"/>
      <c r="AF74" s="911">
        <v>10</v>
      </c>
      <c r="AG74" s="911"/>
      <c r="AH74" s="911"/>
      <c r="AI74" s="911"/>
      <c r="AJ74" s="911"/>
      <c r="AK74" s="911">
        <v>2</v>
      </c>
      <c r="AL74" s="911"/>
      <c r="AM74" s="911"/>
      <c r="AN74" s="911"/>
      <c r="AO74" s="911"/>
      <c r="AP74" s="911" t="s">
        <v>516</v>
      </c>
      <c r="AQ74" s="911"/>
      <c r="AR74" s="911"/>
      <c r="AS74" s="911"/>
      <c r="AT74" s="911"/>
      <c r="AU74" s="911" t="s">
        <v>516</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2">
      <c r="A75" s="261">
        <v>8</v>
      </c>
      <c r="B75" s="953" t="s">
        <v>583</v>
      </c>
      <c r="C75" s="954"/>
      <c r="D75" s="954"/>
      <c r="E75" s="954"/>
      <c r="F75" s="954"/>
      <c r="G75" s="954"/>
      <c r="H75" s="954"/>
      <c r="I75" s="954"/>
      <c r="J75" s="954"/>
      <c r="K75" s="954"/>
      <c r="L75" s="954"/>
      <c r="M75" s="954"/>
      <c r="N75" s="954"/>
      <c r="O75" s="954"/>
      <c r="P75" s="955"/>
      <c r="Q75" s="959">
        <v>110</v>
      </c>
      <c r="R75" s="960"/>
      <c r="S75" s="960"/>
      <c r="T75" s="960"/>
      <c r="U75" s="910"/>
      <c r="V75" s="961">
        <v>81</v>
      </c>
      <c r="W75" s="960"/>
      <c r="X75" s="960"/>
      <c r="Y75" s="960"/>
      <c r="Z75" s="910"/>
      <c r="AA75" s="961">
        <v>29</v>
      </c>
      <c r="AB75" s="960"/>
      <c r="AC75" s="960"/>
      <c r="AD75" s="960"/>
      <c r="AE75" s="910"/>
      <c r="AF75" s="961">
        <v>29</v>
      </c>
      <c r="AG75" s="960"/>
      <c r="AH75" s="960"/>
      <c r="AI75" s="960"/>
      <c r="AJ75" s="910"/>
      <c r="AK75" s="961" t="s">
        <v>516</v>
      </c>
      <c r="AL75" s="960"/>
      <c r="AM75" s="960"/>
      <c r="AN75" s="960"/>
      <c r="AO75" s="910"/>
      <c r="AP75" s="961" t="s">
        <v>516</v>
      </c>
      <c r="AQ75" s="960"/>
      <c r="AR75" s="960"/>
      <c r="AS75" s="960"/>
      <c r="AT75" s="910"/>
      <c r="AU75" s="961" t="s">
        <v>516</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2">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2">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2">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2">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2">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2">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2">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2">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2">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2">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2">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2">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5">
      <c r="A88" s="264" t="s">
        <v>388</v>
      </c>
      <c r="B88" s="870" t="s">
        <v>419</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11423</v>
      </c>
      <c r="AG88" s="922"/>
      <c r="AH88" s="922"/>
      <c r="AI88" s="922"/>
      <c r="AJ88" s="922"/>
      <c r="AK88" s="919"/>
      <c r="AL88" s="919"/>
      <c r="AM88" s="919"/>
      <c r="AN88" s="919"/>
      <c r="AO88" s="919"/>
      <c r="AP88" s="922">
        <v>2406</v>
      </c>
      <c r="AQ88" s="922"/>
      <c r="AR88" s="922"/>
      <c r="AS88" s="922"/>
      <c r="AT88" s="922"/>
      <c r="AU88" s="922">
        <v>153</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70" t="s">
        <v>420</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24</v>
      </c>
      <c r="CS102" s="930"/>
      <c r="CT102" s="930"/>
      <c r="CU102" s="930"/>
      <c r="CV102" s="973"/>
      <c r="CW102" s="972" t="s">
        <v>516</v>
      </c>
      <c r="CX102" s="930"/>
      <c r="CY102" s="930"/>
      <c r="CZ102" s="930"/>
      <c r="DA102" s="973"/>
      <c r="DB102" s="972" t="s">
        <v>516</v>
      </c>
      <c r="DC102" s="930"/>
      <c r="DD102" s="930"/>
      <c r="DE102" s="930"/>
      <c r="DF102" s="973"/>
      <c r="DG102" s="972" t="s">
        <v>516</v>
      </c>
      <c r="DH102" s="930"/>
      <c r="DI102" s="930"/>
      <c r="DJ102" s="930"/>
      <c r="DK102" s="973"/>
      <c r="DL102" s="972" t="s">
        <v>516</v>
      </c>
      <c r="DM102" s="930"/>
      <c r="DN102" s="930"/>
      <c r="DO102" s="930"/>
      <c r="DP102" s="973"/>
      <c r="DQ102" s="972" t="s">
        <v>593</v>
      </c>
      <c r="DR102" s="930"/>
      <c r="DS102" s="930"/>
      <c r="DT102" s="930"/>
      <c r="DU102" s="973"/>
      <c r="DV102" s="996"/>
      <c r="DW102" s="997"/>
      <c r="DX102" s="997"/>
      <c r="DY102" s="997"/>
      <c r="DZ102" s="998"/>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421</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422</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1" t="s">
        <v>425</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426</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2">
      <c r="A109" s="994" t="s">
        <v>427</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428</v>
      </c>
      <c r="AB109" s="975"/>
      <c r="AC109" s="975"/>
      <c r="AD109" s="975"/>
      <c r="AE109" s="976"/>
      <c r="AF109" s="974" t="s">
        <v>307</v>
      </c>
      <c r="AG109" s="975"/>
      <c r="AH109" s="975"/>
      <c r="AI109" s="975"/>
      <c r="AJ109" s="976"/>
      <c r="AK109" s="974" t="s">
        <v>306</v>
      </c>
      <c r="AL109" s="975"/>
      <c r="AM109" s="975"/>
      <c r="AN109" s="975"/>
      <c r="AO109" s="976"/>
      <c r="AP109" s="974" t="s">
        <v>429</v>
      </c>
      <c r="AQ109" s="975"/>
      <c r="AR109" s="975"/>
      <c r="AS109" s="975"/>
      <c r="AT109" s="977"/>
      <c r="AU109" s="994" t="s">
        <v>427</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428</v>
      </c>
      <c r="BR109" s="975"/>
      <c r="BS109" s="975"/>
      <c r="BT109" s="975"/>
      <c r="BU109" s="976"/>
      <c r="BV109" s="974" t="s">
        <v>307</v>
      </c>
      <c r="BW109" s="975"/>
      <c r="BX109" s="975"/>
      <c r="BY109" s="975"/>
      <c r="BZ109" s="976"/>
      <c r="CA109" s="974" t="s">
        <v>306</v>
      </c>
      <c r="CB109" s="975"/>
      <c r="CC109" s="975"/>
      <c r="CD109" s="975"/>
      <c r="CE109" s="976"/>
      <c r="CF109" s="995" t="s">
        <v>429</v>
      </c>
      <c r="CG109" s="995"/>
      <c r="CH109" s="995"/>
      <c r="CI109" s="995"/>
      <c r="CJ109" s="995"/>
      <c r="CK109" s="974" t="s">
        <v>430</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428</v>
      </c>
      <c r="DH109" s="975"/>
      <c r="DI109" s="975"/>
      <c r="DJ109" s="975"/>
      <c r="DK109" s="976"/>
      <c r="DL109" s="974" t="s">
        <v>307</v>
      </c>
      <c r="DM109" s="975"/>
      <c r="DN109" s="975"/>
      <c r="DO109" s="975"/>
      <c r="DP109" s="976"/>
      <c r="DQ109" s="974" t="s">
        <v>306</v>
      </c>
      <c r="DR109" s="975"/>
      <c r="DS109" s="975"/>
      <c r="DT109" s="975"/>
      <c r="DU109" s="976"/>
      <c r="DV109" s="974" t="s">
        <v>429</v>
      </c>
      <c r="DW109" s="975"/>
      <c r="DX109" s="975"/>
      <c r="DY109" s="975"/>
      <c r="DZ109" s="977"/>
    </row>
    <row r="110" spans="1:131" s="246" customFormat="1" ht="26.25" customHeight="1" x14ac:dyDescent="0.2">
      <c r="A110" s="978" t="s">
        <v>431</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200181</v>
      </c>
      <c r="AB110" s="982"/>
      <c r="AC110" s="982"/>
      <c r="AD110" s="982"/>
      <c r="AE110" s="983"/>
      <c r="AF110" s="984">
        <v>213904</v>
      </c>
      <c r="AG110" s="982"/>
      <c r="AH110" s="982"/>
      <c r="AI110" s="982"/>
      <c r="AJ110" s="983"/>
      <c r="AK110" s="984">
        <v>220469</v>
      </c>
      <c r="AL110" s="982"/>
      <c r="AM110" s="982"/>
      <c r="AN110" s="982"/>
      <c r="AO110" s="983"/>
      <c r="AP110" s="985">
        <v>8.1999999999999993</v>
      </c>
      <c r="AQ110" s="986"/>
      <c r="AR110" s="986"/>
      <c r="AS110" s="986"/>
      <c r="AT110" s="987"/>
      <c r="AU110" s="988" t="s">
        <v>73</v>
      </c>
      <c r="AV110" s="989"/>
      <c r="AW110" s="989"/>
      <c r="AX110" s="989"/>
      <c r="AY110" s="989"/>
      <c r="AZ110" s="1030" t="s">
        <v>432</v>
      </c>
      <c r="BA110" s="979"/>
      <c r="BB110" s="979"/>
      <c r="BC110" s="979"/>
      <c r="BD110" s="979"/>
      <c r="BE110" s="979"/>
      <c r="BF110" s="979"/>
      <c r="BG110" s="979"/>
      <c r="BH110" s="979"/>
      <c r="BI110" s="979"/>
      <c r="BJ110" s="979"/>
      <c r="BK110" s="979"/>
      <c r="BL110" s="979"/>
      <c r="BM110" s="979"/>
      <c r="BN110" s="979"/>
      <c r="BO110" s="979"/>
      <c r="BP110" s="980"/>
      <c r="BQ110" s="1016">
        <v>2551654</v>
      </c>
      <c r="BR110" s="1017"/>
      <c r="BS110" s="1017"/>
      <c r="BT110" s="1017"/>
      <c r="BU110" s="1017"/>
      <c r="BV110" s="1017">
        <v>2510285</v>
      </c>
      <c r="BW110" s="1017"/>
      <c r="BX110" s="1017"/>
      <c r="BY110" s="1017"/>
      <c r="BZ110" s="1017"/>
      <c r="CA110" s="1017">
        <v>2475178</v>
      </c>
      <c r="CB110" s="1017"/>
      <c r="CC110" s="1017"/>
      <c r="CD110" s="1017"/>
      <c r="CE110" s="1017"/>
      <c r="CF110" s="1031">
        <v>91.5</v>
      </c>
      <c r="CG110" s="1032"/>
      <c r="CH110" s="1032"/>
      <c r="CI110" s="1032"/>
      <c r="CJ110" s="1032"/>
      <c r="CK110" s="1033" t="s">
        <v>433</v>
      </c>
      <c r="CL110" s="1034"/>
      <c r="CM110" s="1013" t="s">
        <v>434</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435</v>
      </c>
      <c r="DH110" s="1017"/>
      <c r="DI110" s="1017"/>
      <c r="DJ110" s="1017"/>
      <c r="DK110" s="1017"/>
      <c r="DL110" s="1017" t="s">
        <v>436</v>
      </c>
      <c r="DM110" s="1017"/>
      <c r="DN110" s="1017"/>
      <c r="DO110" s="1017"/>
      <c r="DP110" s="1017"/>
      <c r="DQ110" s="1017" t="s">
        <v>437</v>
      </c>
      <c r="DR110" s="1017"/>
      <c r="DS110" s="1017"/>
      <c r="DT110" s="1017"/>
      <c r="DU110" s="1017"/>
      <c r="DV110" s="1018" t="s">
        <v>437</v>
      </c>
      <c r="DW110" s="1018"/>
      <c r="DX110" s="1018"/>
      <c r="DY110" s="1018"/>
      <c r="DZ110" s="1019"/>
    </row>
    <row r="111" spans="1:131" s="246" customFormat="1" ht="26.25" customHeight="1" x14ac:dyDescent="0.2">
      <c r="A111" s="1020" t="s">
        <v>438</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439</v>
      </c>
      <c r="AB111" s="1024"/>
      <c r="AC111" s="1024"/>
      <c r="AD111" s="1024"/>
      <c r="AE111" s="1025"/>
      <c r="AF111" s="1026" t="s">
        <v>436</v>
      </c>
      <c r="AG111" s="1024"/>
      <c r="AH111" s="1024"/>
      <c r="AI111" s="1024"/>
      <c r="AJ111" s="1025"/>
      <c r="AK111" s="1026" t="s">
        <v>439</v>
      </c>
      <c r="AL111" s="1024"/>
      <c r="AM111" s="1024"/>
      <c r="AN111" s="1024"/>
      <c r="AO111" s="1025"/>
      <c r="AP111" s="1027" t="s">
        <v>439</v>
      </c>
      <c r="AQ111" s="1028"/>
      <c r="AR111" s="1028"/>
      <c r="AS111" s="1028"/>
      <c r="AT111" s="1029"/>
      <c r="AU111" s="990"/>
      <c r="AV111" s="991"/>
      <c r="AW111" s="991"/>
      <c r="AX111" s="991"/>
      <c r="AY111" s="991"/>
      <c r="AZ111" s="1039" t="s">
        <v>440</v>
      </c>
      <c r="BA111" s="1040"/>
      <c r="BB111" s="1040"/>
      <c r="BC111" s="1040"/>
      <c r="BD111" s="1040"/>
      <c r="BE111" s="1040"/>
      <c r="BF111" s="1040"/>
      <c r="BG111" s="1040"/>
      <c r="BH111" s="1040"/>
      <c r="BI111" s="1040"/>
      <c r="BJ111" s="1040"/>
      <c r="BK111" s="1040"/>
      <c r="BL111" s="1040"/>
      <c r="BM111" s="1040"/>
      <c r="BN111" s="1040"/>
      <c r="BO111" s="1040"/>
      <c r="BP111" s="1041"/>
      <c r="BQ111" s="1009" t="s">
        <v>435</v>
      </c>
      <c r="BR111" s="1010"/>
      <c r="BS111" s="1010"/>
      <c r="BT111" s="1010"/>
      <c r="BU111" s="1010"/>
      <c r="BV111" s="1010" t="s">
        <v>436</v>
      </c>
      <c r="BW111" s="1010"/>
      <c r="BX111" s="1010"/>
      <c r="BY111" s="1010"/>
      <c r="BZ111" s="1010"/>
      <c r="CA111" s="1010" t="s">
        <v>435</v>
      </c>
      <c r="CB111" s="1010"/>
      <c r="CC111" s="1010"/>
      <c r="CD111" s="1010"/>
      <c r="CE111" s="1010"/>
      <c r="CF111" s="1004" t="s">
        <v>439</v>
      </c>
      <c r="CG111" s="1005"/>
      <c r="CH111" s="1005"/>
      <c r="CI111" s="1005"/>
      <c r="CJ111" s="1005"/>
      <c r="CK111" s="1035"/>
      <c r="CL111" s="1036"/>
      <c r="CM111" s="1006" t="s">
        <v>441</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435</v>
      </c>
      <c r="DH111" s="1010"/>
      <c r="DI111" s="1010"/>
      <c r="DJ111" s="1010"/>
      <c r="DK111" s="1010"/>
      <c r="DL111" s="1010" t="s">
        <v>435</v>
      </c>
      <c r="DM111" s="1010"/>
      <c r="DN111" s="1010"/>
      <c r="DO111" s="1010"/>
      <c r="DP111" s="1010"/>
      <c r="DQ111" s="1010" t="s">
        <v>437</v>
      </c>
      <c r="DR111" s="1010"/>
      <c r="DS111" s="1010"/>
      <c r="DT111" s="1010"/>
      <c r="DU111" s="1010"/>
      <c r="DV111" s="1011" t="s">
        <v>437</v>
      </c>
      <c r="DW111" s="1011"/>
      <c r="DX111" s="1011"/>
      <c r="DY111" s="1011"/>
      <c r="DZ111" s="1012"/>
    </row>
    <row r="112" spans="1:131" s="246" customFormat="1" ht="26.25" customHeight="1" x14ac:dyDescent="0.2">
      <c r="A112" s="1042" t="s">
        <v>442</v>
      </c>
      <c r="B112" s="1043"/>
      <c r="C112" s="1040" t="s">
        <v>443</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435</v>
      </c>
      <c r="AB112" s="1049"/>
      <c r="AC112" s="1049"/>
      <c r="AD112" s="1049"/>
      <c r="AE112" s="1050"/>
      <c r="AF112" s="1051" t="s">
        <v>437</v>
      </c>
      <c r="AG112" s="1049"/>
      <c r="AH112" s="1049"/>
      <c r="AI112" s="1049"/>
      <c r="AJ112" s="1050"/>
      <c r="AK112" s="1051" t="s">
        <v>435</v>
      </c>
      <c r="AL112" s="1049"/>
      <c r="AM112" s="1049"/>
      <c r="AN112" s="1049"/>
      <c r="AO112" s="1050"/>
      <c r="AP112" s="1052" t="s">
        <v>435</v>
      </c>
      <c r="AQ112" s="1053"/>
      <c r="AR112" s="1053"/>
      <c r="AS112" s="1053"/>
      <c r="AT112" s="1054"/>
      <c r="AU112" s="990"/>
      <c r="AV112" s="991"/>
      <c r="AW112" s="991"/>
      <c r="AX112" s="991"/>
      <c r="AY112" s="991"/>
      <c r="AZ112" s="1039" t="s">
        <v>444</v>
      </c>
      <c r="BA112" s="1040"/>
      <c r="BB112" s="1040"/>
      <c r="BC112" s="1040"/>
      <c r="BD112" s="1040"/>
      <c r="BE112" s="1040"/>
      <c r="BF112" s="1040"/>
      <c r="BG112" s="1040"/>
      <c r="BH112" s="1040"/>
      <c r="BI112" s="1040"/>
      <c r="BJ112" s="1040"/>
      <c r="BK112" s="1040"/>
      <c r="BL112" s="1040"/>
      <c r="BM112" s="1040"/>
      <c r="BN112" s="1040"/>
      <c r="BO112" s="1040"/>
      <c r="BP112" s="1041"/>
      <c r="BQ112" s="1009">
        <v>1454545</v>
      </c>
      <c r="BR112" s="1010"/>
      <c r="BS112" s="1010"/>
      <c r="BT112" s="1010"/>
      <c r="BU112" s="1010"/>
      <c r="BV112" s="1010">
        <v>1377430</v>
      </c>
      <c r="BW112" s="1010"/>
      <c r="BX112" s="1010"/>
      <c r="BY112" s="1010"/>
      <c r="BZ112" s="1010"/>
      <c r="CA112" s="1010">
        <v>1253805</v>
      </c>
      <c r="CB112" s="1010"/>
      <c r="CC112" s="1010"/>
      <c r="CD112" s="1010"/>
      <c r="CE112" s="1010"/>
      <c r="CF112" s="1004">
        <v>46.4</v>
      </c>
      <c r="CG112" s="1005"/>
      <c r="CH112" s="1005"/>
      <c r="CI112" s="1005"/>
      <c r="CJ112" s="1005"/>
      <c r="CK112" s="1035"/>
      <c r="CL112" s="1036"/>
      <c r="CM112" s="1006" t="s">
        <v>445</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437</v>
      </c>
      <c r="DH112" s="1010"/>
      <c r="DI112" s="1010"/>
      <c r="DJ112" s="1010"/>
      <c r="DK112" s="1010"/>
      <c r="DL112" s="1010" t="s">
        <v>436</v>
      </c>
      <c r="DM112" s="1010"/>
      <c r="DN112" s="1010"/>
      <c r="DO112" s="1010"/>
      <c r="DP112" s="1010"/>
      <c r="DQ112" s="1010" t="s">
        <v>437</v>
      </c>
      <c r="DR112" s="1010"/>
      <c r="DS112" s="1010"/>
      <c r="DT112" s="1010"/>
      <c r="DU112" s="1010"/>
      <c r="DV112" s="1011" t="s">
        <v>439</v>
      </c>
      <c r="DW112" s="1011"/>
      <c r="DX112" s="1011"/>
      <c r="DY112" s="1011"/>
      <c r="DZ112" s="1012"/>
    </row>
    <row r="113" spans="1:130" s="246" customFormat="1" ht="26.25" customHeight="1" x14ac:dyDescent="0.2">
      <c r="A113" s="1044"/>
      <c r="B113" s="1045"/>
      <c r="C113" s="1040" t="s">
        <v>446</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170413</v>
      </c>
      <c r="AB113" s="1024"/>
      <c r="AC113" s="1024"/>
      <c r="AD113" s="1024"/>
      <c r="AE113" s="1025"/>
      <c r="AF113" s="1026">
        <v>180411</v>
      </c>
      <c r="AG113" s="1024"/>
      <c r="AH113" s="1024"/>
      <c r="AI113" s="1024"/>
      <c r="AJ113" s="1025"/>
      <c r="AK113" s="1026">
        <v>186523</v>
      </c>
      <c r="AL113" s="1024"/>
      <c r="AM113" s="1024"/>
      <c r="AN113" s="1024"/>
      <c r="AO113" s="1025"/>
      <c r="AP113" s="1027">
        <v>6.9</v>
      </c>
      <c r="AQ113" s="1028"/>
      <c r="AR113" s="1028"/>
      <c r="AS113" s="1028"/>
      <c r="AT113" s="1029"/>
      <c r="AU113" s="990"/>
      <c r="AV113" s="991"/>
      <c r="AW113" s="991"/>
      <c r="AX113" s="991"/>
      <c r="AY113" s="991"/>
      <c r="AZ113" s="1039" t="s">
        <v>447</v>
      </c>
      <c r="BA113" s="1040"/>
      <c r="BB113" s="1040"/>
      <c r="BC113" s="1040"/>
      <c r="BD113" s="1040"/>
      <c r="BE113" s="1040"/>
      <c r="BF113" s="1040"/>
      <c r="BG113" s="1040"/>
      <c r="BH113" s="1040"/>
      <c r="BI113" s="1040"/>
      <c r="BJ113" s="1040"/>
      <c r="BK113" s="1040"/>
      <c r="BL113" s="1040"/>
      <c r="BM113" s="1040"/>
      <c r="BN113" s="1040"/>
      <c r="BO113" s="1040"/>
      <c r="BP113" s="1041"/>
      <c r="BQ113" s="1009">
        <v>131976</v>
      </c>
      <c r="BR113" s="1010"/>
      <c r="BS113" s="1010"/>
      <c r="BT113" s="1010"/>
      <c r="BU113" s="1010"/>
      <c r="BV113" s="1010">
        <v>162586</v>
      </c>
      <c r="BW113" s="1010"/>
      <c r="BX113" s="1010"/>
      <c r="BY113" s="1010"/>
      <c r="BZ113" s="1010"/>
      <c r="CA113" s="1010">
        <v>152958</v>
      </c>
      <c r="CB113" s="1010"/>
      <c r="CC113" s="1010"/>
      <c r="CD113" s="1010"/>
      <c r="CE113" s="1010"/>
      <c r="CF113" s="1004">
        <v>5.7</v>
      </c>
      <c r="CG113" s="1005"/>
      <c r="CH113" s="1005"/>
      <c r="CI113" s="1005"/>
      <c r="CJ113" s="1005"/>
      <c r="CK113" s="1035"/>
      <c r="CL113" s="1036"/>
      <c r="CM113" s="1006" t="s">
        <v>448</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437</v>
      </c>
      <c r="DH113" s="1049"/>
      <c r="DI113" s="1049"/>
      <c r="DJ113" s="1049"/>
      <c r="DK113" s="1050"/>
      <c r="DL113" s="1051" t="s">
        <v>439</v>
      </c>
      <c r="DM113" s="1049"/>
      <c r="DN113" s="1049"/>
      <c r="DO113" s="1049"/>
      <c r="DP113" s="1050"/>
      <c r="DQ113" s="1051" t="s">
        <v>437</v>
      </c>
      <c r="DR113" s="1049"/>
      <c r="DS113" s="1049"/>
      <c r="DT113" s="1049"/>
      <c r="DU113" s="1050"/>
      <c r="DV113" s="1052" t="s">
        <v>449</v>
      </c>
      <c r="DW113" s="1053"/>
      <c r="DX113" s="1053"/>
      <c r="DY113" s="1053"/>
      <c r="DZ113" s="1054"/>
    </row>
    <row r="114" spans="1:130" s="246" customFormat="1" ht="26.25" customHeight="1" x14ac:dyDescent="0.2">
      <c r="A114" s="1044"/>
      <c r="B114" s="1045"/>
      <c r="C114" s="1040" t="s">
        <v>450</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14315</v>
      </c>
      <c r="AB114" s="1049"/>
      <c r="AC114" s="1049"/>
      <c r="AD114" s="1049"/>
      <c r="AE114" s="1050"/>
      <c r="AF114" s="1051">
        <v>16958</v>
      </c>
      <c r="AG114" s="1049"/>
      <c r="AH114" s="1049"/>
      <c r="AI114" s="1049"/>
      <c r="AJ114" s="1050"/>
      <c r="AK114" s="1051">
        <v>18900</v>
      </c>
      <c r="AL114" s="1049"/>
      <c r="AM114" s="1049"/>
      <c r="AN114" s="1049"/>
      <c r="AO114" s="1050"/>
      <c r="AP114" s="1052">
        <v>0.7</v>
      </c>
      <c r="AQ114" s="1053"/>
      <c r="AR114" s="1053"/>
      <c r="AS114" s="1053"/>
      <c r="AT114" s="1054"/>
      <c r="AU114" s="990"/>
      <c r="AV114" s="991"/>
      <c r="AW114" s="991"/>
      <c r="AX114" s="991"/>
      <c r="AY114" s="991"/>
      <c r="AZ114" s="1039" t="s">
        <v>451</v>
      </c>
      <c r="BA114" s="1040"/>
      <c r="BB114" s="1040"/>
      <c r="BC114" s="1040"/>
      <c r="BD114" s="1040"/>
      <c r="BE114" s="1040"/>
      <c r="BF114" s="1040"/>
      <c r="BG114" s="1040"/>
      <c r="BH114" s="1040"/>
      <c r="BI114" s="1040"/>
      <c r="BJ114" s="1040"/>
      <c r="BK114" s="1040"/>
      <c r="BL114" s="1040"/>
      <c r="BM114" s="1040"/>
      <c r="BN114" s="1040"/>
      <c r="BO114" s="1040"/>
      <c r="BP114" s="1041"/>
      <c r="BQ114" s="1009">
        <v>174683</v>
      </c>
      <c r="BR114" s="1010"/>
      <c r="BS114" s="1010"/>
      <c r="BT114" s="1010"/>
      <c r="BU114" s="1010"/>
      <c r="BV114" s="1010">
        <v>132388</v>
      </c>
      <c r="BW114" s="1010"/>
      <c r="BX114" s="1010"/>
      <c r="BY114" s="1010"/>
      <c r="BZ114" s="1010"/>
      <c r="CA114" s="1010">
        <v>101306</v>
      </c>
      <c r="CB114" s="1010"/>
      <c r="CC114" s="1010"/>
      <c r="CD114" s="1010"/>
      <c r="CE114" s="1010"/>
      <c r="CF114" s="1004">
        <v>3.7</v>
      </c>
      <c r="CG114" s="1005"/>
      <c r="CH114" s="1005"/>
      <c r="CI114" s="1005"/>
      <c r="CJ114" s="1005"/>
      <c r="CK114" s="1035"/>
      <c r="CL114" s="1036"/>
      <c r="CM114" s="1006" t="s">
        <v>452</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436</v>
      </c>
      <c r="DH114" s="1049"/>
      <c r="DI114" s="1049"/>
      <c r="DJ114" s="1049"/>
      <c r="DK114" s="1050"/>
      <c r="DL114" s="1051" t="s">
        <v>439</v>
      </c>
      <c r="DM114" s="1049"/>
      <c r="DN114" s="1049"/>
      <c r="DO114" s="1049"/>
      <c r="DP114" s="1050"/>
      <c r="DQ114" s="1051" t="s">
        <v>437</v>
      </c>
      <c r="DR114" s="1049"/>
      <c r="DS114" s="1049"/>
      <c r="DT114" s="1049"/>
      <c r="DU114" s="1050"/>
      <c r="DV114" s="1052" t="s">
        <v>437</v>
      </c>
      <c r="DW114" s="1053"/>
      <c r="DX114" s="1053"/>
      <c r="DY114" s="1053"/>
      <c r="DZ114" s="1054"/>
    </row>
    <row r="115" spans="1:130" s="246" customFormat="1" ht="26.25" customHeight="1" x14ac:dyDescent="0.2">
      <c r="A115" s="1044"/>
      <c r="B115" s="1045"/>
      <c r="C115" s="1040" t="s">
        <v>453</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727</v>
      </c>
      <c r="AB115" s="1024"/>
      <c r="AC115" s="1024"/>
      <c r="AD115" s="1024"/>
      <c r="AE115" s="1025"/>
      <c r="AF115" s="1026">
        <v>721</v>
      </c>
      <c r="AG115" s="1024"/>
      <c r="AH115" s="1024"/>
      <c r="AI115" s="1024"/>
      <c r="AJ115" s="1025"/>
      <c r="AK115" s="1026">
        <v>919</v>
      </c>
      <c r="AL115" s="1024"/>
      <c r="AM115" s="1024"/>
      <c r="AN115" s="1024"/>
      <c r="AO115" s="1025"/>
      <c r="AP115" s="1027">
        <v>0</v>
      </c>
      <c r="AQ115" s="1028"/>
      <c r="AR115" s="1028"/>
      <c r="AS115" s="1028"/>
      <c r="AT115" s="1029"/>
      <c r="AU115" s="990"/>
      <c r="AV115" s="991"/>
      <c r="AW115" s="991"/>
      <c r="AX115" s="991"/>
      <c r="AY115" s="991"/>
      <c r="AZ115" s="1039" t="s">
        <v>454</v>
      </c>
      <c r="BA115" s="1040"/>
      <c r="BB115" s="1040"/>
      <c r="BC115" s="1040"/>
      <c r="BD115" s="1040"/>
      <c r="BE115" s="1040"/>
      <c r="BF115" s="1040"/>
      <c r="BG115" s="1040"/>
      <c r="BH115" s="1040"/>
      <c r="BI115" s="1040"/>
      <c r="BJ115" s="1040"/>
      <c r="BK115" s="1040"/>
      <c r="BL115" s="1040"/>
      <c r="BM115" s="1040"/>
      <c r="BN115" s="1040"/>
      <c r="BO115" s="1040"/>
      <c r="BP115" s="1041"/>
      <c r="BQ115" s="1009" t="s">
        <v>439</v>
      </c>
      <c r="BR115" s="1010"/>
      <c r="BS115" s="1010"/>
      <c r="BT115" s="1010"/>
      <c r="BU115" s="1010"/>
      <c r="BV115" s="1010" t="s">
        <v>449</v>
      </c>
      <c r="BW115" s="1010"/>
      <c r="BX115" s="1010"/>
      <c r="BY115" s="1010"/>
      <c r="BZ115" s="1010"/>
      <c r="CA115" s="1010" t="s">
        <v>435</v>
      </c>
      <c r="CB115" s="1010"/>
      <c r="CC115" s="1010"/>
      <c r="CD115" s="1010"/>
      <c r="CE115" s="1010"/>
      <c r="CF115" s="1004" t="s">
        <v>449</v>
      </c>
      <c r="CG115" s="1005"/>
      <c r="CH115" s="1005"/>
      <c r="CI115" s="1005"/>
      <c r="CJ115" s="1005"/>
      <c r="CK115" s="1035"/>
      <c r="CL115" s="1036"/>
      <c r="CM115" s="1039" t="s">
        <v>455</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437</v>
      </c>
      <c r="DH115" s="1049"/>
      <c r="DI115" s="1049"/>
      <c r="DJ115" s="1049"/>
      <c r="DK115" s="1050"/>
      <c r="DL115" s="1051" t="s">
        <v>449</v>
      </c>
      <c r="DM115" s="1049"/>
      <c r="DN115" s="1049"/>
      <c r="DO115" s="1049"/>
      <c r="DP115" s="1050"/>
      <c r="DQ115" s="1051" t="s">
        <v>436</v>
      </c>
      <c r="DR115" s="1049"/>
      <c r="DS115" s="1049"/>
      <c r="DT115" s="1049"/>
      <c r="DU115" s="1050"/>
      <c r="DV115" s="1052" t="s">
        <v>449</v>
      </c>
      <c r="DW115" s="1053"/>
      <c r="DX115" s="1053"/>
      <c r="DY115" s="1053"/>
      <c r="DZ115" s="1054"/>
    </row>
    <row r="116" spans="1:130" s="246" customFormat="1" ht="26.25" customHeight="1" x14ac:dyDescent="0.2">
      <c r="A116" s="1046"/>
      <c r="B116" s="1047"/>
      <c r="C116" s="1055" t="s">
        <v>456</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435</v>
      </c>
      <c r="AB116" s="1049"/>
      <c r="AC116" s="1049"/>
      <c r="AD116" s="1049"/>
      <c r="AE116" s="1050"/>
      <c r="AF116" s="1051" t="s">
        <v>435</v>
      </c>
      <c r="AG116" s="1049"/>
      <c r="AH116" s="1049"/>
      <c r="AI116" s="1049"/>
      <c r="AJ116" s="1050"/>
      <c r="AK116" s="1051" t="s">
        <v>437</v>
      </c>
      <c r="AL116" s="1049"/>
      <c r="AM116" s="1049"/>
      <c r="AN116" s="1049"/>
      <c r="AO116" s="1050"/>
      <c r="AP116" s="1052" t="s">
        <v>437</v>
      </c>
      <c r="AQ116" s="1053"/>
      <c r="AR116" s="1053"/>
      <c r="AS116" s="1053"/>
      <c r="AT116" s="1054"/>
      <c r="AU116" s="990"/>
      <c r="AV116" s="991"/>
      <c r="AW116" s="991"/>
      <c r="AX116" s="991"/>
      <c r="AY116" s="991"/>
      <c r="AZ116" s="1057" t="s">
        <v>457</v>
      </c>
      <c r="BA116" s="1058"/>
      <c r="BB116" s="1058"/>
      <c r="BC116" s="1058"/>
      <c r="BD116" s="1058"/>
      <c r="BE116" s="1058"/>
      <c r="BF116" s="1058"/>
      <c r="BG116" s="1058"/>
      <c r="BH116" s="1058"/>
      <c r="BI116" s="1058"/>
      <c r="BJ116" s="1058"/>
      <c r="BK116" s="1058"/>
      <c r="BL116" s="1058"/>
      <c r="BM116" s="1058"/>
      <c r="BN116" s="1058"/>
      <c r="BO116" s="1058"/>
      <c r="BP116" s="1059"/>
      <c r="BQ116" s="1009" t="s">
        <v>435</v>
      </c>
      <c r="BR116" s="1010"/>
      <c r="BS116" s="1010"/>
      <c r="BT116" s="1010"/>
      <c r="BU116" s="1010"/>
      <c r="BV116" s="1010" t="s">
        <v>435</v>
      </c>
      <c r="BW116" s="1010"/>
      <c r="BX116" s="1010"/>
      <c r="BY116" s="1010"/>
      <c r="BZ116" s="1010"/>
      <c r="CA116" s="1010" t="s">
        <v>437</v>
      </c>
      <c r="CB116" s="1010"/>
      <c r="CC116" s="1010"/>
      <c r="CD116" s="1010"/>
      <c r="CE116" s="1010"/>
      <c r="CF116" s="1004" t="s">
        <v>435</v>
      </c>
      <c r="CG116" s="1005"/>
      <c r="CH116" s="1005"/>
      <c r="CI116" s="1005"/>
      <c r="CJ116" s="1005"/>
      <c r="CK116" s="1035"/>
      <c r="CL116" s="1036"/>
      <c r="CM116" s="1006" t="s">
        <v>458</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437</v>
      </c>
      <c r="DH116" s="1049"/>
      <c r="DI116" s="1049"/>
      <c r="DJ116" s="1049"/>
      <c r="DK116" s="1050"/>
      <c r="DL116" s="1051" t="s">
        <v>439</v>
      </c>
      <c r="DM116" s="1049"/>
      <c r="DN116" s="1049"/>
      <c r="DO116" s="1049"/>
      <c r="DP116" s="1050"/>
      <c r="DQ116" s="1051" t="s">
        <v>449</v>
      </c>
      <c r="DR116" s="1049"/>
      <c r="DS116" s="1049"/>
      <c r="DT116" s="1049"/>
      <c r="DU116" s="1050"/>
      <c r="DV116" s="1052" t="s">
        <v>437</v>
      </c>
      <c r="DW116" s="1053"/>
      <c r="DX116" s="1053"/>
      <c r="DY116" s="1053"/>
      <c r="DZ116" s="1054"/>
    </row>
    <row r="117" spans="1:130" s="246" customFormat="1" ht="26.25" customHeight="1" x14ac:dyDescent="0.2">
      <c r="A117" s="994" t="s">
        <v>189</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459</v>
      </c>
      <c r="Z117" s="976"/>
      <c r="AA117" s="1066">
        <v>385636</v>
      </c>
      <c r="AB117" s="1067"/>
      <c r="AC117" s="1067"/>
      <c r="AD117" s="1067"/>
      <c r="AE117" s="1068"/>
      <c r="AF117" s="1069">
        <v>411994</v>
      </c>
      <c r="AG117" s="1067"/>
      <c r="AH117" s="1067"/>
      <c r="AI117" s="1067"/>
      <c r="AJ117" s="1068"/>
      <c r="AK117" s="1069">
        <v>426811</v>
      </c>
      <c r="AL117" s="1067"/>
      <c r="AM117" s="1067"/>
      <c r="AN117" s="1067"/>
      <c r="AO117" s="1068"/>
      <c r="AP117" s="1070"/>
      <c r="AQ117" s="1071"/>
      <c r="AR117" s="1071"/>
      <c r="AS117" s="1071"/>
      <c r="AT117" s="1072"/>
      <c r="AU117" s="990"/>
      <c r="AV117" s="991"/>
      <c r="AW117" s="991"/>
      <c r="AX117" s="991"/>
      <c r="AY117" s="991"/>
      <c r="AZ117" s="1057" t="s">
        <v>460</v>
      </c>
      <c r="BA117" s="1058"/>
      <c r="BB117" s="1058"/>
      <c r="BC117" s="1058"/>
      <c r="BD117" s="1058"/>
      <c r="BE117" s="1058"/>
      <c r="BF117" s="1058"/>
      <c r="BG117" s="1058"/>
      <c r="BH117" s="1058"/>
      <c r="BI117" s="1058"/>
      <c r="BJ117" s="1058"/>
      <c r="BK117" s="1058"/>
      <c r="BL117" s="1058"/>
      <c r="BM117" s="1058"/>
      <c r="BN117" s="1058"/>
      <c r="BO117" s="1058"/>
      <c r="BP117" s="1059"/>
      <c r="BQ117" s="1009" t="s">
        <v>437</v>
      </c>
      <c r="BR117" s="1010"/>
      <c r="BS117" s="1010"/>
      <c r="BT117" s="1010"/>
      <c r="BU117" s="1010"/>
      <c r="BV117" s="1010" t="s">
        <v>437</v>
      </c>
      <c r="BW117" s="1010"/>
      <c r="BX117" s="1010"/>
      <c r="BY117" s="1010"/>
      <c r="BZ117" s="1010"/>
      <c r="CA117" s="1010" t="s">
        <v>437</v>
      </c>
      <c r="CB117" s="1010"/>
      <c r="CC117" s="1010"/>
      <c r="CD117" s="1010"/>
      <c r="CE117" s="1010"/>
      <c r="CF117" s="1004" t="s">
        <v>437</v>
      </c>
      <c r="CG117" s="1005"/>
      <c r="CH117" s="1005"/>
      <c r="CI117" s="1005"/>
      <c r="CJ117" s="1005"/>
      <c r="CK117" s="1035"/>
      <c r="CL117" s="1036"/>
      <c r="CM117" s="1006" t="s">
        <v>461</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437</v>
      </c>
      <c r="DH117" s="1049"/>
      <c r="DI117" s="1049"/>
      <c r="DJ117" s="1049"/>
      <c r="DK117" s="1050"/>
      <c r="DL117" s="1051" t="s">
        <v>437</v>
      </c>
      <c r="DM117" s="1049"/>
      <c r="DN117" s="1049"/>
      <c r="DO117" s="1049"/>
      <c r="DP117" s="1050"/>
      <c r="DQ117" s="1051" t="s">
        <v>437</v>
      </c>
      <c r="DR117" s="1049"/>
      <c r="DS117" s="1049"/>
      <c r="DT117" s="1049"/>
      <c r="DU117" s="1050"/>
      <c r="DV117" s="1052" t="s">
        <v>436</v>
      </c>
      <c r="DW117" s="1053"/>
      <c r="DX117" s="1053"/>
      <c r="DY117" s="1053"/>
      <c r="DZ117" s="1054"/>
    </row>
    <row r="118" spans="1:130" s="246" customFormat="1" ht="26.25" customHeight="1" x14ac:dyDescent="0.2">
      <c r="A118" s="994" t="s">
        <v>430</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428</v>
      </c>
      <c r="AB118" s="975"/>
      <c r="AC118" s="975"/>
      <c r="AD118" s="975"/>
      <c r="AE118" s="976"/>
      <c r="AF118" s="974" t="s">
        <v>307</v>
      </c>
      <c r="AG118" s="975"/>
      <c r="AH118" s="975"/>
      <c r="AI118" s="975"/>
      <c r="AJ118" s="976"/>
      <c r="AK118" s="974" t="s">
        <v>306</v>
      </c>
      <c r="AL118" s="975"/>
      <c r="AM118" s="975"/>
      <c r="AN118" s="975"/>
      <c r="AO118" s="976"/>
      <c r="AP118" s="1061" t="s">
        <v>429</v>
      </c>
      <c r="AQ118" s="1062"/>
      <c r="AR118" s="1062"/>
      <c r="AS118" s="1062"/>
      <c r="AT118" s="1063"/>
      <c r="AU118" s="990"/>
      <c r="AV118" s="991"/>
      <c r="AW118" s="991"/>
      <c r="AX118" s="991"/>
      <c r="AY118" s="991"/>
      <c r="AZ118" s="1064" t="s">
        <v>462</v>
      </c>
      <c r="BA118" s="1055"/>
      <c r="BB118" s="1055"/>
      <c r="BC118" s="1055"/>
      <c r="BD118" s="1055"/>
      <c r="BE118" s="1055"/>
      <c r="BF118" s="1055"/>
      <c r="BG118" s="1055"/>
      <c r="BH118" s="1055"/>
      <c r="BI118" s="1055"/>
      <c r="BJ118" s="1055"/>
      <c r="BK118" s="1055"/>
      <c r="BL118" s="1055"/>
      <c r="BM118" s="1055"/>
      <c r="BN118" s="1055"/>
      <c r="BO118" s="1055"/>
      <c r="BP118" s="1056"/>
      <c r="BQ118" s="1087" t="s">
        <v>463</v>
      </c>
      <c r="BR118" s="1088"/>
      <c r="BS118" s="1088"/>
      <c r="BT118" s="1088"/>
      <c r="BU118" s="1088"/>
      <c r="BV118" s="1088" t="s">
        <v>463</v>
      </c>
      <c r="BW118" s="1088"/>
      <c r="BX118" s="1088"/>
      <c r="BY118" s="1088"/>
      <c r="BZ118" s="1088"/>
      <c r="CA118" s="1088" t="s">
        <v>463</v>
      </c>
      <c r="CB118" s="1088"/>
      <c r="CC118" s="1088"/>
      <c r="CD118" s="1088"/>
      <c r="CE118" s="1088"/>
      <c r="CF118" s="1004" t="s">
        <v>435</v>
      </c>
      <c r="CG118" s="1005"/>
      <c r="CH118" s="1005"/>
      <c r="CI118" s="1005"/>
      <c r="CJ118" s="1005"/>
      <c r="CK118" s="1035"/>
      <c r="CL118" s="1036"/>
      <c r="CM118" s="1006" t="s">
        <v>464</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465</v>
      </c>
      <c r="DH118" s="1049"/>
      <c r="DI118" s="1049"/>
      <c r="DJ118" s="1049"/>
      <c r="DK118" s="1050"/>
      <c r="DL118" s="1051" t="s">
        <v>466</v>
      </c>
      <c r="DM118" s="1049"/>
      <c r="DN118" s="1049"/>
      <c r="DO118" s="1049"/>
      <c r="DP118" s="1050"/>
      <c r="DQ118" s="1051" t="s">
        <v>436</v>
      </c>
      <c r="DR118" s="1049"/>
      <c r="DS118" s="1049"/>
      <c r="DT118" s="1049"/>
      <c r="DU118" s="1050"/>
      <c r="DV118" s="1052" t="s">
        <v>436</v>
      </c>
      <c r="DW118" s="1053"/>
      <c r="DX118" s="1053"/>
      <c r="DY118" s="1053"/>
      <c r="DZ118" s="1054"/>
    </row>
    <row r="119" spans="1:130" s="246" customFormat="1" ht="26.25" customHeight="1" x14ac:dyDescent="0.2">
      <c r="A119" s="1148" t="s">
        <v>433</v>
      </c>
      <c r="B119" s="1034"/>
      <c r="C119" s="1013" t="s">
        <v>434</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439</v>
      </c>
      <c r="AB119" s="982"/>
      <c r="AC119" s="982"/>
      <c r="AD119" s="982"/>
      <c r="AE119" s="983"/>
      <c r="AF119" s="984" t="s">
        <v>436</v>
      </c>
      <c r="AG119" s="982"/>
      <c r="AH119" s="982"/>
      <c r="AI119" s="982"/>
      <c r="AJ119" s="983"/>
      <c r="AK119" s="984" t="s">
        <v>465</v>
      </c>
      <c r="AL119" s="982"/>
      <c r="AM119" s="982"/>
      <c r="AN119" s="982"/>
      <c r="AO119" s="983"/>
      <c r="AP119" s="985" t="s">
        <v>465</v>
      </c>
      <c r="AQ119" s="986"/>
      <c r="AR119" s="986"/>
      <c r="AS119" s="986"/>
      <c r="AT119" s="987"/>
      <c r="AU119" s="992"/>
      <c r="AV119" s="993"/>
      <c r="AW119" s="993"/>
      <c r="AX119" s="993"/>
      <c r="AY119" s="993"/>
      <c r="AZ119" s="277" t="s">
        <v>189</v>
      </c>
      <c r="BA119" s="277"/>
      <c r="BB119" s="277"/>
      <c r="BC119" s="277"/>
      <c r="BD119" s="277"/>
      <c r="BE119" s="277"/>
      <c r="BF119" s="277"/>
      <c r="BG119" s="277"/>
      <c r="BH119" s="277"/>
      <c r="BI119" s="277"/>
      <c r="BJ119" s="277"/>
      <c r="BK119" s="277"/>
      <c r="BL119" s="277"/>
      <c r="BM119" s="277"/>
      <c r="BN119" s="277"/>
      <c r="BO119" s="1065" t="s">
        <v>467</v>
      </c>
      <c r="BP119" s="1096"/>
      <c r="BQ119" s="1087">
        <v>4312858</v>
      </c>
      <c r="BR119" s="1088"/>
      <c r="BS119" s="1088"/>
      <c r="BT119" s="1088"/>
      <c r="BU119" s="1088"/>
      <c r="BV119" s="1088">
        <v>4182689</v>
      </c>
      <c r="BW119" s="1088"/>
      <c r="BX119" s="1088"/>
      <c r="BY119" s="1088"/>
      <c r="BZ119" s="1088"/>
      <c r="CA119" s="1088">
        <v>3983247</v>
      </c>
      <c r="CB119" s="1088"/>
      <c r="CC119" s="1088"/>
      <c r="CD119" s="1088"/>
      <c r="CE119" s="1088"/>
      <c r="CF119" s="1089"/>
      <c r="CG119" s="1090"/>
      <c r="CH119" s="1090"/>
      <c r="CI119" s="1090"/>
      <c r="CJ119" s="1091"/>
      <c r="CK119" s="1037"/>
      <c r="CL119" s="1038"/>
      <c r="CM119" s="1092" t="s">
        <v>468</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465</v>
      </c>
      <c r="DH119" s="1074"/>
      <c r="DI119" s="1074"/>
      <c r="DJ119" s="1074"/>
      <c r="DK119" s="1075"/>
      <c r="DL119" s="1073" t="s">
        <v>466</v>
      </c>
      <c r="DM119" s="1074"/>
      <c r="DN119" s="1074"/>
      <c r="DO119" s="1074"/>
      <c r="DP119" s="1075"/>
      <c r="DQ119" s="1073" t="s">
        <v>436</v>
      </c>
      <c r="DR119" s="1074"/>
      <c r="DS119" s="1074"/>
      <c r="DT119" s="1074"/>
      <c r="DU119" s="1075"/>
      <c r="DV119" s="1076" t="s">
        <v>463</v>
      </c>
      <c r="DW119" s="1077"/>
      <c r="DX119" s="1077"/>
      <c r="DY119" s="1077"/>
      <c r="DZ119" s="1078"/>
    </row>
    <row r="120" spans="1:130" s="246" customFormat="1" ht="26.25" customHeight="1" x14ac:dyDescent="0.2">
      <c r="A120" s="1149"/>
      <c r="B120" s="1036"/>
      <c r="C120" s="1006" t="s">
        <v>441</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465</v>
      </c>
      <c r="AB120" s="1049"/>
      <c r="AC120" s="1049"/>
      <c r="AD120" s="1049"/>
      <c r="AE120" s="1050"/>
      <c r="AF120" s="1051" t="s">
        <v>436</v>
      </c>
      <c r="AG120" s="1049"/>
      <c r="AH120" s="1049"/>
      <c r="AI120" s="1049"/>
      <c r="AJ120" s="1050"/>
      <c r="AK120" s="1051" t="s">
        <v>439</v>
      </c>
      <c r="AL120" s="1049"/>
      <c r="AM120" s="1049"/>
      <c r="AN120" s="1049"/>
      <c r="AO120" s="1050"/>
      <c r="AP120" s="1052" t="s">
        <v>469</v>
      </c>
      <c r="AQ120" s="1053"/>
      <c r="AR120" s="1053"/>
      <c r="AS120" s="1053"/>
      <c r="AT120" s="1054"/>
      <c r="AU120" s="1079" t="s">
        <v>470</v>
      </c>
      <c r="AV120" s="1080"/>
      <c r="AW120" s="1080"/>
      <c r="AX120" s="1080"/>
      <c r="AY120" s="1081"/>
      <c r="AZ120" s="1030" t="s">
        <v>471</v>
      </c>
      <c r="BA120" s="979"/>
      <c r="BB120" s="979"/>
      <c r="BC120" s="979"/>
      <c r="BD120" s="979"/>
      <c r="BE120" s="979"/>
      <c r="BF120" s="979"/>
      <c r="BG120" s="979"/>
      <c r="BH120" s="979"/>
      <c r="BI120" s="979"/>
      <c r="BJ120" s="979"/>
      <c r="BK120" s="979"/>
      <c r="BL120" s="979"/>
      <c r="BM120" s="979"/>
      <c r="BN120" s="979"/>
      <c r="BO120" s="979"/>
      <c r="BP120" s="980"/>
      <c r="BQ120" s="1016">
        <v>2042262</v>
      </c>
      <c r="BR120" s="1017"/>
      <c r="BS120" s="1017"/>
      <c r="BT120" s="1017"/>
      <c r="BU120" s="1017"/>
      <c r="BV120" s="1017">
        <v>2313881</v>
      </c>
      <c r="BW120" s="1017"/>
      <c r="BX120" s="1017"/>
      <c r="BY120" s="1017"/>
      <c r="BZ120" s="1017"/>
      <c r="CA120" s="1017">
        <v>2409452</v>
      </c>
      <c r="CB120" s="1017"/>
      <c r="CC120" s="1017"/>
      <c r="CD120" s="1017"/>
      <c r="CE120" s="1017"/>
      <c r="CF120" s="1031">
        <v>89.1</v>
      </c>
      <c r="CG120" s="1032"/>
      <c r="CH120" s="1032"/>
      <c r="CI120" s="1032"/>
      <c r="CJ120" s="1032"/>
      <c r="CK120" s="1097" t="s">
        <v>472</v>
      </c>
      <c r="CL120" s="1098"/>
      <c r="CM120" s="1098"/>
      <c r="CN120" s="1098"/>
      <c r="CO120" s="1099"/>
      <c r="CP120" s="1105" t="s">
        <v>473</v>
      </c>
      <c r="CQ120" s="1106"/>
      <c r="CR120" s="1106"/>
      <c r="CS120" s="1106"/>
      <c r="CT120" s="1106"/>
      <c r="CU120" s="1106"/>
      <c r="CV120" s="1106"/>
      <c r="CW120" s="1106"/>
      <c r="CX120" s="1106"/>
      <c r="CY120" s="1106"/>
      <c r="CZ120" s="1106"/>
      <c r="DA120" s="1106"/>
      <c r="DB120" s="1106"/>
      <c r="DC120" s="1106"/>
      <c r="DD120" s="1106"/>
      <c r="DE120" s="1106"/>
      <c r="DF120" s="1107"/>
      <c r="DG120" s="1016">
        <v>1333019</v>
      </c>
      <c r="DH120" s="1017"/>
      <c r="DI120" s="1017"/>
      <c r="DJ120" s="1017"/>
      <c r="DK120" s="1017"/>
      <c r="DL120" s="1017">
        <v>1276853</v>
      </c>
      <c r="DM120" s="1017"/>
      <c r="DN120" s="1017"/>
      <c r="DO120" s="1017"/>
      <c r="DP120" s="1017"/>
      <c r="DQ120" s="1017">
        <v>1177961</v>
      </c>
      <c r="DR120" s="1017"/>
      <c r="DS120" s="1017"/>
      <c r="DT120" s="1017"/>
      <c r="DU120" s="1017"/>
      <c r="DV120" s="1018">
        <v>43.6</v>
      </c>
      <c r="DW120" s="1018"/>
      <c r="DX120" s="1018"/>
      <c r="DY120" s="1018"/>
      <c r="DZ120" s="1019"/>
    </row>
    <row r="121" spans="1:130" s="246" customFormat="1" ht="26.25" customHeight="1" x14ac:dyDescent="0.2">
      <c r="A121" s="1149"/>
      <c r="B121" s="1036"/>
      <c r="C121" s="1057" t="s">
        <v>474</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435</v>
      </c>
      <c r="AB121" s="1049"/>
      <c r="AC121" s="1049"/>
      <c r="AD121" s="1049"/>
      <c r="AE121" s="1050"/>
      <c r="AF121" s="1051" t="s">
        <v>435</v>
      </c>
      <c r="AG121" s="1049"/>
      <c r="AH121" s="1049"/>
      <c r="AI121" s="1049"/>
      <c r="AJ121" s="1050"/>
      <c r="AK121" s="1051" t="s">
        <v>436</v>
      </c>
      <c r="AL121" s="1049"/>
      <c r="AM121" s="1049"/>
      <c r="AN121" s="1049"/>
      <c r="AO121" s="1050"/>
      <c r="AP121" s="1052" t="s">
        <v>436</v>
      </c>
      <c r="AQ121" s="1053"/>
      <c r="AR121" s="1053"/>
      <c r="AS121" s="1053"/>
      <c r="AT121" s="1054"/>
      <c r="AU121" s="1082"/>
      <c r="AV121" s="1083"/>
      <c r="AW121" s="1083"/>
      <c r="AX121" s="1083"/>
      <c r="AY121" s="1084"/>
      <c r="AZ121" s="1039" t="s">
        <v>475</v>
      </c>
      <c r="BA121" s="1040"/>
      <c r="BB121" s="1040"/>
      <c r="BC121" s="1040"/>
      <c r="BD121" s="1040"/>
      <c r="BE121" s="1040"/>
      <c r="BF121" s="1040"/>
      <c r="BG121" s="1040"/>
      <c r="BH121" s="1040"/>
      <c r="BI121" s="1040"/>
      <c r="BJ121" s="1040"/>
      <c r="BK121" s="1040"/>
      <c r="BL121" s="1040"/>
      <c r="BM121" s="1040"/>
      <c r="BN121" s="1040"/>
      <c r="BO121" s="1040"/>
      <c r="BP121" s="1041"/>
      <c r="BQ121" s="1009" t="s">
        <v>465</v>
      </c>
      <c r="BR121" s="1010"/>
      <c r="BS121" s="1010"/>
      <c r="BT121" s="1010"/>
      <c r="BU121" s="1010"/>
      <c r="BV121" s="1010" t="s">
        <v>435</v>
      </c>
      <c r="BW121" s="1010"/>
      <c r="BX121" s="1010"/>
      <c r="BY121" s="1010"/>
      <c r="BZ121" s="1010"/>
      <c r="CA121" s="1010" t="s">
        <v>463</v>
      </c>
      <c r="CB121" s="1010"/>
      <c r="CC121" s="1010"/>
      <c r="CD121" s="1010"/>
      <c r="CE121" s="1010"/>
      <c r="CF121" s="1004" t="s">
        <v>463</v>
      </c>
      <c r="CG121" s="1005"/>
      <c r="CH121" s="1005"/>
      <c r="CI121" s="1005"/>
      <c r="CJ121" s="1005"/>
      <c r="CK121" s="1100"/>
      <c r="CL121" s="1101"/>
      <c r="CM121" s="1101"/>
      <c r="CN121" s="1101"/>
      <c r="CO121" s="1102"/>
      <c r="CP121" s="1110" t="s">
        <v>476</v>
      </c>
      <c r="CQ121" s="1111"/>
      <c r="CR121" s="1111"/>
      <c r="CS121" s="1111"/>
      <c r="CT121" s="1111"/>
      <c r="CU121" s="1111"/>
      <c r="CV121" s="1111"/>
      <c r="CW121" s="1111"/>
      <c r="CX121" s="1111"/>
      <c r="CY121" s="1111"/>
      <c r="CZ121" s="1111"/>
      <c r="DA121" s="1111"/>
      <c r="DB121" s="1111"/>
      <c r="DC121" s="1111"/>
      <c r="DD121" s="1111"/>
      <c r="DE121" s="1111"/>
      <c r="DF121" s="1112"/>
      <c r="DG121" s="1009">
        <v>121526</v>
      </c>
      <c r="DH121" s="1010"/>
      <c r="DI121" s="1010"/>
      <c r="DJ121" s="1010"/>
      <c r="DK121" s="1010"/>
      <c r="DL121" s="1010">
        <v>100577</v>
      </c>
      <c r="DM121" s="1010"/>
      <c r="DN121" s="1010"/>
      <c r="DO121" s="1010"/>
      <c r="DP121" s="1010"/>
      <c r="DQ121" s="1010">
        <v>75844</v>
      </c>
      <c r="DR121" s="1010"/>
      <c r="DS121" s="1010"/>
      <c r="DT121" s="1010"/>
      <c r="DU121" s="1010"/>
      <c r="DV121" s="1011">
        <v>2.8</v>
      </c>
      <c r="DW121" s="1011"/>
      <c r="DX121" s="1011"/>
      <c r="DY121" s="1011"/>
      <c r="DZ121" s="1012"/>
    </row>
    <row r="122" spans="1:130" s="246" customFormat="1" ht="26.25" customHeight="1" x14ac:dyDescent="0.2">
      <c r="A122" s="1149"/>
      <c r="B122" s="1036"/>
      <c r="C122" s="1006" t="s">
        <v>452</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138</v>
      </c>
      <c r="AB122" s="1049"/>
      <c r="AC122" s="1049"/>
      <c r="AD122" s="1049"/>
      <c r="AE122" s="1050"/>
      <c r="AF122" s="1051" t="s">
        <v>466</v>
      </c>
      <c r="AG122" s="1049"/>
      <c r="AH122" s="1049"/>
      <c r="AI122" s="1049"/>
      <c r="AJ122" s="1050"/>
      <c r="AK122" s="1051" t="s">
        <v>466</v>
      </c>
      <c r="AL122" s="1049"/>
      <c r="AM122" s="1049"/>
      <c r="AN122" s="1049"/>
      <c r="AO122" s="1050"/>
      <c r="AP122" s="1052" t="s">
        <v>138</v>
      </c>
      <c r="AQ122" s="1053"/>
      <c r="AR122" s="1053"/>
      <c r="AS122" s="1053"/>
      <c r="AT122" s="1054"/>
      <c r="AU122" s="1082"/>
      <c r="AV122" s="1083"/>
      <c r="AW122" s="1083"/>
      <c r="AX122" s="1083"/>
      <c r="AY122" s="1084"/>
      <c r="AZ122" s="1064" t="s">
        <v>477</v>
      </c>
      <c r="BA122" s="1055"/>
      <c r="BB122" s="1055"/>
      <c r="BC122" s="1055"/>
      <c r="BD122" s="1055"/>
      <c r="BE122" s="1055"/>
      <c r="BF122" s="1055"/>
      <c r="BG122" s="1055"/>
      <c r="BH122" s="1055"/>
      <c r="BI122" s="1055"/>
      <c r="BJ122" s="1055"/>
      <c r="BK122" s="1055"/>
      <c r="BL122" s="1055"/>
      <c r="BM122" s="1055"/>
      <c r="BN122" s="1055"/>
      <c r="BO122" s="1055"/>
      <c r="BP122" s="1056"/>
      <c r="BQ122" s="1087">
        <v>3076517</v>
      </c>
      <c r="BR122" s="1088"/>
      <c r="BS122" s="1088"/>
      <c r="BT122" s="1088"/>
      <c r="BU122" s="1088"/>
      <c r="BV122" s="1088">
        <v>2975000</v>
      </c>
      <c r="BW122" s="1088"/>
      <c r="BX122" s="1088"/>
      <c r="BY122" s="1088"/>
      <c r="BZ122" s="1088"/>
      <c r="CA122" s="1088">
        <v>2817820</v>
      </c>
      <c r="CB122" s="1088"/>
      <c r="CC122" s="1088"/>
      <c r="CD122" s="1088"/>
      <c r="CE122" s="1088"/>
      <c r="CF122" s="1108">
        <v>104.2</v>
      </c>
      <c r="CG122" s="1109"/>
      <c r="CH122" s="1109"/>
      <c r="CI122" s="1109"/>
      <c r="CJ122" s="1109"/>
      <c r="CK122" s="1100"/>
      <c r="CL122" s="1101"/>
      <c r="CM122" s="1101"/>
      <c r="CN122" s="1101"/>
      <c r="CO122" s="1102"/>
      <c r="CP122" s="1110"/>
      <c r="CQ122" s="1111"/>
      <c r="CR122" s="1111"/>
      <c r="CS122" s="1111"/>
      <c r="CT122" s="1111"/>
      <c r="CU122" s="1111"/>
      <c r="CV122" s="1111"/>
      <c r="CW122" s="1111"/>
      <c r="CX122" s="1111"/>
      <c r="CY122" s="1111"/>
      <c r="CZ122" s="1111"/>
      <c r="DA122" s="1111"/>
      <c r="DB122" s="1111"/>
      <c r="DC122" s="1111"/>
      <c r="DD122" s="1111"/>
      <c r="DE122" s="1111"/>
      <c r="DF122" s="1112"/>
      <c r="DG122" s="1009"/>
      <c r="DH122" s="1010"/>
      <c r="DI122" s="1010"/>
      <c r="DJ122" s="1010"/>
      <c r="DK122" s="1010"/>
      <c r="DL122" s="1010"/>
      <c r="DM122" s="1010"/>
      <c r="DN122" s="1010"/>
      <c r="DO122" s="1010"/>
      <c r="DP122" s="1010"/>
      <c r="DQ122" s="1010"/>
      <c r="DR122" s="1010"/>
      <c r="DS122" s="1010"/>
      <c r="DT122" s="1010"/>
      <c r="DU122" s="1010"/>
      <c r="DV122" s="1011"/>
      <c r="DW122" s="1011"/>
      <c r="DX122" s="1011"/>
      <c r="DY122" s="1011"/>
      <c r="DZ122" s="1012"/>
    </row>
    <row r="123" spans="1:130" s="246" customFormat="1" ht="26.25" customHeight="1" x14ac:dyDescent="0.2">
      <c r="A123" s="1149"/>
      <c r="B123" s="1036"/>
      <c r="C123" s="1006" t="s">
        <v>458</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436</v>
      </c>
      <c r="AB123" s="1049"/>
      <c r="AC123" s="1049"/>
      <c r="AD123" s="1049"/>
      <c r="AE123" s="1050"/>
      <c r="AF123" s="1051" t="s">
        <v>436</v>
      </c>
      <c r="AG123" s="1049"/>
      <c r="AH123" s="1049"/>
      <c r="AI123" s="1049"/>
      <c r="AJ123" s="1050"/>
      <c r="AK123" s="1051" t="s">
        <v>463</v>
      </c>
      <c r="AL123" s="1049"/>
      <c r="AM123" s="1049"/>
      <c r="AN123" s="1049"/>
      <c r="AO123" s="1050"/>
      <c r="AP123" s="1052" t="s">
        <v>436</v>
      </c>
      <c r="AQ123" s="1053"/>
      <c r="AR123" s="1053"/>
      <c r="AS123" s="1053"/>
      <c r="AT123" s="1054"/>
      <c r="AU123" s="1085"/>
      <c r="AV123" s="1086"/>
      <c r="AW123" s="1086"/>
      <c r="AX123" s="1086"/>
      <c r="AY123" s="1086"/>
      <c r="AZ123" s="277" t="s">
        <v>189</v>
      </c>
      <c r="BA123" s="277"/>
      <c r="BB123" s="277"/>
      <c r="BC123" s="277"/>
      <c r="BD123" s="277"/>
      <c r="BE123" s="277"/>
      <c r="BF123" s="277"/>
      <c r="BG123" s="277"/>
      <c r="BH123" s="277"/>
      <c r="BI123" s="277"/>
      <c r="BJ123" s="277"/>
      <c r="BK123" s="277"/>
      <c r="BL123" s="277"/>
      <c r="BM123" s="277"/>
      <c r="BN123" s="277"/>
      <c r="BO123" s="1065" t="s">
        <v>478</v>
      </c>
      <c r="BP123" s="1096"/>
      <c r="BQ123" s="1155">
        <v>5118779</v>
      </c>
      <c r="BR123" s="1156"/>
      <c r="BS123" s="1156"/>
      <c r="BT123" s="1156"/>
      <c r="BU123" s="1156"/>
      <c r="BV123" s="1156">
        <v>5288881</v>
      </c>
      <c r="BW123" s="1156"/>
      <c r="BX123" s="1156"/>
      <c r="BY123" s="1156"/>
      <c r="BZ123" s="1156"/>
      <c r="CA123" s="1156">
        <v>5227272</v>
      </c>
      <c r="CB123" s="1156"/>
      <c r="CC123" s="1156"/>
      <c r="CD123" s="1156"/>
      <c r="CE123" s="1156"/>
      <c r="CF123" s="1089"/>
      <c r="CG123" s="1090"/>
      <c r="CH123" s="1090"/>
      <c r="CI123" s="1090"/>
      <c r="CJ123" s="1091"/>
      <c r="CK123" s="1100"/>
      <c r="CL123" s="1101"/>
      <c r="CM123" s="1101"/>
      <c r="CN123" s="1101"/>
      <c r="CO123" s="1102"/>
      <c r="CP123" s="1110"/>
      <c r="CQ123" s="1111"/>
      <c r="CR123" s="1111"/>
      <c r="CS123" s="1111"/>
      <c r="CT123" s="1111"/>
      <c r="CU123" s="1111"/>
      <c r="CV123" s="1111"/>
      <c r="CW123" s="1111"/>
      <c r="CX123" s="1111"/>
      <c r="CY123" s="1111"/>
      <c r="CZ123" s="1111"/>
      <c r="DA123" s="1111"/>
      <c r="DB123" s="1111"/>
      <c r="DC123" s="1111"/>
      <c r="DD123" s="1111"/>
      <c r="DE123" s="1111"/>
      <c r="DF123" s="1112"/>
      <c r="DG123" s="1048"/>
      <c r="DH123" s="1049"/>
      <c r="DI123" s="1049"/>
      <c r="DJ123" s="1049"/>
      <c r="DK123" s="1050"/>
      <c r="DL123" s="1051"/>
      <c r="DM123" s="1049"/>
      <c r="DN123" s="1049"/>
      <c r="DO123" s="1049"/>
      <c r="DP123" s="1050"/>
      <c r="DQ123" s="1051"/>
      <c r="DR123" s="1049"/>
      <c r="DS123" s="1049"/>
      <c r="DT123" s="1049"/>
      <c r="DU123" s="1050"/>
      <c r="DV123" s="1052"/>
      <c r="DW123" s="1053"/>
      <c r="DX123" s="1053"/>
      <c r="DY123" s="1053"/>
      <c r="DZ123" s="1054"/>
    </row>
    <row r="124" spans="1:130" s="246" customFormat="1" ht="26.25" customHeight="1" thickBot="1" x14ac:dyDescent="0.25">
      <c r="A124" s="1149"/>
      <c r="B124" s="1036"/>
      <c r="C124" s="1006" t="s">
        <v>461</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465</v>
      </c>
      <c r="AB124" s="1049"/>
      <c r="AC124" s="1049"/>
      <c r="AD124" s="1049"/>
      <c r="AE124" s="1050"/>
      <c r="AF124" s="1051" t="s">
        <v>138</v>
      </c>
      <c r="AG124" s="1049"/>
      <c r="AH124" s="1049"/>
      <c r="AI124" s="1049"/>
      <c r="AJ124" s="1050"/>
      <c r="AK124" s="1051" t="s">
        <v>466</v>
      </c>
      <c r="AL124" s="1049"/>
      <c r="AM124" s="1049"/>
      <c r="AN124" s="1049"/>
      <c r="AO124" s="1050"/>
      <c r="AP124" s="1052" t="s">
        <v>436</v>
      </c>
      <c r="AQ124" s="1053"/>
      <c r="AR124" s="1053"/>
      <c r="AS124" s="1053"/>
      <c r="AT124" s="1054"/>
      <c r="AU124" s="1151" t="s">
        <v>479</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463</v>
      </c>
      <c r="BR124" s="1118"/>
      <c r="BS124" s="1118"/>
      <c r="BT124" s="1118"/>
      <c r="BU124" s="1118"/>
      <c r="BV124" s="1118" t="s">
        <v>435</v>
      </c>
      <c r="BW124" s="1118"/>
      <c r="BX124" s="1118"/>
      <c r="BY124" s="1118"/>
      <c r="BZ124" s="1118"/>
      <c r="CA124" s="1118" t="s">
        <v>465</v>
      </c>
      <c r="CB124" s="1118"/>
      <c r="CC124" s="1118"/>
      <c r="CD124" s="1118"/>
      <c r="CE124" s="1118"/>
      <c r="CF124" s="1119"/>
      <c r="CG124" s="1120"/>
      <c r="CH124" s="1120"/>
      <c r="CI124" s="1120"/>
      <c r="CJ124" s="1121"/>
      <c r="CK124" s="1103"/>
      <c r="CL124" s="1103"/>
      <c r="CM124" s="1103"/>
      <c r="CN124" s="1103"/>
      <c r="CO124" s="1104"/>
      <c r="CP124" s="1110" t="s">
        <v>480</v>
      </c>
      <c r="CQ124" s="1111"/>
      <c r="CR124" s="1111"/>
      <c r="CS124" s="1111"/>
      <c r="CT124" s="1111"/>
      <c r="CU124" s="1111"/>
      <c r="CV124" s="1111"/>
      <c r="CW124" s="1111"/>
      <c r="CX124" s="1111"/>
      <c r="CY124" s="1111"/>
      <c r="CZ124" s="1111"/>
      <c r="DA124" s="1111"/>
      <c r="DB124" s="1111"/>
      <c r="DC124" s="1111"/>
      <c r="DD124" s="1111"/>
      <c r="DE124" s="1111"/>
      <c r="DF124" s="1112"/>
      <c r="DG124" s="1095" t="s">
        <v>435</v>
      </c>
      <c r="DH124" s="1074"/>
      <c r="DI124" s="1074"/>
      <c r="DJ124" s="1074"/>
      <c r="DK124" s="1075"/>
      <c r="DL124" s="1073" t="s">
        <v>439</v>
      </c>
      <c r="DM124" s="1074"/>
      <c r="DN124" s="1074"/>
      <c r="DO124" s="1074"/>
      <c r="DP124" s="1075"/>
      <c r="DQ124" s="1073" t="s">
        <v>463</v>
      </c>
      <c r="DR124" s="1074"/>
      <c r="DS124" s="1074"/>
      <c r="DT124" s="1074"/>
      <c r="DU124" s="1075"/>
      <c r="DV124" s="1076" t="s">
        <v>465</v>
      </c>
      <c r="DW124" s="1077"/>
      <c r="DX124" s="1077"/>
      <c r="DY124" s="1077"/>
      <c r="DZ124" s="1078"/>
    </row>
    <row r="125" spans="1:130" s="246" customFormat="1" ht="26.25" customHeight="1" x14ac:dyDescent="0.2">
      <c r="A125" s="1149"/>
      <c r="B125" s="1036"/>
      <c r="C125" s="1006" t="s">
        <v>464</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463</v>
      </c>
      <c r="AB125" s="1049"/>
      <c r="AC125" s="1049"/>
      <c r="AD125" s="1049"/>
      <c r="AE125" s="1050"/>
      <c r="AF125" s="1051" t="s">
        <v>435</v>
      </c>
      <c r="AG125" s="1049"/>
      <c r="AH125" s="1049"/>
      <c r="AI125" s="1049"/>
      <c r="AJ125" s="1050"/>
      <c r="AK125" s="1051" t="s">
        <v>436</v>
      </c>
      <c r="AL125" s="1049"/>
      <c r="AM125" s="1049"/>
      <c r="AN125" s="1049"/>
      <c r="AO125" s="1050"/>
      <c r="AP125" s="1052" t="s">
        <v>463</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481</v>
      </c>
      <c r="CL125" s="1098"/>
      <c r="CM125" s="1098"/>
      <c r="CN125" s="1098"/>
      <c r="CO125" s="1099"/>
      <c r="CP125" s="1030" t="s">
        <v>482</v>
      </c>
      <c r="CQ125" s="979"/>
      <c r="CR125" s="979"/>
      <c r="CS125" s="979"/>
      <c r="CT125" s="979"/>
      <c r="CU125" s="979"/>
      <c r="CV125" s="979"/>
      <c r="CW125" s="979"/>
      <c r="CX125" s="979"/>
      <c r="CY125" s="979"/>
      <c r="CZ125" s="979"/>
      <c r="DA125" s="979"/>
      <c r="DB125" s="979"/>
      <c r="DC125" s="979"/>
      <c r="DD125" s="979"/>
      <c r="DE125" s="979"/>
      <c r="DF125" s="980"/>
      <c r="DG125" s="1016" t="s">
        <v>465</v>
      </c>
      <c r="DH125" s="1017"/>
      <c r="DI125" s="1017"/>
      <c r="DJ125" s="1017"/>
      <c r="DK125" s="1017"/>
      <c r="DL125" s="1017" t="s">
        <v>439</v>
      </c>
      <c r="DM125" s="1017"/>
      <c r="DN125" s="1017"/>
      <c r="DO125" s="1017"/>
      <c r="DP125" s="1017"/>
      <c r="DQ125" s="1017" t="s">
        <v>469</v>
      </c>
      <c r="DR125" s="1017"/>
      <c r="DS125" s="1017"/>
      <c r="DT125" s="1017"/>
      <c r="DU125" s="1017"/>
      <c r="DV125" s="1018" t="s">
        <v>463</v>
      </c>
      <c r="DW125" s="1018"/>
      <c r="DX125" s="1018"/>
      <c r="DY125" s="1018"/>
      <c r="DZ125" s="1019"/>
    </row>
    <row r="126" spans="1:130" s="246" customFormat="1" ht="26.25" customHeight="1" thickBot="1" x14ac:dyDescent="0.25">
      <c r="A126" s="1149"/>
      <c r="B126" s="1036"/>
      <c r="C126" s="1006" t="s">
        <v>468</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727</v>
      </c>
      <c r="AB126" s="1049"/>
      <c r="AC126" s="1049"/>
      <c r="AD126" s="1049"/>
      <c r="AE126" s="1050"/>
      <c r="AF126" s="1051">
        <v>721</v>
      </c>
      <c r="AG126" s="1049"/>
      <c r="AH126" s="1049"/>
      <c r="AI126" s="1049"/>
      <c r="AJ126" s="1050"/>
      <c r="AK126" s="1051">
        <v>919</v>
      </c>
      <c r="AL126" s="1049"/>
      <c r="AM126" s="1049"/>
      <c r="AN126" s="1049"/>
      <c r="AO126" s="1050"/>
      <c r="AP126" s="1052">
        <v>0</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483</v>
      </c>
      <c r="CQ126" s="1040"/>
      <c r="CR126" s="1040"/>
      <c r="CS126" s="1040"/>
      <c r="CT126" s="1040"/>
      <c r="CU126" s="1040"/>
      <c r="CV126" s="1040"/>
      <c r="CW126" s="1040"/>
      <c r="CX126" s="1040"/>
      <c r="CY126" s="1040"/>
      <c r="CZ126" s="1040"/>
      <c r="DA126" s="1040"/>
      <c r="DB126" s="1040"/>
      <c r="DC126" s="1040"/>
      <c r="DD126" s="1040"/>
      <c r="DE126" s="1040"/>
      <c r="DF126" s="1041"/>
      <c r="DG126" s="1009" t="s">
        <v>463</v>
      </c>
      <c r="DH126" s="1010"/>
      <c r="DI126" s="1010"/>
      <c r="DJ126" s="1010"/>
      <c r="DK126" s="1010"/>
      <c r="DL126" s="1010" t="s">
        <v>436</v>
      </c>
      <c r="DM126" s="1010"/>
      <c r="DN126" s="1010"/>
      <c r="DO126" s="1010"/>
      <c r="DP126" s="1010"/>
      <c r="DQ126" s="1010" t="s">
        <v>436</v>
      </c>
      <c r="DR126" s="1010"/>
      <c r="DS126" s="1010"/>
      <c r="DT126" s="1010"/>
      <c r="DU126" s="1010"/>
      <c r="DV126" s="1011" t="s">
        <v>463</v>
      </c>
      <c r="DW126" s="1011"/>
      <c r="DX126" s="1011"/>
      <c r="DY126" s="1011"/>
      <c r="DZ126" s="1012"/>
    </row>
    <row r="127" spans="1:130" s="246" customFormat="1" ht="26.25" customHeight="1" x14ac:dyDescent="0.2">
      <c r="A127" s="1150"/>
      <c r="B127" s="1038"/>
      <c r="C127" s="1092" t="s">
        <v>484</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463</v>
      </c>
      <c r="AB127" s="1049"/>
      <c r="AC127" s="1049"/>
      <c r="AD127" s="1049"/>
      <c r="AE127" s="1050"/>
      <c r="AF127" s="1051" t="s">
        <v>465</v>
      </c>
      <c r="AG127" s="1049"/>
      <c r="AH127" s="1049"/>
      <c r="AI127" s="1049"/>
      <c r="AJ127" s="1050"/>
      <c r="AK127" s="1051" t="s">
        <v>465</v>
      </c>
      <c r="AL127" s="1049"/>
      <c r="AM127" s="1049"/>
      <c r="AN127" s="1049"/>
      <c r="AO127" s="1050"/>
      <c r="AP127" s="1052" t="s">
        <v>469</v>
      </c>
      <c r="AQ127" s="1053"/>
      <c r="AR127" s="1053"/>
      <c r="AS127" s="1053"/>
      <c r="AT127" s="1054"/>
      <c r="AU127" s="282"/>
      <c r="AV127" s="282"/>
      <c r="AW127" s="282"/>
      <c r="AX127" s="1122" t="s">
        <v>485</v>
      </c>
      <c r="AY127" s="1123"/>
      <c r="AZ127" s="1123"/>
      <c r="BA127" s="1123"/>
      <c r="BB127" s="1123"/>
      <c r="BC127" s="1123"/>
      <c r="BD127" s="1123"/>
      <c r="BE127" s="1124"/>
      <c r="BF127" s="1125" t="s">
        <v>486</v>
      </c>
      <c r="BG127" s="1123"/>
      <c r="BH127" s="1123"/>
      <c r="BI127" s="1123"/>
      <c r="BJ127" s="1123"/>
      <c r="BK127" s="1123"/>
      <c r="BL127" s="1124"/>
      <c r="BM127" s="1125" t="s">
        <v>487</v>
      </c>
      <c r="BN127" s="1123"/>
      <c r="BO127" s="1123"/>
      <c r="BP127" s="1123"/>
      <c r="BQ127" s="1123"/>
      <c r="BR127" s="1123"/>
      <c r="BS127" s="1124"/>
      <c r="BT127" s="1125" t="s">
        <v>488</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489</v>
      </c>
      <c r="CQ127" s="1040"/>
      <c r="CR127" s="1040"/>
      <c r="CS127" s="1040"/>
      <c r="CT127" s="1040"/>
      <c r="CU127" s="1040"/>
      <c r="CV127" s="1040"/>
      <c r="CW127" s="1040"/>
      <c r="CX127" s="1040"/>
      <c r="CY127" s="1040"/>
      <c r="CZ127" s="1040"/>
      <c r="DA127" s="1040"/>
      <c r="DB127" s="1040"/>
      <c r="DC127" s="1040"/>
      <c r="DD127" s="1040"/>
      <c r="DE127" s="1040"/>
      <c r="DF127" s="1041"/>
      <c r="DG127" s="1009" t="s">
        <v>436</v>
      </c>
      <c r="DH127" s="1010"/>
      <c r="DI127" s="1010"/>
      <c r="DJ127" s="1010"/>
      <c r="DK127" s="1010"/>
      <c r="DL127" s="1010" t="s">
        <v>138</v>
      </c>
      <c r="DM127" s="1010"/>
      <c r="DN127" s="1010"/>
      <c r="DO127" s="1010"/>
      <c r="DP127" s="1010"/>
      <c r="DQ127" s="1010" t="s">
        <v>463</v>
      </c>
      <c r="DR127" s="1010"/>
      <c r="DS127" s="1010"/>
      <c r="DT127" s="1010"/>
      <c r="DU127" s="1010"/>
      <c r="DV127" s="1011" t="s">
        <v>465</v>
      </c>
      <c r="DW127" s="1011"/>
      <c r="DX127" s="1011"/>
      <c r="DY127" s="1011"/>
      <c r="DZ127" s="1012"/>
    </row>
    <row r="128" spans="1:130" s="246" customFormat="1" ht="26.25" customHeight="1" thickBot="1" x14ac:dyDescent="0.25">
      <c r="A128" s="1133" t="s">
        <v>490</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491</v>
      </c>
      <c r="X128" s="1135"/>
      <c r="Y128" s="1135"/>
      <c r="Z128" s="1136"/>
      <c r="AA128" s="1137" t="s">
        <v>436</v>
      </c>
      <c r="AB128" s="1138"/>
      <c r="AC128" s="1138"/>
      <c r="AD128" s="1138"/>
      <c r="AE128" s="1139"/>
      <c r="AF128" s="1140" t="s">
        <v>465</v>
      </c>
      <c r="AG128" s="1138"/>
      <c r="AH128" s="1138"/>
      <c r="AI128" s="1138"/>
      <c r="AJ128" s="1139"/>
      <c r="AK128" s="1140" t="s">
        <v>436</v>
      </c>
      <c r="AL128" s="1138"/>
      <c r="AM128" s="1138"/>
      <c r="AN128" s="1138"/>
      <c r="AO128" s="1139"/>
      <c r="AP128" s="1141"/>
      <c r="AQ128" s="1142"/>
      <c r="AR128" s="1142"/>
      <c r="AS128" s="1142"/>
      <c r="AT128" s="1143"/>
      <c r="AU128" s="282"/>
      <c r="AV128" s="282"/>
      <c r="AW128" s="282"/>
      <c r="AX128" s="978" t="s">
        <v>492</v>
      </c>
      <c r="AY128" s="979"/>
      <c r="AZ128" s="979"/>
      <c r="BA128" s="979"/>
      <c r="BB128" s="979"/>
      <c r="BC128" s="979"/>
      <c r="BD128" s="979"/>
      <c r="BE128" s="980"/>
      <c r="BF128" s="1144" t="s">
        <v>463</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493</v>
      </c>
      <c r="CQ128" s="1127"/>
      <c r="CR128" s="1127"/>
      <c r="CS128" s="1127"/>
      <c r="CT128" s="1127"/>
      <c r="CU128" s="1127"/>
      <c r="CV128" s="1127"/>
      <c r="CW128" s="1127"/>
      <c r="CX128" s="1127"/>
      <c r="CY128" s="1127"/>
      <c r="CZ128" s="1127"/>
      <c r="DA128" s="1127"/>
      <c r="DB128" s="1127"/>
      <c r="DC128" s="1127"/>
      <c r="DD128" s="1127"/>
      <c r="DE128" s="1127"/>
      <c r="DF128" s="1128"/>
      <c r="DG128" s="1129" t="s">
        <v>463</v>
      </c>
      <c r="DH128" s="1130"/>
      <c r="DI128" s="1130"/>
      <c r="DJ128" s="1130"/>
      <c r="DK128" s="1130"/>
      <c r="DL128" s="1130" t="s">
        <v>463</v>
      </c>
      <c r="DM128" s="1130"/>
      <c r="DN128" s="1130"/>
      <c r="DO128" s="1130"/>
      <c r="DP128" s="1130"/>
      <c r="DQ128" s="1130" t="s">
        <v>138</v>
      </c>
      <c r="DR128" s="1130"/>
      <c r="DS128" s="1130"/>
      <c r="DT128" s="1130"/>
      <c r="DU128" s="1130"/>
      <c r="DV128" s="1131" t="s">
        <v>463</v>
      </c>
      <c r="DW128" s="1131"/>
      <c r="DX128" s="1131"/>
      <c r="DY128" s="1131"/>
      <c r="DZ128" s="1132"/>
    </row>
    <row r="129" spans="1:131" s="246" customFormat="1" ht="26.25" customHeight="1" x14ac:dyDescent="0.2">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494</v>
      </c>
      <c r="X129" s="1164"/>
      <c r="Y129" s="1164"/>
      <c r="Z129" s="1165"/>
      <c r="AA129" s="1048">
        <v>2926340</v>
      </c>
      <c r="AB129" s="1049"/>
      <c r="AC129" s="1049"/>
      <c r="AD129" s="1049"/>
      <c r="AE129" s="1050"/>
      <c r="AF129" s="1051">
        <v>2929587</v>
      </c>
      <c r="AG129" s="1049"/>
      <c r="AH129" s="1049"/>
      <c r="AI129" s="1049"/>
      <c r="AJ129" s="1050"/>
      <c r="AK129" s="1051">
        <v>2965802</v>
      </c>
      <c r="AL129" s="1049"/>
      <c r="AM129" s="1049"/>
      <c r="AN129" s="1049"/>
      <c r="AO129" s="1050"/>
      <c r="AP129" s="1166"/>
      <c r="AQ129" s="1167"/>
      <c r="AR129" s="1167"/>
      <c r="AS129" s="1167"/>
      <c r="AT129" s="1168"/>
      <c r="AU129" s="284"/>
      <c r="AV129" s="284"/>
      <c r="AW129" s="284"/>
      <c r="AX129" s="1157" t="s">
        <v>495</v>
      </c>
      <c r="AY129" s="1040"/>
      <c r="AZ129" s="1040"/>
      <c r="BA129" s="1040"/>
      <c r="BB129" s="1040"/>
      <c r="BC129" s="1040"/>
      <c r="BD129" s="1040"/>
      <c r="BE129" s="1041"/>
      <c r="BF129" s="1158" t="s">
        <v>436</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20" t="s">
        <v>496</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497</v>
      </c>
      <c r="X130" s="1164"/>
      <c r="Y130" s="1164"/>
      <c r="Z130" s="1165"/>
      <c r="AA130" s="1048">
        <v>266377</v>
      </c>
      <c r="AB130" s="1049"/>
      <c r="AC130" s="1049"/>
      <c r="AD130" s="1049"/>
      <c r="AE130" s="1050"/>
      <c r="AF130" s="1051">
        <v>265602</v>
      </c>
      <c r="AG130" s="1049"/>
      <c r="AH130" s="1049"/>
      <c r="AI130" s="1049"/>
      <c r="AJ130" s="1050"/>
      <c r="AK130" s="1051">
        <v>261562</v>
      </c>
      <c r="AL130" s="1049"/>
      <c r="AM130" s="1049"/>
      <c r="AN130" s="1049"/>
      <c r="AO130" s="1050"/>
      <c r="AP130" s="1166"/>
      <c r="AQ130" s="1167"/>
      <c r="AR130" s="1167"/>
      <c r="AS130" s="1167"/>
      <c r="AT130" s="1168"/>
      <c r="AU130" s="284"/>
      <c r="AV130" s="284"/>
      <c r="AW130" s="284"/>
      <c r="AX130" s="1157" t="s">
        <v>498</v>
      </c>
      <c r="AY130" s="1040"/>
      <c r="AZ130" s="1040"/>
      <c r="BA130" s="1040"/>
      <c r="BB130" s="1040"/>
      <c r="BC130" s="1040"/>
      <c r="BD130" s="1040"/>
      <c r="BE130" s="1041"/>
      <c r="BF130" s="1194">
        <v>5.3</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499</v>
      </c>
      <c r="X131" s="1202"/>
      <c r="Y131" s="1202"/>
      <c r="Z131" s="1203"/>
      <c r="AA131" s="1095">
        <v>2659963</v>
      </c>
      <c r="AB131" s="1074"/>
      <c r="AC131" s="1074"/>
      <c r="AD131" s="1074"/>
      <c r="AE131" s="1075"/>
      <c r="AF131" s="1073">
        <v>2663985</v>
      </c>
      <c r="AG131" s="1074"/>
      <c r="AH131" s="1074"/>
      <c r="AI131" s="1074"/>
      <c r="AJ131" s="1075"/>
      <c r="AK131" s="1073">
        <v>2704240</v>
      </c>
      <c r="AL131" s="1074"/>
      <c r="AM131" s="1074"/>
      <c r="AN131" s="1074"/>
      <c r="AO131" s="1075"/>
      <c r="AP131" s="1204"/>
      <c r="AQ131" s="1205"/>
      <c r="AR131" s="1205"/>
      <c r="AS131" s="1205"/>
      <c r="AT131" s="1206"/>
      <c r="AU131" s="284"/>
      <c r="AV131" s="284"/>
      <c r="AW131" s="284"/>
      <c r="AX131" s="1176" t="s">
        <v>500</v>
      </c>
      <c r="AY131" s="1127"/>
      <c r="AZ131" s="1127"/>
      <c r="BA131" s="1127"/>
      <c r="BB131" s="1127"/>
      <c r="BC131" s="1127"/>
      <c r="BD131" s="1127"/>
      <c r="BE131" s="1128"/>
      <c r="BF131" s="1177" t="s">
        <v>436</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83" t="s">
        <v>501</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502</v>
      </c>
      <c r="W132" s="1187"/>
      <c r="X132" s="1187"/>
      <c r="Y132" s="1187"/>
      <c r="Z132" s="1188"/>
      <c r="AA132" s="1189">
        <v>4.4834834170000004</v>
      </c>
      <c r="AB132" s="1190"/>
      <c r="AC132" s="1190"/>
      <c r="AD132" s="1190"/>
      <c r="AE132" s="1191"/>
      <c r="AF132" s="1192">
        <v>5.4952261370000004</v>
      </c>
      <c r="AG132" s="1190"/>
      <c r="AH132" s="1190"/>
      <c r="AI132" s="1190"/>
      <c r="AJ132" s="1191"/>
      <c r="AK132" s="1192">
        <v>6.1107372130000002</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503</v>
      </c>
      <c r="W133" s="1170"/>
      <c r="X133" s="1170"/>
      <c r="Y133" s="1170"/>
      <c r="Z133" s="1171"/>
      <c r="AA133" s="1172">
        <v>4.3</v>
      </c>
      <c r="AB133" s="1173"/>
      <c r="AC133" s="1173"/>
      <c r="AD133" s="1173"/>
      <c r="AE133" s="1174"/>
      <c r="AF133" s="1172">
        <v>4.7</v>
      </c>
      <c r="AG133" s="1173"/>
      <c r="AH133" s="1173"/>
      <c r="AI133" s="1173"/>
      <c r="AJ133" s="1174"/>
      <c r="AK133" s="1172">
        <v>5.3</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ZZ6fyD11DtP6DmfiFShNxgzHgvUMh6pULoBqbg79zAR2/8i/X+Aa83UzdGfc79tLWZLKl6VHBs08p2rPWxu3RA==" saltValue="DroRVdAO6jF2uc6eD0fbR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504</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yKcslwOlIGY2kc9cc5UMoyRn5j0R4Plk4vtkpOr7APQKkaqyW62vJn3vSpayDAzsTeRArgf+glSKkn0u+L5MTQ==" saltValue="+g1bHPXZknbx5E1wymi6xw==" spinCount="100000" sheet="1" objects="1" scenarios="1"/>
  <dataConsolidate/>
  <phoneticPr fontId="2"/>
  <printOptions horizontalCentered="1" verticalCentered="1"/>
  <pageMargins left="0" right="0" top="0" bottom="0" header="0" footer="0"/>
  <pageSetup paperSize="9" scale="30"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n2kwu36DRGSAioH0aTbZbNRZa5zDFSf0mZPDIpdnMWvh7dtwn/QSuSeL9pIs0R/od6x3AAP5ezKObDYsFFE95A==" saltValue="fVu81rYaBiVnmdUsuTtxp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507</v>
      </c>
      <c r="AP7" s="303"/>
      <c r="AQ7" s="304" t="s">
        <v>508</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509</v>
      </c>
      <c r="AQ8" s="310" t="s">
        <v>510</v>
      </c>
      <c r="AR8" s="311" t="s">
        <v>511</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512</v>
      </c>
      <c r="AL9" s="1213"/>
      <c r="AM9" s="1213"/>
      <c r="AN9" s="1214"/>
      <c r="AO9" s="312">
        <v>992957</v>
      </c>
      <c r="AP9" s="312">
        <v>135891</v>
      </c>
      <c r="AQ9" s="313">
        <v>137457</v>
      </c>
      <c r="AR9" s="314">
        <v>-1.1000000000000001</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513</v>
      </c>
      <c r="AL10" s="1213"/>
      <c r="AM10" s="1213"/>
      <c r="AN10" s="1214"/>
      <c r="AO10" s="315">
        <v>64203</v>
      </c>
      <c r="AP10" s="315">
        <v>8787</v>
      </c>
      <c r="AQ10" s="316">
        <v>16552</v>
      </c>
      <c r="AR10" s="317">
        <v>-46.9</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514</v>
      </c>
      <c r="AL11" s="1213"/>
      <c r="AM11" s="1213"/>
      <c r="AN11" s="1214"/>
      <c r="AO11" s="315">
        <v>186394</v>
      </c>
      <c r="AP11" s="315">
        <v>25509</v>
      </c>
      <c r="AQ11" s="316">
        <v>23820</v>
      </c>
      <c r="AR11" s="317">
        <v>7.1</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515</v>
      </c>
      <c r="AL12" s="1213"/>
      <c r="AM12" s="1213"/>
      <c r="AN12" s="1214"/>
      <c r="AO12" s="315" t="s">
        <v>516</v>
      </c>
      <c r="AP12" s="315" t="s">
        <v>516</v>
      </c>
      <c r="AQ12" s="316">
        <v>3889</v>
      </c>
      <c r="AR12" s="317" t="s">
        <v>516</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517</v>
      </c>
      <c r="AL13" s="1213"/>
      <c r="AM13" s="1213"/>
      <c r="AN13" s="1214"/>
      <c r="AO13" s="315" t="s">
        <v>516</v>
      </c>
      <c r="AP13" s="315" t="s">
        <v>516</v>
      </c>
      <c r="AQ13" s="316" t="s">
        <v>516</v>
      </c>
      <c r="AR13" s="317" t="s">
        <v>516</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518</v>
      </c>
      <c r="AL14" s="1213"/>
      <c r="AM14" s="1213"/>
      <c r="AN14" s="1214"/>
      <c r="AO14" s="315">
        <v>35147</v>
      </c>
      <c r="AP14" s="315">
        <v>4810</v>
      </c>
      <c r="AQ14" s="316">
        <v>6581</v>
      </c>
      <c r="AR14" s="317">
        <v>-26.9</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519</v>
      </c>
      <c r="AL15" s="1213"/>
      <c r="AM15" s="1213"/>
      <c r="AN15" s="1214"/>
      <c r="AO15" s="315">
        <v>10053</v>
      </c>
      <c r="AP15" s="315">
        <v>1376</v>
      </c>
      <c r="AQ15" s="316">
        <v>3467</v>
      </c>
      <c r="AR15" s="317">
        <v>-60.3</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520</v>
      </c>
      <c r="AL16" s="1216"/>
      <c r="AM16" s="1216"/>
      <c r="AN16" s="1217"/>
      <c r="AO16" s="315">
        <v>-109527</v>
      </c>
      <c r="AP16" s="315">
        <v>-14989</v>
      </c>
      <c r="AQ16" s="316">
        <v>-13853</v>
      </c>
      <c r="AR16" s="317">
        <v>8.1999999999999993</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189</v>
      </c>
      <c r="AL17" s="1216"/>
      <c r="AM17" s="1216"/>
      <c r="AN17" s="1217"/>
      <c r="AO17" s="315">
        <v>1179227</v>
      </c>
      <c r="AP17" s="315">
        <v>161383</v>
      </c>
      <c r="AQ17" s="316">
        <v>177914</v>
      </c>
      <c r="AR17" s="317">
        <v>-9.3000000000000007</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521</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522</v>
      </c>
      <c r="AP20" s="323" t="s">
        <v>523</v>
      </c>
      <c r="AQ20" s="324" t="s">
        <v>524</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525</v>
      </c>
      <c r="AL21" s="1208"/>
      <c r="AM21" s="1208"/>
      <c r="AN21" s="1209"/>
      <c r="AO21" s="327">
        <v>15.19</v>
      </c>
      <c r="AP21" s="328">
        <v>15.77</v>
      </c>
      <c r="AQ21" s="329">
        <v>-0.57999999999999996</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526</v>
      </c>
      <c r="AL22" s="1208"/>
      <c r="AM22" s="1208"/>
      <c r="AN22" s="1209"/>
      <c r="AO22" s="332">
        <v>102</v>
      </c>
      <c r="AP22" s="333">
        <v>96</v>
      </c>
      <c r="AQ22" s="334">
        <v>6</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527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528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529</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507</v>
      </c>
      <c r="AP30" s="303"/>
      <c r="AQ30" s="304" t="s">
        <v>508</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509</v>
      </c>
      <c r="AQ31" s="310" t="s">
        <v>510</v>
      </c>
      <c r="AR31" s="311" t="s">
        <v>511</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530</v>
      </c>
      <c r="AL32" s="1224"/>
      <c r="AM32" s="1224"/>
      <c r="AN32" s="1225"/>
      <c r="AO32" s="342">
        <v>220469</v>
      </c>
      <c r="AP32" s="342">
        <v>30172</v>
      </c>
      <c r="AQ32" s="343">
        <v>107318</v>
      </c>
      <c r="AR32" s="344">
        <v>-71.900000000000006</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531</v>
      </c>
      <c r="AL33" s="1224"/>
      <c r="AM33" s="1224"/>
      <c r="AN33" s="1225"/>
      <c r="AO33" s="342" t="s">
        <v>516</v>
      </c>
      <c r="AP33" s="342" t="s">
        <v>516</v>
      </c>
      <c r="AQ33" s="343">
        <v>192</v>
      </c>
      <c r="AR33" s="344" t="s">
        <v>516</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532</v>
      </c>
      <c r="AL34" s="1224"/>
      <c r="AM34" s="1224"/>
      <c r="AN34" s="1225"/>
      <c r="AO34" s="342" t="s">
        <v>516</v>
      </c>
      <c r="AP34" s="342" t="s">
        <v>516</v>
      </c>
      <c r="AQ34" s="343">
        <v>281</v>
      </c>
      <c r="AR34" s="344" t="s">
        <v>516</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533</v>
      </c>
      <c r="AL35" s="1224"/>
      <c r="AM35" s="1224"/>
      <c r="AN35" s="1225"/>
      <c r="AO35" s="342">
        <v>186523</v>
      </c>
      <c r="AP35" s="342">
        <v>25527</v>
      </c>
      <c r="AQ35" s="343">
        <v>22732</v>
      </c>
      <c r="AR35" s="344">
        <v>12.3</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534</v>
      </c>
      <c r="AL36" s="1224"/>
      <c r="AM36" s="1224"/>
      <c r="AN36" s="1225"/>
      <c r="AO36" s="342">
        <v>18900</v>
      </c>
      <c r="AP36" s="342">
        <v>2587</v>
      </c>
      <c r="AQ36" s="343">
        <v>3735</v>
      </c>
      <c r="AR36" s="344">
        <v>-30.7</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535</v>
      </c>
      <c r="AL37" s="1224"/>
      <c r="AM37" s="1224"/>
      <c r="AN37" s="1225"/>
      <c r="AO37" s="342">
        <v>919</v>
      </c>
      <c r="AP37" s="342">
        <v>126</v>
      </c>
      <c r="AQ37" s="343">
        <v>1596</v>
      </c>
      <c r="AR37" s="344">
        <v>-92.1</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536</v>
      </c>
      <c r="AL38" s="1227"/>
      <c r="AM38" s="1227"/>
      <c r="AN38" s="1228"/>
      <c r="AO38" s="345" t="s">
        <v>516</v>
      </c>
      <c r="AP38" s="345" t="s">
        <v>516</v>
      </c>
      <c r="AQ38" s="346">
        <v>19</v>
      </c>
      <c r="AR38" s="334" t="s">
        <v>516</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537</v>
      </c>
      <c r="AL39" s="1227"/>
      <c r="AM39" s="1227"/>
      <c r="AN39" s="1228"/>
      <c r="AO39" s="342" t="s">
        <v>516</v>
      </c>
      <c r="AP39" s="342" t="s">
        <v>516</v>
      </c>
      <c r="AQ39" s="343">
        <v>-5126</v>
      </c>
      <c r="AR39" s="344" t="s">
        <v>516</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538</v>
      </c>
      <c r="AL40" s="1224"/>
      <c r="AM40" s="1224"/>
      <c r="AN40" s="1225"/>
      <c r="AO40" s="342">
        <v>-261562</v>
      </c>
      <c r="AP40" s="342">
        <v>-35796</v>
      </c>
      <c r="AQ40" s="343">
        <v>-92432</v>
      </c>
      <c r="AR40" s="344">
        <v>-61.3</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301</v>
      </c>
      <c r="AL41" s="1230"/>
      <c r="AM41" s="1230"/>
      <c r="AN41" s="1231"/>
      <c r="AO41" s="342">
        <v>165249</v>
      </c>
      <c r="AP41" s="342">
        <v>22615</v>
      </c>
      <c r="AQ41" s="343">
        <v>38314</v>
      </c>
      <c r="AR41" s="344">
        <v>-41</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539</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541</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507</v>
      </c>
      <c r="AN49" s="1220" t="s">
        <v>542</v>
      </c>
      <c r="AO49" s="1221"/>
      <c r="AP49" s="1221"/>
      <c r="AQ49" s="1221"/>
      <c r="AR49" s="1222"/>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543</v>
      </c>
      <c r="AO50" s="359" t="s">
        <v>544</v>
      </c>
      <c r="AP50" s="360" t="s">
        <v>545</v>
      </c>
      <c r="AQ50" s="361" t="s">
        <v>546</v>
      </c>
      <c r="AR50" s="362" t="s">
        <v>547</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548</v>
      </c>
      <c r="AL51" s="355"/>
      <c r="AM51" s="363">
        <v>577129</v>
      </c>
      <c r="AN51" s="364">
        <v>74806</v>
      </c>
      <c r="AO51" s="365">
        <v>-0.1</v>
      </c>
      <c r="AP51" s="366">
        <v>175675</v>
      </c>
      <c r="AQ51" s="367">
        <v>0.6</v>
      </c>
      <c r="AR51" s="368">
        <v>-0.7</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549</v>
      </c>
      <c r="AM52" s="371">
        <v>409495</v>
      </c>
      <c r="AN52" s="372">
        <v>53078</v>
      </c>
      <c r="AO52" s="373">
        <v>-5.5</v>
      </c>
      <c r="AP52" s="374">
        <v>87698</v>
      </c>
      <c r="AQ52" s="375">
        <v>10</v>
      </c>
      <c r="AR52" s="376">
        <v>-15.5</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550</v>
      </c>
      <c r="AL53" s="355"/>
      <c r="AM53" s="363">
        <v>526399</v>
      </c>
      <c r="AN53" s="364">
        <v>69072</v>
      </c>
      <c r="AO53" s="365">
        <v>-7.7</v>
      </c>
      <c r="AP53" s="366">
        <v>162193</v>
      </c>
      <c r="AQ53" s="367">
        <v>-7.7</v>
      </c>
      <c r="AR53" s="368">
        <v>0</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549</v>
      </c>
      <c r="AM54" s="371">
        <v>416755</v>
      </c>
      <c r="AN54" s="372">
        <v>54685</v>
      </c>
      <c r="AO54" s="373">
        <v>3</v>
      </c>
      <c r="AP54" s="374">
        <v>79985</v>
      </c>
      <c r="AQ54" s="375">
        <v>-8.8000000000000007</v>
      </c>
      <c r="AR54" s="376">
        <v>11.8</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551</v>
      </c>
      <c r="AL55" s="355"/>
      <c r="AM55" s="363">
        <v>587986</v>
      </c>
      <c r="AN55" s="364">
        <v>78325</v>
      </c>
      <c r="AO55" s="365">
        <v>13.4</v>
      </c>
      <c r="AP55" s="366">
        <v>168868</v>
      </c>
      <c r="AQ55" s="367">
        <v>4.0999999999999996</v>
      </c>
      <c r="AR55" s="368">
        <v>9.3000000000000007</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549</v>
      </c>
      <c r="AM56" s="371">
        <v>400927</v>
      </c>
      <c r="AN56" s="372">
        <v>53407</v>
      </c>
      <c r="AO56" s="373">
        <v>-2.2999999999999998</v>
      </c>
      <c r="AP56" s="374">
        <v>79360</v>
      </c>
      <c r="AQ56" s="375">
        <v>-0.8</v>
      </c>
      <c r="AR56" s="376">
        <v>-1.5</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552</v>
      </c>
      <c r="AL57" s="355"/>
      <c r="AM57" s="363">
        <v>428604</v>
      </c>
      <c r="AN57" s="364">
        <v>57147</v>
      </c>
      <c r="AO57" s="365">
        <v>-27</v>
      </c>
      <c r="AP57" s="366">
        <v>202870</v>
      </c>
      <c r="AQ57" s="367">
        <v>20.100000000000001</v>
      </c>
      <c r="AR57" s="368">
        <v>-47.1</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549</v>
      </c>
      <c r="AM58" s="371">
        <v>392193</v>
      </c>
      <c r="AN58" s="372">
        <v>52292</v>
      </c>
      <c r="AO58" s="373">
        <v>-2.1</v>
      </c>
      <c r="AP58" s="374">
        <v>79735</v>
      </c>
      <c r="AQ58" s="375">
        <v>0.5</v>
      </c>
      <c r="AR58" s="376">
        <v>-2.6</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553</v>
      </c>
      <c r="AL59" s="355"/>
      <c r="AM59" s="363">
        <v>541394</v>
      </c>
      <c r="AN59" s="364">
        <v>74093</v>
      </c>
      <c r="AO59" s="365">
        <v>29.7</v>
      </c>
      <c r="AP59" s="366">
        <v>167497</v>
      </c>
      <c r="AQ59" s="367">
        <v>-17.399999999999999</v>
      </c>
      <c r="AR59" s="368">
        <v>47.1</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549</v>
      </c>
      <c r="AM60" s="371">
        <v>428327</v>
      </c>
      <c r="AN60" s="372">
        <v>58619</v>
      </c>
      <c r="AO60" s="373">
        <v>12.1</v>
      </c>
      <c r="AP60" s="374">
        <v>82571</v>
      </c>
      <c r="AQ60" s="375">
        <v>3.6</v>
      </c>
      <c r="AR60" s="376">
        <v>8.5</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554</v>
      </c>
      <c r="AL61" s="377"/>
      <c r="AM61" s="378">
        <v>532302</v>
      </c>
      <c r="AN61" s="379">
        <v>70689</v>
      </c>
      <c r="AO61" s="380">
        <v>1.7</v>
      </c>
      <c r="AP61" s="381">
        <v>175421</v>
      </c>
      <c r="AQ61" s="382">
        <v>-0.1</v>
      </c>
      <c r="AR61" s="368">
        <v>1.8</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549</v>
      </c>
      <c r="AM62" s="371">
        <v>409539</v>
      </c>
      <c r="AN62" s="372">
        <v>54416</v>
      </c>
      <c r="AO62" s="373">
        <v>1</v>
      </c>
      <c r="AP62" s="374">
        <v>81870</v>
      </c>
      <c r="AQ62" s="375">
        <v>0.9</v>
      </c>
      <c r="AR62" s="376">
        <v>0.1</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ORRCGUfqL9Wc3qHTBjPveN1dZz2VsQ7FyDcIOXGL//fzXT5aADV/UsvRy44gllnhnsUF0nh8EsZcDr2n62+tA==" saltValue="TJpqrk+aMBCRdpSeu8dsn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vCqGZ3+Ex+PCdI/pKJBCJVgDLEfZ2poUAaixANlPgHTNPcsUMDFE7P/UmLCGIs3/DVhB+T1w+oXsFl/D1uyezw==" saltValue="ZJBFjkGP7TCgDQ1seYLyV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9wvpQXO6etuTCKU1yJJ76BzOVZzHod+YOzxoyE55IEARvvis1GOEgpGNNgeiAl41wDtr5nVLExJlJmgfxWR62Q==" saltValue="dfMAzKMk5YVyMriZU27/Q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2">
      <c r="B47" s="10"/>
      <c r="C47" s="1232" t="s">
        <v>3</v>
      </c>
      <c r="D47" s="1232"/>
      <c r="E47" s="1233"/>
      <c r="F47" s="11">
        <v>19.48</v>
      </c>
      <c r="G47" s="12">
        <v>21.77</v>
      </c>
      <c r="H47" s="12">
        <v>23.46</v>
      </c>
      <c r="I47" s="12">
        <v>24.73</v>
      </c>
      <c r="J47" s="13">
        <v>28.83</v>
      </c>
    </row>
    <row r="48" spans="2:10" ht="57.75" customHeight="1" x14ac:dyDescent="0.2">
      <c r="B48" s="14"/>
      <c r="C48" s="1234" t="s">
        <v>4</v>
      </c>
      <c r="D48" s="1234"/>
      <c r="E48" s="1235"/>
      <c r="F48" s="15">
        <v>10.3</v>
      </c>
      <c r="G48" s="16">
        <v>8.09</v>
      </c>
      <c r="H48" s="16">
        <v>8.0399999999999991</v>
      </c>
      <c r="I48" s="16">
        <v>9.19</v>
      </c>
      <c r="J48" s="17">
        <v>6.73</v>
      </c>
    </row>
    <row r="49" spans="2:10" ht="57.75" customHeight="1" thickBot="1" x14ac:dyDescent="0.25">
      <c r="B49" s="18"/>
      <c r="C49" s="1236" t="s">
        <v>5</v>
      </c>
      <c r="D49" s="1236"/>
      <c r="E49" s="1237"/>
      <c r="F49" s="19" t="s">
        <v>563</v>
      </c>
      <c r="G49" s="20">
        <v>0.68</v>
      </c>
      <c r="H49" s="20">
        <v>1.53</v>
      </c>
      <c r="I49" s="20">
        <v>2.4700000000000002</v>
      </c>
      <c r="J49" s="21">
        <v>2.0499999999999998</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xnfGum0fXNFE+exDkNpG7pBs2fY4cmSss4qo0Kd4AsDn95dbExb4SFofs7n5j0I59YAaWLu3/RO4iEkA0wsM1Q==" saltValue="XKfBwu7TDKCC69k8ADMMS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2020-08-21T05:19:41Z</dcterms:modified>
</cp:coreProperties>
</file>