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1.dpc.pref.chiba.lg.jp\01170_市町村課$\01_所属全体フォルダ\5財政班\31fy\036_財政状況資料集\29_01（H29決算）\06_市町村→県（回答）\"/>
    </mc:Choice>
  </mc:AlternateContent>
  <bookViews>
    <workbookView xWindow="-120" yWindow="-120" windowWidth="29040" windowHeight="1584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U88" i="12" l="1"/>
  <c r="AP88" i="12"/>
  <c r="AF88" i="12"/>
  <c r="AU63" i="12"/>
  <c r="AP63" i="12"/>
  <c r="AP23" i="12"/>
  <c r="AA23" i="12"/>
  <c r="V23" i="12"/>
  <c r="Q23" i="12"/>
  <c r="BG34"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BE35" i="10"/>
  <c r="C35" i="10"/>
  <c r="CO34" i="10"/>
  <c r="C34" i="10"/>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E34" i="10" s="1"/>
  <c r="BW34" i="10" s="1"/>
  <c r="BW35" i="10" s="1"/>
  <c r="BW36" i="10" s="1"/>
  <c r="BW37" i="10" s="1"/>
  <c r="BW38" i="10" s="1"/>
  <c r="BW39" i="10" s="1"/>
  <c r="BW40" i="10" s="1"/>
  <c r="BW41" i="10" s="1"/>
  <c r="BW42" i="10" s="1"/>
</calcChain>
</file>

<file path=xl/sharedStrings.xml><?xml version="1.0" encoding="utf-8"?>
<sst xmlns="http://schemas.openxmlformats.org/spreadsheetml/2006/main" count="1119" uniqueCount="584">
  <si>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</si>
  <si>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</si>
  <si>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</si>
  <si>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</si>
  <si>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</si>
  <si>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</si>
  <si>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</si>
  <si>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</si>
  <si>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</si>
  <si>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</si>
  <si>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</si>
  <si>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</si>
  <si>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</si>
  <si>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</si>
  <si>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</si>
  <si>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</si>
  <si>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</si>
  <si>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</si>
  <si>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</si>
  <si>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</si>
  <si>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</si>
  <si>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</si>
  <si>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</si>
  <si>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</si>
  <si>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</si>
  <si>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</si>
  <si>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</si>
  <si>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</si>
  <si>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</si>
  <si>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</si>
  <si>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</si>
  <si>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</si>
  <si>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</si>
  <si>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</si>
  <si>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</si>
  <si>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</si>
  <si>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</si>
  <si>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</si>
  <si>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</si>
  <si>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</si>
  <si>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</si>
  <si>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</si>
  <si>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</si>
  <si>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</si>
  <si>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</si>
  <si>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</si>
  <si>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</si>
  <si>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</si>
  <si>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</si>
  <si>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</si>
  <si>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</si>
  <si>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</si>
  <si>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</si>
  <si>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</si>
  <si>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</si>
  <si>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</si>
  <si>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</si>
  <si>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</si>
  <si>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</si>
  <si>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</si>
  <si>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</si>
  <si>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</si>
  <si>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</si>
  <si>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</si>
  <si>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</si>
  <si>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</si>
  <si>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</si>
  <si>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</si>
  <si>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</si>
  <si>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</si>
  <si>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</si>
  <si>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</si>
  <si>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</si>
  <si>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</si>
  <si>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</si>
  <si>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</si>
  <si>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</si>
  <si>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</si>
  <si>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Ⅲ－１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</si>
  <si>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</si>
  <si>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</si>
  <si>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</si>
  <si>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</si>
  <si>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</si>
  <si>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</si>
  <si>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</si>
  <si>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</si>
  <si>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</si>
  <si>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</si>
  <si>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</si>
  <si>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</si>
  <si>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東庄町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</si>
  <si>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</si>
  <si>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</si>
  <si>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</si>
  <si>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</si>
  <si>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</si>
  <si>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</si>
  <si>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</si>
  <si>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</si>
  <si>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</si>
  <si>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</si>
  <si>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</si>
  <si>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</si>
  <si>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</si>
  <si>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</si>
  <si>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</si>
  <si>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</si>
  <si>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</si>
  <si>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</si>
  <si>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</si>
  <si>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</si>
  <si>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</si>
  <si>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</si>
  <si>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</si>
  <si>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</si>
  <si>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-6.6</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</si>
  <si>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</si>
  <si>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</si>
  <si>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</si>
  <si>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</si>
  <si>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</si>
  <si>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</si>
  <si>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</si>
  <si>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</si>
  <si>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</si>
  <si>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</si>
  <si>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</si>
  <si>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</si>
  <si>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</si>
  <si>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</si>
  <si>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</si>
  <si>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</si>
  <si>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</si>
  <si>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</si>
  <si>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</si>
  <si>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</si>
  <si>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</si>
  <si>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</si>
  <si>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</si>
  <si>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</si>
  <si>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</si>
  <si>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</si>
  <si>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</si>
  <si>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0"/>
  </si>
  <si>
    <t>うち日本人(％)</t>
    <phoneticPr fontId="5"/>
  </si>
  <si>
    <t>-1.3</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</si>
  <si>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</si>
  <si>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</si>
  <si>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</si>
  <si>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</si>
  <si>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</si>
  <si>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</si>
  <si>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</si>
  <si>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</si>
  <si>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</si>
  <si>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</si>
  <si>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</si>
  <si>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</si>
  <si>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</si>
  <si>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</si>
  <si>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</si>
  <si>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</si>
  <si>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</si>
  <si>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</si>
  <si>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</si>
  <si>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</si>
  <si>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</si>
  <si>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</si>
  <si>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</si>
  <si>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</si>
  <si>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</si>
  <si>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</si>
  <si>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</si>
  <si>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</si>
  <si>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</si>
  <si>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</si>
  <si>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</si>
  <si>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</si>
  <si>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</si>
  <si>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</si>
  <si>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</si>
  <si>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</si>
  <si>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</si>
  <si>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</si>
  <si>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</si>
  <si>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</si>
  <si>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</si>
  <si>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</si>
  <si>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</si>
  <si>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</si>
  <si>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</si>
  <si>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</si>
  <si>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</si>
  <si>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</si>
  <si>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</si>
  <si>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</si>
  <si>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</si>
  <si>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</si>
  <si>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</si>
  <si>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</si>
  <si>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</si>
  <si>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</si>
  <si>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</si>
  <si>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</si>
  <si>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千葉県東庄町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</si>
  <si>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</si>
  <si>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</si>
  <si>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</si>
  <si>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</si>
  <si>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</si>
  <si>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</si>
  <si>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</si>
  <si>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</si>
  <si>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</si>
  <si>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</si>
  <si>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</si>
  <si>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</si>
  <si>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</si>
  <si>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</si>
  <si>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</si>
  <si>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</si>
  <si>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</si>
  <si>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</si>
  <si>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</si>
  <si>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</si>
  <si>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</si>
  <si>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</si>
  <si>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</si>
  <si>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</si>
  <si>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</si>
  <si>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</si>
  <si>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</si>
  <si>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</si>
  <si>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</si>
  <si>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</si>
  <si>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</si>
  <si>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</si>
  <si>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</si>
  <si>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</si>
  <si>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</si>
  <si>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</si>
  <si>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</si>
  <si>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</si>
  <si>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</si>
  <si>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</si>
  <si>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</si>
  <si>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</si>
  <si>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</si>
  <si>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</si>
  <si>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</si>
  <si>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</si>
  <si>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</si>
  <si>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</si>
  <si>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</si>
  <si>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</si>
  <si>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</si>
  <si>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</si>
  <si>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</si>
  <si>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</si>
  <si>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</si>
  <si>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</si>
  <si>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</si>
  <si>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</si>
  <si>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</si>
  <si>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</si>
  <si>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</si>
  <si>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</si>
  <si>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</si>
  <si>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</si>
  <si>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</si>
  <si>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</si>
  <si>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</si>
  <si>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</si>
  <si>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</si>
  <si>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</si>
  <si>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</si>
  <si>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</si>
  <si>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</si>
  <si>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</si>
  <si>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</si>
  <si>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</si>
  <si>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</si>
  <si>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</si>
  <si>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</si>
  <si>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</si>
  <si>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</si>
  <si>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</si>
  <si>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</si>
  <si>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</si>
  <si>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</si>
  <si>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</si>
  <si>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</si>
  <si>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</si>
  <si>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</si>
  <si>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</si>
  <si>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</si>
  <si>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</si>
  <si>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</si>
  <si>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</si>
  <si>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</si>
  <si>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</si>
  <si>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</si>
  <si>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</si>
  <si>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</si>
  <si>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</si>
  <si>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</si>
  <si>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</si>
  <si>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</si>
  <si>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</si>
  <si>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</si>
  <si>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</si>
  <si>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</si>
  <si>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</si>
  <si>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</si>
  <si>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</si>
  <si>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</si>
  <si>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</si>
  <si>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</si>
  <si>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</si>
  <si>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</si>
  <si>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</si>
  <si>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</si>
  <si>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</si>
  <si>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</si>
  <si>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</si>
  <si>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</si>
  <si>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</si>
  <si>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介護サービス</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</si>
  <si>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</si>
  <si>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</si>
  <si>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</si>
  <si>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</si>
  <si>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</si>
  <si>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</si>
  <si>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</si>
  <si>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</si>
  <si>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</si>
  <si>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</si>
  <si>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</si>
  <si>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</si>
  <si>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</si>
  <si>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</si>
  <si>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</si>
  <si>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</si>
  <si>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</si>
  <si>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</si>
  <si>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</si>
  <si>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</si>
  <si>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</si>
  <si>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</si>
  <si>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</si>
  <si>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</si>
  <si>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</si>
  <si>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千葉県東庄町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</si>
  <si>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</si>
  <si>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</si>
  <si>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</si>
  <si>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</si>
  <si>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</si>
  <si>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</si>
  <si>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</si>
  <si>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</si>
  <si>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</si>
  <si>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</si>
  <si>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</si>
  <si>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</si>
  <si>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</si>
  <si>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</si>
  <si>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</si>
  <si>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</si>
  <si>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</si>
  <si>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</si>
  <si>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</si>
  <si>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</si>
  <si>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</si>
  <si>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</si>
  <si>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</si>
  <si>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</si>
  <si>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</si>
  <si>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</si>
  <si>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</si>
  <si>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</si>
  <si>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</si>
  <si>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</si>
  <si>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</si>
  <si>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</si>
  <si>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</si>
  <si>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</si>
  <si>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</si>
  <si>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訪問看護ステーション特別会計</t>
    <phoneticPr fontId="5"/>
  </si>
  <si>
    <t>介護保険特別会計</t>
    <phoneticPr fontId="5"/>
  </si>
  <si>
    <t>水道事業会計</t>
    <phoneticPr fontId="5"/>
  </si>
  <si>
    <t>法適用企業</t>
    <phoneticPr fontId="5"/>
  </si>
  <si>
    <t>国民健康保険東庄病院事業会計</t>
    <phoneticPr fontId="5"/>
  </si>
  <si>
    <t>法適用企業</t>
    <phoneticPr fontId="5"/>
  </si>
  <si>
    <t>食肉センター特別会計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</si>
  <si>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</si>
  <si>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</si>
  <si>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</si>
  <si>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</si>
  <si>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</si>
  <si>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総費用
（歳出）</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</si>
  <si>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</si>
  <si>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</si>
  <si>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</si>
  <si>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</si>
  <si>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</si>
  <si>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</si>
  <si>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</si>
  <si>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</si>
  <si>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</si>
  <si>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</si>
  <si>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</si>
  <si>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</si>
  <si>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</si>
  <si>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</si>
  <si>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</si>
  <si>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</si>
  <si>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</si>
  <si>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</si>
  <si>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</si>
  <si>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</si>
  <si>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</si>
  <si>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</si>
  <si>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</si>
  <si>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</si>
  <si>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</si>
  <si>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</si>
  <si>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</si>
  <si>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</si>
  <si>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</si>
  <si>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</si>
  <si>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</si>
  <si>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</si>
  <si>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</si>
  <si>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</si>
  <si>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</si>
  <si>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</si>
  <si>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</si>
  <si>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</si>
  <si>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</si>
  <si>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</si>
  <si>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</si>
  <si>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</si>
  <si>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</si>
  <si>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</si>
  <si>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</si>
  <si>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</si>
  <si>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</si>
  <si>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</si>
  <si>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</si>
  <si>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国民健康保険東庄病院事業会計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</si>
  <si>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</si>
  <si>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</si>
  <si>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</si>
  <si>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</si>
  <si>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</si>
  <si>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</si>
  <si>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</si>
  <si>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</si>
  <si>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</si>
  <si>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</si>
  <si>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</si>
  <si>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</si>
  <si>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</si>
  <si>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</si>
  <si>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</si>
  <si>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</si>
  <si>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</si>
  <si>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</si>
  <si>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</si>
  <si>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</si>
  <si>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</si>
  <si>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</si>
  <si>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</si>
  <si>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</si>
  <si>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</si>
  <si>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</si>
  <si>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</si>
  <si>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</si>
  <si>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</si>
  <si>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</si>
  <si>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</si>
  <si>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</si>
  <si>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</si>
  <si>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</si>
  <si>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</si>
  <si>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</si>
  <si>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</si>
  <si>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</si>
  <si>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</si>
  <si>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</si>
  <si>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</si>
  <si>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</si>
  <si>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</si>
  <si>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</si>
  <si>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</si>
  <si>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</si>
  <si>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</si>
  <si>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</si>
  <si>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</si>
  <si>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</si>
  <si>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</si>
  <si>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</si>
  <si>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</si>
  <si>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</si>
  <si>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</si>
  <si>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</si>
  <si>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</si>
  <si>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</si>
  <si>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</si>
  <si>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</si>
  <si>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</si>
  <si>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</si>
  <si>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</si>
  <si>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</si>
  <si>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</si>
  <si>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</si>
  <si>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</si>
  <si>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</si>
  <si>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</si>
  <si>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</si>
  <si>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</si>
  <si>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</si>
  <si>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</si>
  <si>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</si>
  <si>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</si>
  <si>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</si>
  <si>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</si>
  <si>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</si>
  <si>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</si>
  <si>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</si>
  <si>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</si>
  <si>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</si>
  <si>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</si>
  <si>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</si>
  <si>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</si>
  <si>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</si>
  <si>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</si>
  <si>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</si>
  <si>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</si>
  <si>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</si>
  <si>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</si>
  <si>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0.82</t>
  </si>
  <si>
    <t>▲ 6.43</t>
  </si>
  <si>
    <t>水道事業会計</t>
  </si>
  <si>
    <t>一般会計</t>
  </si>
  <si>
    <t>国民健康保険東庄病院事業会計</t>
  </si>
  <si>
    <t>国民健康保険特別会計</t>
  </si>
  <si>
    <t>介護保険特別会計</t>
  </si>
  <si>
    <t>食肉センター特別会計</t>
  </si>
  <si>
    <t>訪問看護ステーション特別会計</t>
  </si>
  <si>
    <t>後期高齢者医療特別会計</t>
  </si>
  <si>
    <t>その他会計（赤字）</t>
  </si>
  <si>
    <t>その他会計（黒字）</t>
  </si>
  <si>
    <t>-</t>
    <phoneticPr fontId="2"/>
  </si>
  <si>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2"/>
  </si>
  <si>
    <t>千葉県市町村総合事務組合(千葉県自治会館管理運営特別会計)</t>
    <rPh sb="0" eb="3">
      <t>チバケン</t>
    </rPh>
    <rPh sb="3" eb="6">
      <t>シチョウソン</t>
    </rPh>
    <rPh sb="6" eb="8">
      <t>ソウゴウ</t>
    </rPh>
    <rPh sb="8" eb="10">
      <t>ジム</t>
    </rPh>
    <rPh sb="10" eb="12">
      <t>クミアイ</t>
    </rPh>
    <rPh sb="13" eb="16">
      <t>チバケン</t>
    </rPh>
    <rPh sb="16" eb="18">
      <t>ジチ</t>
    </rPh>
    <rPh sb="18" eb="20">
      <t>カイカン</t>
    </rPh>
    <rPh sb="20" eb="22">
      <t>カンリ</t>
    </rPh>
    <rPh sb="22" eb="24">
      <t>ウンエイ</t>
    </rPh>
    <rPh sb="24" eb="26">
      <t>トクベツ</t>
    </rPh>
    <rPh sb="26" eb="28">
      <t>カイケイ</t>
    </rPh>
    <phoneticPr fontId="2"/>
  </si>
  <si>
    <t>千葉県市町村総合事務組合(千葉県自治研修センター特別会計)</t>
    <rPh sb="0" eb="3">
      <t>チバケン</t>
    </rPh>
    <rPh sb="3" eb="6">
      <t>シチョウソン</t>
    </rPh>
    <rPh sb="6" eb="8">
      <t>ソウゴウ</t>
    </rPh>
    <rPh sb="8" eb="10">
      <t>ジム</t>
    </rPh>
    <rPh sb="10" eb="12">
      <t>クミアイ</t>
    </rPh>
    <rPh sb="13" eb="16">
      <t>チバケン</t>
    </rPh>
    <rPh sb="16" eb="18">
      <t>ジチ</t>
    </rPh>
    <rPh sb="18" eb="20">
      <t>ケンシュウ</t>
    </rPh>
    <rPh sb="24" eb="26">
      <t>トクベツ</t>
    </rPh>
    <rPh sb="26" eb="28">
      <t>カイケイ</t>
    </rPh>
    <phoneticPr fontId="2"/>
  </si>
  <si>
    <t>千葉県市町村総合事務組合(千葉県市町村交通災害共済特別会計)</t>
    <rPh sb="0" eb="3">
      <t>チバケン</t>
    </rPh>
    <rPh sb="3" eb="6">
      <t>シチョウソン</t>
    </rPh>
    <rPh sb="6" eb="8">
      <t>ソウゴウ</t>
    </rPh>
    <rPh sb="8" eb="10">
      <t>ジム</t>
    </rPh>
    <rPh sb="10" eb="12">
      <t>クミアイ</t>
    </rPh>
    <rPh sb="13" eb="16">
      <t>チバケン</t>
    </rPh>
    <rPh sb="16" eb="19">
      <t>シチョウソン</t>
    </rPh>
    <rPh sb="19" eb="21">
      <t>コウツウ</t>
    </rPh>
    <rPh sb="21" eb="23">
      <t>サイガイ</t>
    </rPh>
    <rPh sb="23" eb="25">
      <t>キョウサイ</t>
    </rPh>
    <rPh sb="25" eb="27">
      <t>トクベツ</t>
    </rPh>
    <rPh sb="27" eb="29">
      <t>カイケイ</t>
    </rPh>
    <phoneticPr fontId="2"/>
  </si>
  <si>
    <t>千葉県後期高齢医療広域連合(一般会計)</t>
    <rPh sb="0" eb="3">
      <t>チバケン</t>
    </rPh>
    <rPh sb="3" eb="9">
      <t>コウキコウレイイリョウ</t>
    </rPh>
    <rPh sb="9" eb="13">
      <t>コウイキレンゴウ</t>
    </rPh>
    <rPh sb="14" eb="18">
      <t>イッパンカイケイ</t>
    </rPh>
    <phoneticPr fontId="2"/>
  </si>
  <si>
    <t>千葉県後期高齢医療広域連合(特別会計)</t>
    <rPh sb="0" eb="3">
      <t>チバケン</t>
    </rPh>
    <rPh sb="3" eb="9">
      <t>コウキコウレイイリョウ</t>
    </rPh>
    <rPh sb="9" eb="13">
      <t>コウイキレンゴウ</t>
    </rPh>
    <rPh sb="14" eb="18">
      <t>トクベツカイケイ</t>
    </rPh>
    <phoneticPr fontId="2"/>
  </si>
  <si>
    <t>香取広域市町村圏事務組合(一般会計)</t>
    <rPh sb="0" eb="12">
      <t>カトリコウイキシチョウソンケンジムクミアイ</t>
    </rPh>
    <rPh sb="13" eb="17">
      <t>イッパンカイケイ</t>
    </rPh>
    <phoneticPr fontId="2"/>
  </si>
  <si>
    <t>香取市東庄町病院組合(病院事業会計)</t>
    <rPh sb="0" eb="2">
      <t>カトリ</t>
    </rPh>
    <rPh sb="2" eb="3">
      <t>シ</t>
    </rPh>
    <rPh sb="3" eb="6">
      <t>トウノショウマチ</t>
    </rPh>
    <rPh sb="6" eb="8">
      <t>ビョウイン</t>
    </rPh>
    <rPh sb="8" eb="10">
      <t>クミアイ</t>
    </rPh>
    <rPh sb="11" eb="13">
      <t>ビョウイン</t>
    </rPh>
    <rPh sb="13" eb="15">
      <t>ジギョウ</t>
    </rPh>
    <rPh sb="15" eb="17">
      <t>カイケイ</t>
    </rPh>
    <phoneticPr fontId="2"/>
  </si>
  <si>
    <t>東総広域水道企業団(水道用水事業会計)</t>
    <rPh sb="0" eb="2">
      <t>トウソウ</t>
    </rPh>
    <rPh sb="2" eb="4">
      <t>コウイキ</t>
    </rPh>
    <rPh sb="4" eb="6">
      <t>スイドウ</t>
    </rPh>
    <rPh sb="6" eb="8">
      <t>キギョウ</t>
    </rPh>
    <rPh sb="8" eb="9">
      <t>ダン</t>
    </rPh>
    <rPh sb="10" eb="12">
      <t>スイドウ</t>
    </rPh>
    <rPh sb="12" eb="14">
      <t>ヨウスイ</t>
    </rPh>
    <rPh sb="14" eb="16">
      <t>ジギョウ</t>
    </rPh>
    <rPh sb="16" eb="18">
      <t>カイケイ</t>
    </rPh>
    <phoneticPr fontId="2"/>
  </si>
  <si>
    <t>-</t>
    <phoneticPr fontId="2"/>
  </si>
  <si>
    <t>公共施設整備基金</t>
    <rPh sb="0" eb="2">
      <t>コウキョウ</t>
    </rPh>
    <rPh sb="2" eb="4">
      <t>シセツ</t>
    </rPh>
    <rPh sb="4" eb="6">
      <t>セイビ</t>
    </rPh>
    <rPh sb="6" eb="8">
      <t>キキン</t>
    </rPh>
    <phoneticPr fontId="11"/>
  </si>
  <si>
    <t>地域福祉基金</t>
    <rPh sb="0" eb="4">
      <t>チイキフクシ</t>
    </rPh>
    <rPh sb="4" eb="6">
      <t>キキン</t>
    </rPh>
    <phoneticPr fontId="11"/>
  </si>
  <si>
    <t>町民バス購入基金</t>
    <rPh sb="0" eb="2">
      <t>チョウミン</t>
    </rPh>
    <rPh sb="4" eb="6">
      <t>コウニュウ</t>
    </rPh>
    <rPh sb="6" eb="8">
      <t>キキン</t>
    </rPh>
    <phoneticPr fontId="11"/>
  </si>
  <si>
    <t>ふるさと応援基金</t>
    <rPh sb="4" eb="8">
      <t>オウエンキキン</t>
    </rPh>
    <phoneticPr fontId="11"/>
  </si>
  <si>
    <t>奨学基金</t>
    <rPh sb="0" eb="2">
      <t>ショウガク</t>
    </rPh>
    <rPh sb="2" eb="4">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</si>
  <si>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</si>
  <si>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</si>
  <si>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</si>
  <si>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</si>
  <si>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</si>
  <si>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</si>
  <si>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</si>
  <si>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</si>
  <si>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</si>
  <si>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</si>
  <si>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平成２８年度より、将来負担比率は０になった。
主な要因としては、起債の新規借入を抑制したことによる現在高の減少、財政調整基金の新規積立による充当可能財産の増加が挙げられる。
実質公債費比率はH２８年度と比較して0.4ポイント増加したが、例年減少傾向にあり、類似団体と比較して低い水準にある。</t>
    <rPh sb="0" eb="2">
      <t>ヘイセイ</t>
    </rPh>
    <rPh sb="4" eb="6">
      <t>ネンド</t>
    </rPh>
    <rPh sb="9" eb="11">
      <t>ショウライ</t>
    </rPh>
    <rPh sb="11" eb="13">
      <t>フタン</t>
    </rPh>
    <rPh sb="13" eb="15">
      <t>ヒリツ</t>
    </rPh>
    <rPh sb="23" eb="24">
      <t>オモ</t>
    </rPh>
    <rPh sb="25" eb="27">
      <t>ヨウイン</t>
    </rPh>
    <rPh sb="32" eb="34">
      <t>キサイ</t>
    </rPh>
    <rPh sb="35" eb="37">
      <t>シンキ</t>
    </rPh>
    <rPh sb="37" eb="39">
      <t>カリイレ</t>
    </rPh>
    <rPh sb="40" eb="42">
      <t>ヨクセイ</t>
    </rPh>
    <rPh sb="49" eb="51">
      <t>ゲンザイ</t>
    </rPh>
    <rPh sb="51" eb="52">
      <t>ダカ</t>
    </rPh>
    <rPh sb="53" eb="55">
      <t>ゲンショウ</t>
    </rPh>
    <rPh sb="56" eb="58">
      <t>ザイセイ</t>
    </rPh>
    <rPh sb="58" eb="60">
      <t>チョウセイ</t>
    </rPh>
    <rPh sb="60" eb="62">
      <t>キキン</t>
    </rPh>
    <rPh sb="63" eb="65">
      <t>シンキ</t>
    </rPh>
    <rPh sb="65" eb="67">
      <t>ツミタテ</t>
    </rPh>
    <rPh sb="70" eb="72">
      <t>ジュウトウ</t>
    </rPh>
    <rPh sb="72" eb="74">
      <t>カノウ</t>
    </rPh>
    <rPh sb="74" eb="76">
      <t>ザイサン</t>
    </rPh>
    <rPh sb="77" eb="79">
      <t>ゾウカ</t>
    </rPh>
    <rPh sb="80" eb="81">
      <t>ア</t>
    </rPh>
    <rPh sb="87" eb="89">
      <t>ジッシツ</t>
    </rPh>
    <rPh sb="89" eb="92">
      <t>コウサイヒ</t>
    </rPh>
    <rPh sb="92" eb="94">
      <t>ヒリツ</t>
    </rPh>
    <rPh sb="98" eb="100">
      <t>ネンド</t>
    </rPh>
    <rPh sb="101" eb="103">
      <t>ヒカク</t>
    </rPh>
    <rPh sb="112" eb="114">
      <t>ゾウカ</t>
    </rPh>
    <rPh sb="118" eb="120">
      <t>レイネン</t>
    </rPh>
    <rPh sb="120" eb="122">
      <t>ゲンショウ</t>
    </rPh>
    <rPh sb="122" eb="124">
      <t>ケイコウ</t>
    </rPh>
    <rPh sb="128" eb="130">
      <t>ルイジ</t>
    </rPh>
    <rPh sb="130" eb="132">
      <t>ダンタイ</t>
    </rPh>
    <rPh sb="133" eb="135">
      <t>ヒカク</t>
    </rPh>
    <rPh sb="137" eb="138">
      <t>ヒク</t>
    </rPh>
    <rPh sb="139" eb="141">
      <t>スイジュン</t>
    </rPh>
    <phoneticPr fontId="5"/>
  </si>
  <si>
    <t>平成２８年度より、将来負担比率は０になった。
主な要因としては、起債の新規借入を抑制したことによる現在高の減少、財政調整基金の新規積立による充当可能財産の増加が挙げられる。</t>
    <rPh sb="0" eb="2">
      <t>ヘイセイ</t>
    </rPh>
    <rPh sb="4" eb="6">
      <t>ネンド</t>
    </rPh>
    <rPh sb="9" eb="11">
      <t>ショウライ</t>
    </rPh>
    <rPh sb="11" eb="13">
      <t>フタン</t>
    </rPh>
    <rPh sb="13" eb="15">
      <t>ヒリツ</t>
    </rPh>
    <rPh sb="23" eb="24">
      <t>オモ</t>
    </rPh>
    <rPh sb="25" eb="27">
      <t>ヨウイン</t>
    </rPh>
    <rPh sb="32" eb="34">
      <t>キサイ</t>
    </rPh>
    <rPh sb="35" eb="37">
      <t>シンキ</t>
    </rPh>
    <rPh sb="37" eb="39">
      <t>カリイレ</t>
    </rPh>
    <rPh sb="40" eb="42">
      <t>ヨクセイ</t>
    </rPh>
    <rPh sb="49" eb="51">
      <t>ゲンザイ</t>
    </rPh>
    <rPh sb="51" eb="52">
      <t>ダカ</t>
    </rPh>
    <rPh sb="53" eb="55">
      <t>ゲンショウ</t>
    </rPh>
    <rPh sb="56" eb="58">
      <t>ザイセイ</t>
    </rPh>
    <rPh sb="58" eb="60">
      <t>チョウセイ</t>
    </rPh>
    <rPh sb="60" eb="62">
      <t>キキン</t>
    </rPh>
    <rPh sb="63" eb="65">
      <t>シンキ</t>
    </rPh>
    <rPh sb="65" eb="67">
      <t>ツミタテ</t>
    </rPh>
    <rPh sb="70" eb="72">
      <t>ジュウトウ</t>
    </rPh>
    <rPh sb="72" eb="74">
      <t>カノウ</t>
    </rPh>
    <rPh sb="74" eb="76">
      <t>ザイサン</t>
    </rPh>
    <rPh sb="77" eb="79">
      <t>ゾウカ</t>
    </rPh>
    <rPh sb="80" eb="81">
      <t>ア</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</si>
</sst>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81990</c:v>
                </c:pt>
                <c:pt idx="1">
                  <c:v>87551</c:v>
                </c:pt>
                <c:pt idx="2">
                  <c:v>106092</c:v>
                </c:pt>
                <c:pt idx="3">
                  <c:v>78903</c:v>
                </c:pt>
                <c:pt idx="4">
                  <c:v>82993</c:v>
                </c:pt>
              </c:numCache>
            </c:numRef>
          </c:val>
          <c:smooth val="0"/>
          <c:extLst>
            <c:ext xmlns:c16="http://schemas.microsoft.com/office/drawing/2014/chart" uri="{C3380CC4-5D6E-409C-BE32-E72D297353CC}">
              <c16:uniqueId val="{00000000-6D42-47AE-935C-F8A86EB1CE6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41656</c:v>
                </c:pt>
                <c:pt idx="1">
                  <c:v>35915</c:v>
                </c:pt>
                <c:pt idx="2">
                  <c:v>58475</c:v>
                </c:pt>
                <c:pt idx="3">
                  <c:v>38823</c:v>
                </c:pt>
                <c:pt idx="4">
                  <c:v>44527</c:v>
                </c:pt>
              </c:numCache>
            </c:numRef>
          </c:val>
          <c:smooth val="0"/>
          <c:extLst>
            <c:ext xmlns:c16="http://schemas.microsoft.com/office/drawing/2014/chart" uri="{C3380CC4-5D6E-409C-BE32-E72D297353CC}">
              <c16:uniqueId val="{00000001-6D42-47AE-935C-F8A86EB1CE6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17.97</c:v>
                </c:pt>
                <c:pt idx="1">
                  <c:v>16.239999999999998</c:v>
                </c:pt>
                <c:pt idx="2">
                  <c:v>12.32</c:v>
                </c:pt>
                <c:pt idx="3">
                  <c:v>12.19</c:v>
                </c:pt>
                <c:pt idx="4">
                  <c:v>9.57</c:v>
                </c:pt>
              </c:numCache>
            </c:numRef>
          </c:val>
          <c:extLst>
            <c:ext xmlns:c16="http://schemas.microsoft.com/office/drawing/2014/chart" uri="{C3380CC4-5D6E-409C-BE32-E72D297353CC}">
              <c16:uniqueId val="{00000000-C1E8-4DDB-87B2-EDB5B565B09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33.54</c:v>
                </c:pt>
                <c:pt idx="1">
                  <c:v>36.53</c:v>
                </c:pt>
                <c:pt idx="2">
                  <c:v>38.54</c:v>
                </c:pt>
                <c:pt idx="3">
                  <c:v>42.13</c:v>
                </c:pt>
                <c:pt idx="4">
                  <c:v>37.99</c:v>
                </c:pt>
              </c:numCache>
            </c:numRef>
          </c:val>
          <c:extLst>
            <c:ext xmlns:c16="http://schemas.microsoft.com/office/drawing/2014/chart" uri="{C3380CC4-5D6E-409C-BE32-E72D297353CC}">
              <c16:uniqueId val="{00000001-C1E8-4DDB-87B2-EDB5B565B09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4.4400000000000004</c:v>
                </c:pt>
                <c:pt idx="1">
                  <c:v>1.01</c:v>
                </c:pt>
                <c:pt idx="2">
                  <c:v>-0.82</c:v>
                </c:pt>
                <c:pt idx="3">
                  <c:v>2.4500000000000002</c:v>
                </c:pt>
                <c:pt idx="4">
                  <c:v>-6.43</c:v>
                </c:pt>
              </c:numCache>
            </c:numRef>
          </c:val>
          <c:smooth val="0"/>
          <c:extLst>
            <c:ext xmlns:c16="http://schemas.microsoft.com/office/drawing/2014/chart" uri="{C3380CC4-5D6E-409C-BE32-E72D297353CC}">
              <c16:uniqueId val="{00000002-C1E8-4DDB-87B2-EDB5B565B09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357-4204-8623-EEBE6D122AD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357-4204-8623-EEBE6D122ADD}"/>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0.02</c:v>
                </c:pt>
                <c:pt idx="2">
                  <c:v>#N/A</c:v>
                </c:pt>
                <c:pt idx="3">
                  <c:v>0.01</c:v>
                </c:pt>
                <c:pt idx="4">
                  <c:v>#N/A</c:v>
                </c:pt>
                <c:pt idx="5">
                  <c:v>0</c:v>
                </c:pt>
                <c:pt idx="6">
                  <c:v>#N/A</c:v>
                </c:pt>
                <c:pt idx="7">
                  <c:v>0</c:v>
                </c:pt>
                <c:pt idx="8">
                  <c:v>#N/A</c:v>
                </c:pt>
                <c:pt idx="9">
                  <c:v>0.09</c:v>
                </c:pt>
              </c:numCache>
            </c:numRef>
          </c:val>
          <c:extLst>
            <c:ext xmlns:c16="http://schemas.microsoft.com/office/drawing/2014/chart" uri="{C3380CC4-5D6E-409C-BE32-E72D297353CC}">
              <c16:uniqueId val="{00000002-8357-4204-8623-EEBE6D122ADD}"/>
            </c:ext>
          </c:extLst>
        </c:ser>
        <c:ser>
          <c:idx val="3"/>
          <c:order val="3"/>
          <c:tx>
            <c:strRef>
              <c:f>データシート!$A$30</c:f>
              <c:strCache>
                <c:ptCount val="1"/>
                <c:pt idx="0">
                  <c:v>訪問看護ステーション特別会計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0.38</c:v>
                </c:pt>
                <c:pt idx="2">
                  <c:v>#N/A</c:v>
                </c:pt>
                <c:pt idx="3">
                  <c:v>0.48</c:v>
                </c:pt>
                <c:pt idx="4">
                  <c:v>#N/A</c:v>
                </c:pt>
                <c:pt idx="5">
                  <c:v>0.39</c:v>
                </c:pt>
                <c:pt idx="6">
                  <c:v>#N/A</c:v>
                </c:pt>
                <c:pt idx="7">
                  <c:v>0.32</c:v>
                </c:pt>
                <c:pt idx="8">
                  <c:v>#N/A</c:v>
                </c:pt>
                <c:pt idx="9">
                  <c:v>0.16</c:v>
                </c:pt>
              </c:numCache>
            </c:numRef>
          </c:val>
          <c:extLst>
            <c:ext xmlns:c16="http://schemas.microsoft.com/office/drawing/2014/chart" uri="{C3380CC4-5D6E-409C-BE32-E72D297353CC}">
              <c16:uniqueId val="{00000003-8357-4204-8623-EEBE6D122ADD}"/>
            </c:ext>
          </c:extLst>
        </c:ser>
        <c:ser>
          <c:idx val="4"/>
          <c:order val="4"/>
          <c:tx>
            <c:strRef>
              <c:f>データシート!$A$31</c:f>
              <c:strCache>
                <c:ptCount val="1"/>
                <c:pt idx="0">
                  <c:v>食肉センター特別会計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0.33</c:v>
                </c:pt>
                <c:pt idx="2">
                  <c:v>#N/A</c:v>
                </c:pt>
                <c:pt idx="3">
                  <c:v>0.15</c:v>
                </c:pt>
                <c:pt idx="4">
                  <c:v>#N/A</c:v>
                </c:pt>
                <c:pt idx="5">
                  <c:v>0.25</c:v>
                </c:pt>
                <c:pt idx="6">
                  <c:v>#N/A</c:v>
                </c:pt>
                <c:pt idx="7">
                  <c:v>0.48</c:v>
                </c:pt>
                <c:pt idx="8">
                  <c:v>#N/A</c:v>
                </c:pt>
                <c:pt idx="9">
                  <c:v>0.55000000000000004</c:v>
                </c:pt>
              </c:numCache>
            </c:numRef>
          </c:val>
          <c:extLst>
            <c:ext xmlns:c16="http://schemas.microsoft.com/office/drawing/2014/chart" uri="{C3380CC4-5D6E-409C-BE32-E72D297353CC}">
              <c16:uniqueId val="{00000004-8357-4204-8623-EEBE6D122ADD}"/>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1.33</c:v>
                </c:pt>
                <c:pt idx="2">
                  <c:v>#N/A</c:v>
                </c:pt>
                <c:pt idx="3">
                  <c:v>1.35</c:v>
                </c:pt>
                <c:pt idx="4">
                  <c:v>#N/A</c:v>
                </c:pt>
                <c:pt idx="5">
                  <c:v>1.84</c:v>
                </c:pt>
                <c:pt idx="6">
                  <c:v>#N/A</c:v>
                </c:pt>
                <c:pt idx="7">
                  <c:v>2.1</c:v>
                </c:pt>
                <c:pt idx="8">
                  <c:v>#N/A</c:v>
                </c:pt>
                <c:pt idx="9">
                  <c:v>1.93</c:v>
                </c:pt>
              </c:numCache>
            </c:numRef>
          </c:val>
          <c:extLst>
            <c:ext xmlns:c16="http://schemas.microsoft.com/office/drawing/2014/chart" uri="{C3380CC4-5D6E-409C-BE32-E72D297353CC}">
              <c16:uniqueId val="{00000005-8357-4204-8623-EEBE6D122ADD}"/>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3.51</c:v>
                </c:pt>
                <c:pt idx="2">
                  <c:v>#N/A</c:v>
                </c:pt>
                <c:pt idx="3">
                  <c:v>4.5199999999999996</c:v>
                </c:pt>
                <c:pt idx="4">
                  <c:v>#N/A</c:v>
                </c:pt>
                <c:pt idx="5">
                  <c:v>5.0599999999999996</c:v>
                </c:pt>
                <c:pt idx="6">
                  <c:v>#N/A</c:v>
                </c:pt>
                <c:pt idx="7">
                  <c:v>2.99</c:v>
                </c:pt>
                <c:pt idx="8">
                  <c:v>#N/A</c:v>
                </c:pt>
                <c:pt idx="9">
                  <c:v>4.2699999999999996</c:v>
                </c:pt>
              </c:numCache>
            </c:numRef>
          </c:val>
          <c:extLst>
            <c:ext xmlns:c16="http://schemas.microsoft.com/office/drawing/2014/chart" uri="{C3380CC4-5D6E-409C-BE32-E72D297353CC}">
              <c16:uniqueId val="{00000006-8357-4204-8623-EEBE6D122ADD}"/>
            </c:ext>
          </c:extLst>
        </c:ser>
        <c:ser>
          <c:idx val="7"/>
          <c:order val="7"/>
          <c:tx>
            <c:strRef>
              <c:f>データシート!$A$34</c:f>
              <c:strCache>
                <c:ptCount val="1"/>
                <c:pt idx="0">
                  <c:v>国民健康保険東庄病院事業会計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11.77</c:v>
                </c:pt>
                <c:pt idx="2">
                  <c:v>#N/A</c:v>
                </c:pt>
                <c:pt idx="3">
                  <c:v>8.85</c:v>
                </c:pt>
                <c:pt idx="4">
                  <c:v>#N/A</c:v>
                </c:pt>
                <c:pt idx="5">
                  <c:v>11.44</c:v>
                </c:pt>
                <c:pt idx="6">
                  <c:v>#N/A</c:v>
                </c:pt>
                <c:pt idx="7">
                  <c:v>10.130000000000001</c:v>
                </c:pt>
                <c:pt idx="8">
                  <c:v>#N/A</c:v>
                </c:pt>
                <c:pt idx="9">
                  <c:v>8.93</c:v>
                </c:pt>
              </c:numCache>
            </c:numRef>
          </c:val>
          <c:extLst>
            <c:ext xmlns:c16="http://schemas.microsoft.com/office/drawing/2014/chart" uri="{C3380CC4-5D6E-409C-BE32-E72D297353CC}">
              <c16:uniqueId val="{00000007-8357-4204-8623-EEBE6D122ADD}"/>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17.96</c:v>
                </c:pt>
                <c:pt idx="2">
                  <c:v>#N/A</c:v>
                </c:pt>
                <c:pt idx="3">
                  <c:v>16.239999999999998</c:v>
                </c:pt>
                <c:pt idx="4">
                  <c:v>#N/A</c:v>
                </c:pt>
                <c:pt idx="5">
                  <c:v>12.31</c:v>
                </c:pt>
                <c:pt idx="6">
                  <c:v>#N/A</c:v>
                </c:pt>
                <c:pt idx="7">
                  <c:v>12.19</c:v>
                </c:pt>
                <c:pt idx="8">
                  <c:v>#N/A</c:v>
                </c:pt>
                <c:pt idx="9">
                  <c:v>9.56</c:v>
                </c:pt>
              </c:numCache>
            </c:numRef>
          </c:val>
          <c:extLst>
            <c:ext xmlns:c16="http://schemas.microsoft.com/office/drawing/2014/chart" uri="{C3380CC4-5D6E-409C-BE32-E72D297353CC}">
              <c16:uniqueId val="{00000008-8357-4204-8623-EEBE6D122ADD}"/>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9.39</c:v>
                </c:pt>
                <c:pt idx="2">
                  <c:v>#N/A</c:v>
                </c:pt>
                <c:pt idx="3">
                  <c:v>12.25</c:v>
                </c:pt>
                <c:pt idx="4">
                  <c:v>#N/A</c:v>
                </c:pt>
                <c:pt idx="5">
                  <c:v>14.48</c:v>
                </c:pt>
                <c:pt idx="6">
                  <c:v>#N/A</c:v>
                </c:pt>
                <c:pt idx="7">
                  <c:v>17.329999999999998</c:v>
                </c:pt>
                <c:pt idx="8">
                  <c:v>#N/A</c:v>
                </c:pt>
                <c:pt idx="9">
                  <c:v>19.89</c:v>
                </c:pt>
              </c:numCache>
            </c:numRef>
          </c:val>
          <c:extLst>
            <c:ext xmlns:c16="http://schemas.microsoft.com/office/drawing/2014/chart" uri="{C3380CC4-5D6E-409C-BE32-E72D297353CC}">
              <c16:uniqueId val="{00000009-8357-4204-8623-EEBE6D122AD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367</c:v>
                </c:pt>
                <c:pt idx="5">
                  <c:v>391</c:v>
                </c:pt>
                <c:pt idx="8">
                  <c:v>375</c:v>
                </c:pt>
                <c:pt idx="11">
                  <c:v>379</c:v>
                </c:pt>
                <c:pt idx="14">
                  <c:v>367</c:v>
                </c:pt>
              </c:numCache>
            </c:numRef>
          </c:val>
          <c:extLst>
            <c:ext xmlns:c16="http://schemas.microsoft.com/office/drawing/2014/chart" uri="{C3380CC4-5D6E-409C-BE32-E72D297353CC}">
              <c16:uniqueId val="{00000000-5FA0-4CB5-BA1C-E0F582BC739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FA0-4CB5-BA1C-E0F582BC739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13</c:v>
                </c:pt>
                <c:pt idx="6">
                  <c:v>13</c:v>
                </c:pt>
                <c:pt idx="9">
                  <c:v>13</c:v>
                </c:pt>
                <c:pt idx="12">
                  <c:v>13</c:v>
                </c:pt>
              </c:numCache>
            </c:numRef>
          </c:val>
          <c:extLst>
            <c:ext xmlns:c16="http://schemas.microsoft.com/office/drawing/2014/chart" uri="{C3380CC4-5D6E-409C-BE32-E72D297353CC}">
              <c16:uniqueId val="{00000002-5FA0-4CB5-BA1C-E0F582BC739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47</c:v>
                </c:pt>
                <c:pt idx="3">
                  <c:v>50</c:v>
                </c:pt>
                <c:pt idx="6">
                  <c:v>53</c:v>
                </c:pt>
                <c:pt idx="9">
                  <c:v>86</c:v>
                </c:pt>
                <c:pt idx="12">
                  <c:v>95</c:v>
                </c:pt>
              </c:numCache>
            </c:numRef>
          </c:val>
          <c:extLst>
            <c:ext xmlns:c16="http://schemas.microsoft.com/office/drawing/2014/chart" uri="{C3380CC4-5D6E-409C-BE32-E72D297353CC}">
              <c16:uniqueId val="{00000003-5FA0-4CB5-BA1C-E0F582BC739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61</c:v>
                </c:pt>
                <c:pt idx="3">
                  <c:v>43</c:v>
                </c:pt>
                <c:pt idx="6">
                  <c:v>42</c:v>
                </c:pt>
                <c:pt idx="9">
                  <c:v>40</c:v>
                </c:pt>
                <c:pt idx="12">
                  <c:v>34</c:v>
                </c:pt>
              </c:numCache>
            </c:numRef>
          </c:val>
          <c:extLst>
            <c:ext xmlns:c16="http://schemas.microsoft.com/office/drawing/2014/chart" uri="{C3380CC4-5D6E-409C-BE32-E72D297353CC}">
              <c16:uniqueId val="{00000004-5FA0-4CB5-BA1C-E0F582BC739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FA0-4CB5-BA1C-E0F582BC739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FA0-4CB5-BA1C-E0F582BC739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491</c:v>
                </c:pt>
                <c:pt idx="3">
                  <c:v>469</c:v>
                </c:pt>
                <c:pt idx="6">
                  <c:v>453</c:v>
                </c:pt>
                <c:pt idx="9">
                  <c:v>435</c:v>
                </c:pt>
                <c:pt idx="12">
                  <c:v>448</c:v>
                </c:pt>
              </c:numCache>
            </c:numRef>
          </c:val>
          <c:extLst>
            <c:ext xmlns:c16="http://schemas.microsoft.com/office/drawing/2014/chart" uri="{C3380CC4-5D6E-409C-BE32-E72D297353CC}">
              <c16:uniqueId val="{00000007-5FA0-4CB5-BA1C-E0F582BC739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232</c:v>
                </c:pt>
                <c:pt idx="2">
                  <c:v>#N/A</c:v>
                </c:pt>
                <c:pt idx="3">
                  <c:v>#N/A</c:v>
                </c:pt>
                <c:pt idx="4">
                  <c:v>184</c:v>
                </c:pt>
                <c:pt idx="5">
                  <c:v>#N/A</c:v>
                </c:pt>
                <c:pt idx="6">
                  <c:v>#N/A</c:v>
                </c:pt>
                <c:pt idx="7">
                  <c:v>186</c:v>
                </c:pt>
                <c:pt idx="8">
                  <c:v>#N/A</c:v>
                </c:pt>
                <c:pt idx="9">
                  <c:v>#N/A</c:v>
                </c:pt>
                <c:pt idx="10">
                  <c:v>195</c:v>
                </c:pt>
                <c:pt idx="11">
                  <c:v>#N/A</c:v>
                </c:pt>
                <c:pt idx="12">
                  <c:v>#N/A</c:v>
                </c:pt>
                <c:pt idx="13">
                  <c:v>223</c:v>
                </c:pt>
                <c:pt idx="14">
                  <c:v>#N/A</c:v>
                </c:pt>
              </c:numCache>
            </c:numRef>
          </c:val>
          <c:smooth val="0"/>
          <c:extLst>
            <c:ext xmlns:c16="http://schemas.microsoft.com/office/drawing/2014/chart" uri="{C3380CC4-5D6E-409C-BE32-E72D297353CC}">
              <c16:uniqueId val="{00000008-5FA0-4CB5-BA1C-E0F582BC739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4102</c:v>
                </c:pt>
                <c:pt idx="5">
                  <c:v>4003</c:v>
                </c:pt>
                <c:pt idx="8">
                  <c:v>4108</c:v>
                </c:pt>
                <c:pt idx="11">
                  <c:v>3721</c:v>
                </c:pt>
                <c:pt idx="14">
                  <c:v>4045</c:v>
                </c:pt>
              </c:numCache>
            </c:numRef>
          </c:val>
          <c:extLst>
            <c:ext xmlns:c16="http://schemas.microsoft.com/office/drawing/2014/chart" uri="{C3380CC4-5D6E-409C-BE32-E72D297353CC}">
              <c16:uniqueId val="{00000000-746E-47D9-9496-84459CA3708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746E-47D9-9496-84459CA3708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1564</c:v>
                </c:pt>
                <c:pt idx="5">
                  <c:v>1638</c:v>
                </c:pt>
                <c:pt idx="8">
                  <c:v>1761</c:v>
                </c:pt>
                <c:pt idx="11">
                  <c:v>1929</c:v>
                </c:pt>
                <c:pt idx="14">
                  <c:v>1991</c:v>
                </c:pt>
              </c:numCache>
            </c:numRef>
          </c:val>
          <c:extLst>
            <c:ext xmlns:c16="http://schemas.microsoft.com/office/drawing/2014/chart" uri="{C3380CC4-5D6E-409C-BE32-E72D297353CC}">
              <c16:uniqueId val="{00000002-746E-47D9-9496-84459CA3708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46E-47D9-9496-84459CA3708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46E-47D9-9496-84459CA3708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46E-47D9-9496-84459CA3708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1483</c:v>
                </c:pt>
                <c:pt idx="3">
                  <c:v>1373</c:v>
                </c:pt>
                <c:pt idx="6">
                  <c:v>1333</c:v>
                </c:pt>
                <c:pt idx="9">
                  <c:v>1238</c:v>
                </c:pt>
                <c:pt idx="12">
                  <c:v>1184</c:v>
                </c:pt>
              </c:numCache>
            </c:numRef>
          </c:val>
          <c:extLst>
            <c:ext xmlns:c16="http://schemas.microsoft.com/office/drawing/2014/chart" uri="{C3380CC4-5D6E-409C-BE32-E72D297353CC}">
              <c16:uniqueId val="{00000006-746E-47D9-9496-84459CA3708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453</c:v>
                </c:pt>
                <c:pt idx="3">
                  <c:v>465</c:v>
                </c:pt>
                <c:pt idx="6">
                  <c:v>596</c:v>
                </c:pt>
                <c:pt idx="9">
                  <c:v>580</c:v>
                </c:pt>
                <c:pt idx="12">
                  <c:v>561</c:v>
                </c:pt>
              </c:numCache>
            </c:numRef>
          </c:val>
          <c:extLst>
            <c:ext xmlns:c16="http://schemas.microsoft.com/office/drawing/2014/chart" uri="{C3380CC4-5D6E-409C-BE32-E72D297353CC}">
              <c16:uniqueId val="{00000007-746E-47D9-9496-84459CA3708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637</c:v>
                </c:pt>
                <c:pt idx="3">
                  <c:v>537</c:v>
                </c:pt>
                <c:pt idx="6">
                  <c:v>442</c:v>
                </c:pt>
                <c:pt idx="9">
                  <c:v>377</c:v>
                </c:pt>
                <c:pt idx="12">
                  <c:v>473</c:v>
                </c:pt>
              </c:numCache>
            </c:numRef>
          </c:val>
          <c:extLst>
            <c:ext xmlns:c16="http://schemas.microsoft.com/office/drawing/2014/chart" uri="{C3380CC4-5D6E-409C-BE32-E72D297353CC}">
              <c16:uniqueId val="{00000008-746E-47D9-9496-84459CA3708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13</c:v>
                </c:pt>
                <c:pt idx="6">
                  <c:v>13</c:v>
                </c:pt>
                <c:pt idx="9">
                  <c:v>13</c:v>
                </c:pt>
                <c:pt idx="12">
                  <c:v>13</c:v>
                </c:pt>
              </c:numCache>
            </c:numRef>
          </c:val>
          <c:extLst>
            <c:ext xmlns:c16="http://schemas.microsoft.com/office/drawing/2014/chart" uri="{C3380CC4-5D6E-409C-BE32-E72D297353CC}">
              <c16:uniqueId val="{00000009-746E-47D9-9496-84459CA3708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4004</c:v>
                </c:pt>
                <c:pt idx="3">
                  <c:v>3684</c:v>
                </c:pt>
                <c:pt idx="6">
                  <c:v>3505</c:v>
                </c:pt>
                <c:pt idx="9">
                  <c:v>3278</c:v>
                </c:pt>
                <c:pt idx="12">
                  <c:v>3177</c:v>
                </c:pt>
              </c:numCache>
            </c:numRef>
          </c:val>
          <c:extLst>
            <c:ext xmlns:c16="http://schemas.microsoft.com/office/drawing/2014/chart" uri="{C3380CC4-5D6E-409C-BE32-E72D297353CC}">
              <c16:uniqueId val="{0000000A-746E-47D9-9496-84459CA3708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911</c:v>
                </c:pt>
                <c:pt idx="2">
                  <c:v>#N/A</c:v>
                </c:pt>
                <c:pt idx="3">
                  <c:v>#N/A</c:v>
                </c:pt>
                <c:pt idx="4">
                  <c:v>431</c:v>
                </c:pt>
                <c:pt idx="5">
                  <c:v>#N/A</c:v>
                </c:pt>
                <c:pt idx="6">
                  <c:v>#N/A</c:v>
                </c:pt>
                <c:pt idx="7">
                  <c:v>20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746E-47D9-9496-84459CA3708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1405</c:v>
                </c:pt>
                <c:pt idx="1">
                  <c:v>1506</c:v>
                </c:pt>
                <c:pt idx="2">
                  <c:v>1366</c:v>
                </c:pt>
              </c:numCache>
            </c:numRef>
          </c:val>
          <c:extLst>
            <c:ext xmlns:c16="http://schemas.microsoft.com/office/drawing/2014/chart" uri="{C3380CC4-5D6E-409C-BE32-E72D297353CC}">
              <c16:uniqueId val="{00000000-5AA1-4CF9-A7B7-9CA5BEB52A1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0</c:v>
                </c:pt>
                <c:pt idx="1">
                  <c:v>0</c:v>
                </c:pt>
                <c:pt idx="2">
                  <c:v>50</c:v>
                </c:pt>
              </c:numCache>
            </c:numRef>
          </c:val>
          <c:extLst>
            <c:ext xmlns:c16="http://schemas.microsoft.com/office/drawing/2014/chart" uri="{C3380CC4-5D6E-409C-BE32-E72D297353CC}">
              <c16:uniqueId val="{00000001-5AA1-4CF9-A7B7-9CA5BEB52A1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107</c:v>
                </c:pt>
                <c:pt idx="1">
                  <c:v>102</c:v>
                </c:pt>
                <c:pt idx="2">
                  <c:v>198</c:v>
                </c:pt>
              </c:numCache>
            </c:numRef>
          </c:val>
          <c:extLst>
            <c:ext xmlns:c16="http://schemas.microsoft.com/office/drawing/2014/chart" uri="{C3380CC4-5D6E-409C-BE32-E72D297353CC}">
              <c16:uniqueId val="{00000002-5AA1-4CF9-A7B7-9CA5BEB52A1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{341E11D1-B80C-4C31-856E-B4179AB242E5}</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75B0-4ED1-8007-755287BA83E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{574593D0-FB23-48A2-A7D5-4400EC6489EA}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5B0-4ED1-8007-755287BA83E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{C580CDD8-E88F-40E2-8BA8-7AF1F0D46931}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5B0-4ED1-8007-755287BA83E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{0369A1A7-7B2E-4591-960D-2E30E5D31B05}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5B0-4ED1-8007-755287BA83E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{EDA3C2A4-F1D1-4523-BC26-36D8FFFA07AE}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5B0-4ED1-8007-755287BA83E3}"/>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{4B0ABA4F-9E7A-4083-84B9-BB38680687A5}</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75B0-4ED1-8007-755287BA83E3}"/>
                </c:ext>
              </c:extLst>
            </c:dLbl>
            <c:dLbl>
              <c:idx val="16"/>
              <c:layout/>
              <c:tx>
                <c:strRef>
                  <c:f>公会計指標分析・財政指標組合せ分析表!$CF$50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{A0B848C9-98AF-4792-B048-DAF5AA707ECE}</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75B0-4ED1-8007-755287BA83E3}"/>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{99A41C92-DBCE-4112-BB53-89AAEE8CE43B}</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75B0-4ED1-8007-755287BA83E3}"/>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{3A9C2920-F3A3-420D-9D97-29A2D06E768B}</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75B0-4ED1-8007-755287BA83E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45.4</c:v>
                </c:pt>
                <c:pt idx="24">
                  <c:v>47.9</c:v>
                </c:pt>
                <c:pt idx="32">
                  <c:v>49.2</c:v>
                </c:pt>
              </c:numCache>
            </c:numRef>
          </c:xVal>
          <c:yVal>
            <c:numRef>
              <c:f>公会計指標分析・財政指標組合せ分析表!$BP$51:$DC$51</c:f>
              <c:numCache>
                <c:formatCode>#,##0.0;"▲ "#,##0.0</c:formatCode>
                <c:ptCount val="40"/>
                <c:pt idx="16">
                  <c:v>0.6</c:v>
                </c:pt>
              </c:numCache>
            </c:numRef>
          </c:yVal>
          <c:smooth val="0"/>
          <c:extLst>
            <c:ext xmlns:c16="http://schemas.microsoft.com/office/drawing/2014/chart" uri="{C3380CC4-5D6E-409C-BE32-E72D297353CC}">
              <c16:uniqueId val="{00000009-75B0-4ED1-8007-755287BA83E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{EA9AC330-381D-41EB-B1C3-14B1040A65A6}</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75B0-4ED1-8007-755287BA83E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{B961672C-08CB-4B0E-B66F-C66B20D480C3}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5B0-4ED1-8007-755287BA83E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{C022A6A9-36B4-4E3E-AD52-7850398BC695}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5B0-4ED1-8007-755287BA83E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{672F8C1E-3594-43F4-BE72-18AE5844FB17}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5B0-4ED1-8007-755287BA83E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{022F1257-0A70-46E9-A94B-BF37870C124A}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5B0-4ED1-8007-755287BA83E3}"/>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{0F8B2521-983E-4DFD-AEE6-5E4B42F14E67}</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75B0-4ED1-8007-755287BA83E3}"/>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{628D5BC4-11DB-420F-9827-330620B75A96}</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75B0-4ED1-8007-755287BA83E3}"/>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{28C37443-CD9B-4669-A7E0-2B9472A4E3F5}</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75B0-4ED1-8007-755287BA83E3}"/>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{C61E7F83-0A27-41C2-B88B-AAD076D94B07}</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75B0-4ED1-8007-755287BA83E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55.8</c:v>
                </c:pt>
                <c:pt idx="24">
                  <c:v>57.6</c:v>
                </c:pt>
                <c:pt idx="32">
                  <c:v>59.3</c:v>
                </c:pt>
              </c:numCache>
            </c:numRef>
          </c:xVal>
          <c:yVal>
            <c:numRef>
              <c:f>公会計指標分析・財政指標組合せ分析表!$BP$55:$DC$55</c:f>
              <c:numCache>
                <c:formatCode>#,##0.0;"▲ "#,##0.0</c:formatCode>
                <c:ptCount val="40"/>
                <c:pt idx="16">
                  <c:v>20.2</c:v>
                </c:pt>
                <c:pt idx="24">
                  <c:v>38.5</c:v>
                </c:pt>
                <c:pt idx="32">
                  <c:v>32.799999999999997</c:v>
                </c:pt>
              </c:numCache>
            </c:numRef>
          </c:yVal>
          <c:smooth val="0"/>
          <c:extLst>
            <c:ext xmlns:c16="http://schemas.microsoft.com/office/drawing/2014/chart" uri="{C3380CC4-5D6E-409C-BE32-E72D297353CC}">
              <c16:uniqueId val="{00000013-75B0-4ED1-8007-755287BA83E3}"/>
            </c:ext>
          </c:extLst>
        </c:ser>
        <c:dLbls>
          <c:showLegendKey val="0"/>
          <c:showVal val="1"/>
          <c:showCatName val="0"/>
          <c:showSerName val="0"/>
          <c:showPercent val="0"/>
          <c:showBubbleSize val="0"/>
        </c:dLbls>
        <c:axId val="46179840"/>
        <c:axId val="46181760"/>
      </c:scatterChart>
      <c:valAx>
        <c:axId val="46179840"/>
        <c:scaling>
          <c:orientation val="minMax"/>
          <c:max val="61"/>
          <c:min val="4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5"/>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4"/>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{9EE4F533-E803-4DE6-93BD-BFA6EFB9BB9E}</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3CB9-4F70-83DB-DF2562AA01C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{54DAD2A5-007B-4F1D-B723-B6BDE78FA72A}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CB9-4F70-83DB-DF2562AA01C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{CED30651-C76A-437F-8838-D681F19F2ACE}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CB9-4F70-83DB-DF2562AA01C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{B5B7B0EF-456A-4F19-BF99-8ED71AE43535}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CB9-4F70-83DB-DF2562AA01C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{A9DC740F-D0AD-4521-B89E-29BA1DFFEAB8}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CB9-4F70-83DB-DF2562AA01C3}"/>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{D476392F-CEB3-4EDB-A839-DE03ED2C3BD5}</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3CB9-4F70-83DB-DF2562AA01C3}"/>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{FF5D5467-1DDB-461D-A51A-263E72347BE8}</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3CB9-4F70-83DB-DF2562AA01C3}"/>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{0499EF3C-2FD4-483D-8D79-180491308AD5}</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3CB9-4F70-83DB-DF2562AA01C3}"/>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{8A5ADFF4-3227-41F3-9233-9B849BC6D010}</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3CB9-4F70-83DB-DF2562AA01C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8.4</c:v>
                </c:pt>
                <c:pt idx="8">
                  <c:v>7.1</c:v>
                </c:pt>
                <c:pt idx="16">
                  <c:v>6.2</c:v>
                </c:pt>
                <c:pt idx="24">
                  <c:v>5.8</c:v>
                </c:pt>
                <c:pt idx="32">
                  <c:v>6.2</c:v>
                </c:pt>
              </c:numCache>
            </c:numRef>
          </c:xVal>
          <c:yVal>
            <c:numRef>
              <c:f>公会計指標分析・財政指標組合せ分析表!$BP$73:$DC$73</c:f>
              <c:numCache>
                <c:formatCode>#,##0.0;"▲ "#,##0.0</c:formatCode>
                <c:ptCount val="40"/>
                <c:pt idx="0">
                  <c:v>28.2</c:v>
                </c:pt>
                <c:pt idx="8">
                  <c:v>13.5</c:v>
                </c:pt>
                <c:pt idx="16">
                  <c:v>0.6</c:v>
                </c:pt>
              </c:numCache>
            </c:numRef>
          </c:yVal>
          <c:smooth val="0"/>
          <c:extLst>
            <c:ext xmlns:c16="http://schemas.microsoft.com/office/drawing/2014/chart" uri="{C3380CC4-5D6E-409C-BE32-E72D297353CC}">
              <c16:uniqueId val="{00000009-3CB9-4F70-83DB-DF2562AA01C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{16CE8B88-8E18-4E4D-B8A5-ED8797B3B345}</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3CB9-4F70-83DB-DF2562AA01C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{D092609A-210D-4BE7-A637-07E783F62019}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CB9-4F70-83DB-DF2562AA01C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{C51115E2-AFFD-4A2A-AEFC-11A0C0752AF5}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CB9-4F70-83DB-DF2562AA01C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{CAF918D7-0BA0-4E4A-BBE0-410806BEB6B5}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CB9-4F70-83DB-DF2562AA01C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{96C0B4AC-F3A0-4854-A6FE-70421143A113}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CB9-4F70-83DB-DF2562AA01C3}"/>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{54C5F9C5-3EBB-4319-BEC9-A972B28FDBB6}</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3CB9-4F70-83DB-DF2562AA01C3}"/>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{29F71386-35C9-46E2-8F44-AE67FC704711}</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3CB9-4F70-83DB-DF2562AA01C3}"/>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{EBF43425-5A5A-423F-B9D2-58F4FC4FB342}</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3CB9-4F70-83DB-DF2562AA01C3}"/>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{53D1AAE5-9C59-4B22-BCE8-9BC7CE4CB2D8}</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3CB9-4F70-83DB-DF2562AA01C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10.6</c:v>
                </c:pt>
                <c:pt idx="8">
                  <c:v>9.8000000000000007</c:v>
                </c:pt>
                <c:pt idx="16">
                  <c:v>9.3000000000000007</c:v>
                </c:pt>
                <c:pt idx="24">
                  <c:v>9.1999999999999993</c:v>
                </c:pt>
                <c:pt idx="32">
                  <c:v>9.1</c:v>
                </c:pt>
              </c:numCache>
            </c:numRef>
          </c:xVal>
          <c:yVal>
            <c:numRef>
              <c:f>公会計指標分析・財政指標組合せ分析表!$BP$77:$DC$77</c:f>
              <c:numCache>
                <c:formatCode>#,##0.0;"▲ "#,##0.0</c:formatCode>
                <c:ptCount val="40"/>
                <c:pt idx="0">
                  <c:v>44.3</c:v>
                </c:pt>
                <c:pt idx="8">
                  <c:v>40.299999999999997</c:v>
                </c:pt>
                <c:pt idx="16">
                  <c:v>20.2</c:v>
                </c:pt>
                <c:pt idx="24">
                  <c:v>38.5</c:v>
                </c:pt>
                <c:pt idx="32">
                  <c:v>32.799999999999997</c:v>
                </c:pt>
              </c:numCache>
            </c:numRef>
          </c:yVal>
          <c:smooth val="0"/>
          <c:extLst>
            <c:ext xmlns:c16="http://schemas.microsoft.com/office/drawing/2014/chart" uri="{C3380CC4-5D6E-409C-BE32-E72D297353CC}">
              <c16:uniqueId val="{00000013-3CB9-4F70-83DB-DF2562AA01C3}"/>
            </c:ext>
          </c:extLst>
        </c:ser>
        <c:dLbls>
          <c:showLegendKey val="0"/>
          <c:showVal val="1"/>
          <c:showCatName val="0"/>
          <c:showSerName val="0"/>
          <c:showPercent val="0"/>
          <c:showBubbleSize val="0"/>
        </c:dLbls>
        <c:axId val="84219776"/>
        <c:axId val="84234240"/>
      </c:scatterChart>
      <c:valAx>
        <c:axId val="84219776"/>
        <c:scaling>
          <c:orientation val="minMax"/>
          <c:max val="11"/>
          <c:min val="5.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2"/>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千葉県東庄町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一般会計における元利償還金は、前年度より１３百万円の増で、主な要因として元金据置期間の終了に伴う増。</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算入公債費については、前年度より１２百万円の減となり、</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実質公債費率の分子２８百万円の増</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と</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なった。</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千葉県東庄町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の分子については、連続して減少しており、平成２５年度から平成２９年度までで１，５３９百万円の減、▲６２８百万円となった。これは将来負担が見込まれる金額より、充当可能な財源の方が大きくなったためと思わ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今後も事業の取捨選択により必要最低限の借入とし、将来負担の軽減を図る。</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千葉県東庄町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平成２９年度、全体としては６百万円の増となっている。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主な要因としては財政調整基金を１４０百万円を取崩したことと、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公共施設整備基金に１００百万円、減債基金に５０百万円を積立てたことが挙げられる。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東日本大震災復興基金については７百万円の減となり、基金の現在高は０になった。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今後とも、</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公共施設等総合管理計画に基づき、公共施設の更新施設整備</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のため事業の取捨選択により、</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無駄のない財政運営と適正規模での基金運用に努める。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・公共施設整備基金については、公共施設等総合管理計画に基づき、公共施設の更新施設整備に充てられる。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・東庄ふるさと応援基金については、基金の用途は使途選定委員会で決定される。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東庄町地域福祉基金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については、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地域福祉の増進に必要な資金に充てる。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・奨学基金については、新しい時代を拓く有為な人材を育成するために必要な資金に充てる。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・町民バス購入積立基金については、町民バスを購入する資金に充てる。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・公共施設整備基金１００百万円の増については、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公共施設の更新施設整備</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に充てるための積立によるもの。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・東庄ふるさと応援基金２百万円の増については、ふるさと納税の寄附によるもの。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・東日本大震災復興基金７百万円の減については、防災関係、税務システムクラウド化、住基システムクラウド化に充てた。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公共施設整備基金は今後も義務教育施設整備事業に充てるとともに適正規模での基金運用に努める。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東庄ふるさと応援基金は</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個性豊かなふるさと東庄のまちづくりに資することを目的</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とした基金運用に努める。</a:t>
          </a:r>
          <a:endParaRPr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・東庄町地域福祉基金は用途を策定し計画した後、適正な基金運用に努める。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・町民バス購入積立基金は町民バスの耐用年数に合わせて購入に必要な資金を積立る。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公共施設等総合管理計画に基づ</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く</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、公共施設の更新施設整備</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により財政調整基金１４０百万円の取崩しを行ったため。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平成２９年度の標準財政規模３，５９５百万円に対し、財政調整基金が１，３６６百万円となり、</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標準財政規模の３８％になっている。今後は適正規模での基金運用に努める。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今後、起債残高の増加が見込まれるため５０百万円の増となった。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適正な財政運営を行い、起債残高に見合った基金運用に努める。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BD2B5E8E-E812-409C-B23E-91231C0E9F9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2C1ECD65-CF3E-4111-A818-E67ED950776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a:extLst>
            <a:ext uri="{FF2B5EF4-FFF2-40B4-BE49-F238E27FC236}">
              <a16:creationId xmlns:a16="http://schemas.microsoft.com/office/drawing/2014/main" id="{C058C9BB-F5A2-4425-8269-BABD14E1EDF5}"/>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a:extLst>
            <a:ext uri="{FF2B5EF4-FFF2-40B4-BE49-F238E27FC236}">
              <a16:creationId xmlns:a16="http://schemas.microsoft.com/office/drawing/2014/main" id="{2223CAEA-7EF3-4B65-B628-971CAAB272BE}"/>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6" name="正方形/長方形 5">
          <a:extLst>
            <a:ext uri="{FF2B5EF4-FFF2-40B4-BE49-F238E27FC236}">
              <a16:creationId xmlns:a16="http://schemas.microsoft.com/office/drawing/2014/main" id="{FA4E0E34-78E8-435A-92C9-D02E9D6EF6D7}"/>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7" name="正方形/長方形 6">
          <a:extLst>
            <a:ext uri="{FF2B5EF4-FFF2-40B4-BE49-F238E27FC236}">
              <a16:creationId xmlns:a16="http://schemas.microsoft.com/office/drawing/2014/main" id="{0F3560BB-9D3F-4958-96CE-B7DE2CE3E16C}"/>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a:extLst>
            <a:ext uri="{FF2B5EF4-FFF2-40B4-BE49-F238E27FC236}">
              <a16:creationId xmlns:a16="http://schemas.microsoft.com/office/drawing/2014/main" id="{DCE0C529-4ACF-4A26-8932-0783D2885ABF}"/>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a:extLst>
            <a:ext uri="{FF2B5EF4-FFF2-40B4-BE49-F238E27FC236}">
              <a16:creationId xmlns:a16="http://schemas.microsoft.com/office/drawing/2014/main" id="{1DBC1409-2492-4C1B-B912-5B68510E55C9}"/>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a:extLst>
            <a:ext uri="{FF2B5EF4-FFF2-40B4-BE49-F238E27FC236}">
              <a16:creationId xmlns:a16="http://schemas.microsoft.com/office/drawing/2014/main" id="{D1060B1E-956E-4ABF-9FC3-0C818757EA1B}"/>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a:extLst>
            <a:ext uri="{FF2B5EF4-FFF2-40B4-BE49-F238E27FC236}">
              <a16:creationId xmlns:a16="http://schemas.microsoft.com/office/drawing/2014/main" id="{D0D04294-0BB2-4C10-BD91-7703D54ECBD2}"/>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千葉県東庄町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a:extLst>
            <a:ext uri="{FF2B5EF4-FFF2-40B4-BE49-F238E27FC236}">
              <a16:creationId xmlns:a16="http://schemas.microsoft.com/office/drawing/2014/main" id="{D7929558-9A02-4B3F-ADF4-58390617BF5E}"/>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a:extLst>
            <a:ext uri="{FF2B5EF4-FFF2-40B4-BE49-F238E27FC236}">
              <a16:creationId xmlns:a16="http://schemas.microsoft.com/office/drawing/2014/main" id="{9D6AE856-A069-4475-AA0A-2E8952D57C6E}"/>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a:extLst>
            <a:ext uri="{FF2B5EF4-FFF2-40B4-BE49-F238E27FC236}">
              <a16:creationId xmlns:a16="http://schemas.microsoft.com/office/drawing/2014/main" id="{A509A183-B206-4C30-B1B1-218F079B04A1}"/>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a:extLst>
            <a:ext uri="{FF2B5EF4-FFF2-40B4-BE49-F238E27FC236}">
              <a16:creationId xmlns:a16="http://schemas.microsoft.com/office/drawing/2014/main" id="{554C638A-ADBF-4577-9240-70AE243E8AF5}"/>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a:extLst>
            <a:ext uri="{FF2B5EF4-FFF2-40B4-BE49-F238E27FC236}">
              <a16:creationId xmlns:a16="http://schemas.microsoft.com/office/drawing/2014/main" id="{E938386A-D144-4003-9838-DD46606975AA}"/>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a:extLst>
            <a:ext uri="{FF2B5EF4-FFF2-40B4-BE49-F238E27FC236}">
              <a16:creationId xmlns:a16="http://schemas.microsoft.com/office/drawing/2014/main" id="{AE1DDF03-F003-4B09-85B2-5031524A7F1E}"/>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14,311
14,040
46.25
5,447,098
4,985,931
344,036
3,595,370
3,176,639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a:extLst>
            <a:ext uri="{FF2B5EF4-FFF2-40B4-BE49-F238E27FC236}">
              <a16:creationId xmlns:a16="http://schemas.microsoft.com/office/drawing/2014/main" id="{E6CCC47E-2BD7-49DB-B8EA-30B51A2057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a:extLst>
            <a:ext uri="{FF2B5EF4-FFF2-40B4-BE49-F238E27FC236}">
              <a16:creationId xmlns:a16="http://schemas.microsoft.com/office/drawing/2014/main" id="{C098C1CD-7BC1-4498-95A0-330ABDD6EDAD}"/>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a:extLst>
            <a:ext uri="{FF2B5EF4-FFF2-40B4-BE49-F238E27FC236}">
              <a16:creationId xmlns:a16="http://schemas.microsoft.com/office/drawing/2014/main" id="{C11852CF-FA6E-4485-8109-A1FAFF040A48}"/>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a:extLst>
            <a:ext uri="{FF2B5EF4-FFF2-40B4-BE49-F238E27FC236}">
              <a16:creationId xmlns:a16="http://schemas.microsoft.com/office/drawing/2014/main" id="{9406ECE0-3055-4BC9-ADF0-F9970997A276}"/>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a:extLst>
            <a:ext uri="{FF2B5EF4-FFF2-40B4-BE49-F238E27FC236}">
              <a16:creationId xmlns:a16="http://schemas.microsoft.com/office/drawing/2014/main" id="{5FBD86C3-41CE-4BB9-BD6C-33418B604331}"/>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a:extLst>
            <a:ext uri="{FF2B5EF4-FFF2-40B4-BE49-F238E27FC236}">
              <a16:creationId xmlns:a16="http://schemas.microsoft.com/office/drawing/2014/main" id="{C42433C6-874C-462C-AACB-A277F0B7AD5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a:extLst>
            <a:ext uri="{FF2B5EF4-FFF2-40B4-BE49-F238E27FC236}">
              <a16:creationId xmlns:a16="http://schemas.microsoft.com/office/drawing/2014/main" id="{358D8A64-5F2B-4F44-8B8D-F9DA64C0FD3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a:extLst>
            <a:ext uri="{FF2B5EF4-FFF2-40B4-BE49-F238E27FC236}">
              <a16:creationId xmlns:a16="http://schemas.microsoft.com/office/drawing/2014/main" id="{564E07DF-44F4-4FD2-BBF7-7783158A73B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a:extLst>
            <a:ext uri="{FF2B5EF4-FFF2-40B4-BE49-F238E27FC236}">
              <a16:creationId xmlns:a16="http://schemas.microsoft.com/office/drawing/2014/main" id="{CAFA57B3-F558-4F08-B611-5631BC389B69}"/>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a:extLst>
            <a:ext uri="{FF2B5EF4-FFF2-40B4-BE49-F238E27FC236}">
              <a16:creationId xmlns:a16="http://schemas.microsoft.com/office/drawing/2014/main" id="{35C8F280-6EF4-4DFF-A1AE-A641C28AEF1D}"/>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a:extLst>
            <a:ext uri="{FF2B5EF4-FFF2-40B4-BE49-F238E27FC236}">
              <a16:creationId xmlns:a16="http://schemas.microsoft.com/office/drawing/2014/main" id="{EC53EFFD-BBBA-4EA9-8956-90BA8D84E0F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a:extLst>
            <a:ext uri="{FF2B5EF4-FFF2-40B4-BE49-F238E27FC236}">
              <a16:creationId xmlns:a16="http://schemas.microsoft.com/office/drawing/2014/main" id="{1DCF89F1-3BB7-4712-8E19-B3299BAF57E8}"/>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a:extLst>
            <a:ext uri="{FF2B5EF4-FFF2-40B4-BE49-F238E27FC236}">
              <a16:creationId xmlns:a16="http://schemas.microsoft.com/office/drawing/2014/main" id="{EB530B2E-A1D1-40C7-BD2D-FA8B4232F72D}"/>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a:extLst>
            <a:ext uri="{FF2B5EF4-FFF2-40B4-BE49-F238E27FC236}">
              <a16:creationId xmlns:a16="http://schemas.microsoft.com/office/drawing/2014/main" id="{261ECB3B-D44C-4557-8F28-2D5C761861F3}"/>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a:extLst>
            <a:ext uri="{FF2B5EF4-FFF2-40B4-BE49-F238E27FC236}">
              <a16:creationId xmlns:a16="http://schemas.microsoft.com/office/drawing/2014/main" id="{1153568B-F74F-45DA-B199-128582D3CDE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a:extLst>
            <a:ext uri="{FF2B5EF4-FFF2-40B4-BE49-F238E27FC236}">
              <a16:creationId xmlns:a16="http://schemas.microsoft.com/office/drawing/2014/main" id="{26E738D3-33E6-47DD-8BF9-9D52882BEA8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a:extLst>
            <a:ext uri="{FF2B5EF4-FFF2-40B4-BE49-F238E27FC236}">
              <a16:creationId xmlns:a16="http://schemas.microsoft.com/office/drawing/2014/main" id="{086DDA62-0B48-426F-B483-BF41E1F6DF5B}"/>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5" name="テキスト ボックス 34">
          <a:extLst>
            <a:ext uri="{FF2B5EF4-FFF2-40B4-BE49-F238E27FC236}">
              <a16:creationId xmlns:a16="http://schemas.microsoft.com/office/drawing/2014/main" id="{DCAFF2EE-9C7B-4E33-B5A3-92114339AD0D}"/>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6" name="テキスト ボックス 35">
          <a:extLst>
            <a:ext uri="{FF2B5EF4-FFF2-40B4-BE49-F238E27FC236}">
              <a16:creationId xmlns:a16="http://schemas.microsoft.com/office/drawing/2014/main" id="{BA2D8028-697F-40FA-8058-997880AF83AB}"/>
            </a:ext>
          </a:extLst>
        </xdr:cNvPr>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7" name="テキスト ボックス 36">
          <a:extLst>
            <a:ext uri="{FF2B5EF4-FFF2-40B4-BE49-F238E27FC236}">
              <a16:creationId xmlns:a16="http://schemas.microsoft.com/office/drawing/2014/main" id="{F88F1205-9223-4FD2-A727-7EA7398D90EB}"/>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8" name="テキスト ボックス 37">
          <a:extLst>
            <a:ext uri="{FF2B5EF4-FFF2-40B4-BE49-F238E27FC236}">
              <a16:creationId xmlns:a16="http://schemas.microsoft.com/office/drawing/2014/main" id="{46F90E6A-A2CD-43BC-9FE2-E8EC034D92DA}"/>
            </a:ext>
          </a:extLst>
        </xdr:cNvPr>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9" name="正方形/長方形 38">
          <a:extLst>
            <a:ext uri="{FF2B5EF4-FFF2-40B4-BE49-F238E27FC236}">
              <a16:creationId xmlns:a16="http://schemas.microsoft.com/office/drawing/2014/main" id="{330EB22C-66A2-497A-963D-C61E91671B52}"/>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0" name="正方形/長方形 39">
          <a:extLst>
            <a:ext uri="{FF2B5EF4-FFF2-40B4-BE49-F238E27FC236}">
              <a16:creationId xmlns:a16="http://schemas.microsoft.com/office/drawing/2014/main" id="{0DB17639-D03A-4D3C-A1D0-13FE5BC37D52}"/>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1" name="正方形/長方形 40">
          <a:extLst>
            <a:ext uri="{FF2B5EF4-FFF2-40B4-BE49-F238E27FC236}">
              <a16:creationId xmlns:a16="http://schemas.microsoft.com/office/drawing/2014/main" id="{B3B26790-46F1-465B-A895-7B41DFA35CFD}"/>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[ 49.2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2" name="正方形/長方形 41">
          <a:extLst>
            <a:ext uri="{FF2B5EF4-FFF2-40B4-BE49-F238E27FC236}">
              <a16:creationId xmlns:a16="http://schemas.microsoft.com/office/drawing/2014/main" id="{1C1A96D4-6B22-45FE-B5C4-8622BB32B7F2}"/>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3" name="正方形/長方形 42">
          <a:extLst>
            <a:ext uri="{FF2B5EF4-FFF2-40B4-BE49-F238E27FC236}">
              <a16:creationId xmlns:a16="http://schemas.microsoft.com/office/drawing/2014/main" id="{063E0A5E-7DA8-4918-B550-D19146F59836}"/>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4" name="正方形/長方形 43">
          <a:extLst>
            <a:ext uri="{FF2B5EF4-FFF2-40B4-BE49-F238E27FC236}">
              <a16:creationId xmlns:a16="http://schemas.microsoft.com/office/drawing/2014/main" id="{CAE72AA4-4390-49DD-A75D-88428918CC7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5" name="正方形/長方形 44">
          <a:extLst>
            <a:ext uri="{FF2B5EF4-FFF2-40B4-BE49-F238E27FC236}">
              <a16:creationId xmlns:a16="http://schemas.microsoft.com/office/drawing/2014/main" id="{A3D4E6F4-98F7-4E1F-BF9C-F4BA591A3784}"/>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6" name="正方形/長方形 45">
          <a:extLst>
            <a:ext uri="{FF2B5EF4-FFF2-40B4-BE49-F238E27FC236}">
              <a16:creationId xmlns:a16="http://schemas.microsoft.com/office/drawing/2014/main" id="{6F46AE69-A16B-4AB8-9E55-8C4A7D4C9D61}"/>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7" name="正方形/長方形 46">
          <a:extLst>
            <a:ext uri="{FF2B5EF4-FFF2-40B4-BE49-F238E27FC236}">
              <a16:creationId xmlns:a16="http://schemas.microsoft.com/office/drawing/2014/main" id="{FD1D4180-14AD-4C8F-BABC-6599DD34D646}"/>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8" name="正方形/長方形 47">
          <a:extLst>
            <a:ext uri="{FF2B5EF4-FFF2-40B4-BE49-F238E27FC236}">
              <a16:creationId xmlns:a16="http://schemas.microsoft.com/office/drawing/2014/main" id="{4E8D03A6-D62F-49D6-BE51-A0A652225A5E}"/>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9" name="正方形/長方形 48">
          <a:extLst>
            <a:ext uri="{FF2B5EF4-FFF2-40B4-BE49-F238E27FC236}">
              <a16:creationId xmlns:a16="http://schemas.microsoft.com/office/drawing/2014/main" id="{142749F9-8B97-41B2-8C5D-4F6921EAF95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0" name="正方形/長方形 49">
          <a:extLst>
            <a:ext uri="{FF2B5EF4-FFF2-40B4-BE49-F238E27FC236}">
              <a16:creationId xmlns:a16="http://schemas.microsoft.com/office/drawing/2014/main" id="{17D48EE0-10D6-46A6-83FF-D59A8E1AE95A}"/>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1" name="テキスト ボックス 50">
          <a:extLst>
            <a:ext uri="{FF2B5EF4-FFF2-40B4-BE49-F238E27FC236}">
              <a16:creationId xmlns:a16="http://schemas.microsoft.com/office/drawing/2014/main" id="{30ADECFA-AB30-4C26-9909-477B40DD1D95}"/>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latin typeface="ＭＳ Ｐゴシック" panose="020B0600070205080204" pitchFamily="50" charset="-128"/>
              <a:ea typeface="ＭＳ Ｐゴシック" panose="020B0600070205080204" pitchFamily="50" charset="-128"/>
            </a:rPr>
            <a:t>H</a:t>
          </a:r>
          <a:r>
            <a:rPr kumimoji="1" lang="ja-JP" altLang="en-US" sz="1100">
              <a:latin typeface="ＭＳ Ｐゴシック" panose="020B0600070205080204" pitchFamily="50" charset="-128"/>
              <a:ea typeface="ＭＳ Ｐゴシック" panose="020B0600070205080204" pitchFamily="50" charset="-128"/>
            </a:rPr>
            <a:t>２８年度と比較して</a:t>
          </a:r>
          <a:r>
            <a:rPr kumimoji="1" lang="en-US" altLang="ja-JP" sz="1100">
              <a:latin typeface="ＭＳ Ｐゴシック" panose="020B0600070205080204" pitchFamily="50" charset="-128"/>
              <a:ea typeface="ＭＳ Ｐゴシック" panose="020B0600070205080204" pitchFamily="50" charset="-128"/>
            </a:rPr>
            <a:t>H</a:t>
          </a:r>
          <a:r>
            <a:rPr kumimoji="1" lang="ja-JP" altLang="en-US" sz="1100">
              <a:latin typeface="ＭＳ Ｐゴシック" panose="020B0600070205080204" pitchFamily="50" charset="-128"/>
              <a:ea typeface="ＭＳ Ｐゴシック" panose="020B0600070205080204" pitchFamily="50" charset="-128"/>
            </a:rPr>
            <a:t>２９年度は</a:t>
          </a:r>
          <a:r>
            <a:rPr kumimoji="1" lang="en-US" altLang="ja-JP" sz="1100">
              <a:latin typeface="ＭＳ Ｐゴシック" panose="020B0600070205080204" pitchFamily="50" charset="-128"/>
              <a:ea typeface="ＭＳ Ｐゴシック" panose="020B0600070205080204" pitchFamily="50" charset="-128"/>
            </a:rPr>
            <a:t>1.3</a:t>
          </a:r>
          <a:r>
            <a:rPr kumimoji="1" lang="ja-JP" altLang="en-US" sz="1100">
              <a:latin typeface="ＭＳ Ｐゴシック" panose="020B0600070205080204" pitchFamily="50" charset="-128"/>
              <a:ea typeface="ＭＳ Ｐゴシック" panose="020B0600070205080204" pitchFamily="50" charset="-128"/>
            </a:rPr>
            <a:t>ポイント上昇している。今後も必要な箇所においては改修・補修を行うと共に、継続して経費節減に努める。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2" name="テキスト ボックス 51">
          <a:extLst>
            <a:ext uri="{FF2B5EF4-FFF2-40B4-BE49-F238E27FC236}">
              <a16:creationId xmlns:a16="http://schemas.microsoft.com/office/drawing/2014/main" id="{473801C4-1464-4680-8D30-78FBD3A49D76}"/>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3" name="直線コネクタ 52">
          <a:extLst>
            <a:ext uri="{FF2B5EF4-FFF2-40B4-BE49-F238E27FC236}">
              <a16:creationId xmlns:a16="http://schemas.microsoft.com/office/drawing/2014/main" id="{E02268F3-C26F-46E0-8111-D26BEA5BD63B}"/>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4" name="テキスト ボックス 53">
          <a:extLst>
            <a:ext uri="{FF2B5EF4-FFF2-40B4-BE49-F238E27FC236}">
              <a16:creationId xmlns:a16="http://schemas.microsoft.com/office/drawing/2014/main" id="{4505F7ED-004A-415E-A177-13042292126F}"/>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5" name="直線コネクタ 54">
          <a:extLst>
            <a:ext uri="{FF2B5EF4-FFF2-40B4-BE49-F238E27FC236}">
              <a16:creationId xmlns:a16="http://schemas.microsoft.com/office/drawing/2014/main" id="{740D2EB9-7071-44A9-81EC-5FCC2E13189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6" name="テキスト ボックス 55">
          <a:extLst>
            <a:ext uri="{FF2B5EF4-FFF2-40B4-BE49-F238E27FC236}">
              <a16:creationId xmlns:a16="http://schemas.microsoft.com/office/drawing/2014/main" id="{96B4C7C8-C80E-4220-93FF-1E7306A87DD7}"/>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7" name="直線コネクタ 56">
          <a:extLst>
            <a:ext uri="{FF2B5EF4-FFF2-40B4-BE49-F238E27FC236}">
              <a16:creationId xmlns:a16="http://schemas.microsoft.com/office/drawing/2014/main" id="{ADDAEC1C-364A-4521-895F-D546F225527C}"/>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8" name="テキスト ボックス 57">
          <a:extLst>
            <a:ext uri="{FF2B5EF4-FFF2-40B4-BE49-F238E27FC236}">
              <a16:creationId xmlns:a16="http://schemas.microsoft.com/office/drawing/2014/main" id="{E7402618-BD68-4511-863A-6CB19C5FAB94}"/>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9" name="直線コネクタ 58">
          <a:extLst>
            <a:ext uri="{FF2B5EF4-FFF2-40B4-BE49-F238E27FC236}">
              <a16:creationId xmlns:a16="http://schemas.microsoft.com/office/drawing/2014/main" id="{86DA7AB7-B874-4F88-89A5-2B27FEA7DF94}"/>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0" name="テキスト ボックス 59">
          <a:extLst>
            <a:ext uri="{FF2B5EF4-FFF2-40B4-BE49-F238E27FC236}">
              <a16:creationId xmlns:a16="http://schemas.microsoft.com/office/drawing/2014/main" id="{8AB706F2-7B4C-4768-9FDD-84979E263BE5}"/>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1" name="直線コネクタ 60">
          <a:extLst>
            <a:ext uri="{FF2B5EF4-FFF2-40B4-BE49-F238E27FC236}">
              <a16:creationId xmlns:a16="http://schemas.microsoft.com/office/drawing/2014/main" id="{804ADA1E-CFC1-4EE3-83C2-A5A9A867CBB5}"/>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2" name="テキスト ボックス 61">
          <a:extLst>
            <a:ext uri="{FF2B5EF4-FFF2-40B4-BE49-F238E27FC236}">
              <a16:creationId xmlns:a16="http://schemas.microsoft.com/office/drawing/2014/main" id="{628C5967-4EEE-428A-B925-6092E1B3147A}"/>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3" name="直線コネクタ 62">
          <a:extLst>
            <a:ext uri="{FF2B5EF4-FFF2-40B4-BE49-F238E27FC236}">
              <a16:creationId xmlns:a16="http://schemas.microsoft.com/office/drawing/2014/main" id="{98BEE5C8-B246-45BB-BEDA-6AE0755D95B8}"/>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4" name="テキスト ボックス 63">
          <a:extLst>
            <a:ext uri="{FF2B5EF4-FFF2-40B4-BE49-F238E27FC236}">
              <a16:creationId xmlns:a16="http://schemas.microsoft.com/office/drawing/2014/main" id="{F6D575A5-7DE7-405F-AF1B-3D56C369CDCE}"/>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5" name="直線コネクタ 64">
          <a:extLst>
            <a:ext uri="{FF2B5EF4-FFF2-40B4-BE49-F238E27FC236}">
              <a16:creationId xmlns:a16="http://schemas.microsoft.com/office/drawing/2014/main" id="{9D324A5C-5159-484A-922B-BAFB7B5043AF}"/>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6" name="テキスト ボックス 65">
          <a:extLst>
            <a:ext uri="{FF2B5EF4-FFF2-40B4-BE49-F238E27FC236}">
              <a16:creationId xmlns:a16="http://schemas.microsoft.com/office/drawing/2014/main" id="{EDE6B01D-FC2B-4F6C-B933-314EC7FCD57E}"/>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7" name="有形固定資産減価償却率グラフ枠">
          <a:extLst>
            <a:ext uri="{FF2B5EF4-FFF2-40B4-BE49-F238E27FC236}">
              <a16:creationId xmlns:a16="http://schemas.microsoft.com/office/drawing/2014/main" id="{380D1E59-2CCE-411D-AF9A-6CCF5275109A}"/>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70485</xdr:rowOff>
    </xdr:from>
    <xdr:to>
      <xdr:col>23</xdr:col>
      <xdr:colOff>85090</xdr:colOff>
      <xdr:row>34</xdr:row>
      <xdr:rowOff>36195</xdr:rowOff>
    </xdr:to>
    <xdr:cxnSp macro="">
      <xdr:nvCxnSpPr>
        <xdr:cNvPr id="68" name="直線コネクタ 67">
          <a:extLst>
            <a:ext uri="{FF2B5EF4-FFF2-40B4-BE49-F238E27FC236}">
              <a16:creationId xmlns:a16="http://schemas.microsoft.com/office/drawing/2014/main" id="{75B85325-9C9A-4E28-A6D2-2B2D55F159E1}"/>
            </a:ext>
          </a:extLst>
        </xdr:cNvPr>
        <xdr:cNvCxnSpPr/>
      </xdr:nvCxnSpPr>
      <xdr:spPr>
        <a:xfrm flipV="1">
          <a:off x="4760595" y="5471160"/>
          <a:ext cx="127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40022</xdr:rowOff>
    </xdr:from>
    <xdr:ext cx="405111" cy="259045"/>
    <xdr:sp macro="" textlink="">
      <xdr:nvSpPr>
        <xdr:cNvPr id="69" name="有形固定資産減価償却率最小値テキスト">
          <a:extLst>
            <a:ext uri="{FF2B5EF4-FFF2-40B4-BE49-F238E27FC236}">
              <a16:creationId xmlns:a16="http://schemas.microsoft.com/office/drawing/2014/main" id="{C4319136-A8B2-416A-99D8-B4A1F29A88A1}"/>
            </a:ext>
          </a:extLst>
        </xdr:cNvPr>
        <xdr:cNvSpPr txBox="1"/>
      </xdr:nvSpPr>
      <xdr:spPr>
        <a:xfrm>
          <a:off x="4813300"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36195</xdr:rowOff>
    </xdr:from>
    <xdr:to>
      <xdr:col>23</xdr:col>
      <xdr:colOff>174625</xdr:colOff>
      <xdr:row>34</xdr:row>
      <xdr:rowOff>36195</xdr:rowOff>
    </xdr:to>
    <xdr:cxnSp macro="">
      <xdr:nvCxnSpPr>
        <xdr:cNvPr id="70" name="直線コネクタ 69">
          <a:extLst>
            <a:ext uri="{FF2B5EF4-FFF2-40B4-BE49-F238E27FC236}">
              <a16:creationId xmlns:a16="http://schemas.microsoft.com/office/drawing/2014/main" id="{25209447-8DAA-455C-B53F-DF36EA296921}"/>
            </a:ext>
          </a:extLst>
        </xdr:cNvPr>
        <xdr:cNvCxnSpPr/>
      </xdr:nvCxnSpPr>
      <xdr:spPr>
        <a:xfrm>
          <a:off x="4673600" y="663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17162</xdr:rowOff>
    </xdr:from>
    <xdr:ext cx="405111" cy="259045"/>
    <xdr:sp macro="" textlink="">
      <xdr:nvSpPr>
        <xdr:cNvPr id="71" name="有形固定資産減価償却率最大値テキスト">
          <a:extLst>
            <a:ext uri="{FF2B5EF4-FFF2-40B4-BE49-F238E27FC236}">
              <a16:creationId xmlns:a16="http://schemas.microsoft.com/office/drawing/2014/main" id="{1141C1F1-E8D4-4764-85E3-9429E9AF5900}"/>
            </a:ext>
          </a:extLst>
        </xdr:cNvPr>
        <xdr:cNvSpPr txBox="1"/>
      </xdr:nvSpPr>
      <xdr:spPr>
        <a:xfrm>
          <a:off x="4813300" y="5246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70485</xdr:rowOff>
    </xdr:from>
    <xdr:to>
      <xdr:col>23</xdr:col>
      <xdr:colOff>174625</xdr:colOff>
      <xdr:row>27</xdr:row>
      <xdr:rowOff>70485</xdr:rowOff>
    </xdr:to>
    <xdr:cxnSp macro="">
      <xdr:nvCxnSpPr>
        <xdr:cNvPr id="72" name="直線コネクタ 71">
          <a:extLst>
            <a:ext uri="{FF2B5EF4-FFF2-40B4-BE49-F238E27FC236}">
              <a16:creationId xmlns:a16="http://schemas.microsoft.com/office/drawing/2014/main" id="{07406608-75AD-424B-B894-BF101B214297}"/>
            </a:ext>
          </a:extLst>
        </xdr:cNvPr>
        <xdr:cNvCxnSpPr/>
      </xdr:nvCxnSpPr>
      <xdr:spPr>
        <a:xfrm>
          <a:off x="4673600" y="547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114740</xdr:rowOff>
    </xdr:from>
    <xdr:ext cx="405111" cy="259045"/>
    <xdr:sp macro="" textlink="">
      <xdr:nvSpPr>
        <xdr:cNvPr id="73" name="有形固定資産減価償却率平均値テキスト">
          <a:extLst>
            <a:ext uri="{FF2B5EF4-FFF2-40B4-BE49-F238E27FC236}">
              <a16:creationId xmlns:a16="http://schemas.microsoft.com/office/drawing/2014/main" id="{46D661E8-D8E7-4BD0-817E-5D5325CF1484}"/>
            </a:ext>
          </a:extLst>
        </xdr:cNvPr>
        <xdr:cNvSpPr txBox="1"/>
      </xdr:nvSpPr>
      <xdr:spPr>
        <a:xfrm>
          <a:off x="4813300" y="58583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91863</xdr:rowOff>
    </xdr:from>
    <xdr:to>
      <xdr:col>23</xdr:col>
      <xdr:colOff>136525</xdr:colOff>
      <xdr:row>31</xdr:row>
      <xdr:rowOff>22013</xdr:rowOff>
    </xdr:to>
    <xdr:sp macro="" textlink="">
      <xdr:nvSpPr>
        <xdr:cNvPr id="74" name="フローチャート: 判断 73">
          <a:extLst>
            <a:ext uri="{FF2B5EF4-FFF2-40B4-BE49-F238E27FC236}">
              <a16:creationId xmlns:a16="http://schemas.microsoft.com/office/drawing/2014/main" id="{1D9999AF-14A1-4F80-A097-06BC482692E6}"/>
            </a:ext>
          </a:extLst>
        </xdr:cNvPr>
        <xdr:cNvSpPr/>
      </xdr:nvSpPr>
      <xdr:spPr>
        <a:xfrm>
          <a:off x="4711700" y="600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153035</xdr:rowOff>
    </xdr:from>
    <xdr:to>
      <xdr:col>19</xdr:col>
      <xdr:colOff>187325</xdr:colOff>
      <xdr:row>31</xdr:row>
      <xdr:rowOff>83185</xdr:rowOff>
    </xdr:to>
    <xdr:sp macro="" textlink="">
      <xdr:nvSpPr>
        <xdr:cNvPr id="75" name="フローチャート: 判断 74">
          <a:extLst>
            <a:ext uri="{FF2B5EF4-FFF2-40B4-BE49-F238E27FC236}">
              <a16:creationId xmlns:a16="http://schemas.microsoft.com/office/drawing/2014/main" id="{21F04005-BA9D-4722-AC1C-7865281DC789}"/>
            </a:ext>
          </a:extLst>
        </xdr:cNvPr>
        <xdr:cNvSpPr/>
      </xdr:nvSpPr>
      <xdr:spPr>
        <a:xfrm>
          <a:off x="4000500" y="60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46355</xdr:rowOff>
    </xdr:from>
    <xdr:to>
      <xdr:col>15</xdr:col>
      <xdr:colOff>187325</xdr:colOff>
      <xdr:row>31</xdr:row>
      <xdr:rowOff>147955</xdr:rowOff>
    </xdr:to>
    <xdr:sp macro="" textlink="">
      <xdr:nvSpPr>
        <xdr:cNvPr id="76" name="フローチャート: 判断 75">
          <a:extLst>
            <a:ext uri="{FF2B5EF4-FFF2-40B4-BE49-F238E27FC236}">
              <a16:creationId xmlns:a16="http://schemas.microsoft.com/office/drawing/2014/main" id="{84EA4BE1-8C89-4423-9D92-AC5719E7B1BA}"/>
            </a:ext>
          </a:extLst>
        </xdr:cNvPr>
        <xdr:cNvSpPr/>
      </xdr:nvSpPr>
      <xdr:spPr>
        <a:xfrm>
          <a:off x="3238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79CB34EC-8ED3-40D6-82EA-A8AA129595B4}"/>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58F14A36-5891-4BA9-82CC-75DAFF1E3CBD}"/>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5A6D7FB2-F71D-4D89-BFA0-4B6F6D1F8E5D}"/>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64B58C35-0960-416D-9FDC-7F13A5ECC349}"/>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7A8007CC-1F62-4EDC-B23A-F683085B844E}"/>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112395</xdr:rowOff>
    </xdr:from>
    <xdr:to>
      <xdr:col>23</xdr:col>
      <xdr:colOff>136525</xdr:colOff>
      <xdr:row>33</xdr:row>
      <xdr:rowOff>42545</xdr:rowOff>
    </xdr:to>
    <xdr:sp macro="" textlink="">
      <xdr:nvSpPr>
        <xdr:cNvPr id="82" name="楕円 81">
          <a:extLst>
            <a:ext uri="{FF2B5EF4-FFF2-40B4-BE49-F238E27FC236}">
              <a16:creationId xmlns:a16="http://schemas.microsoft.com/office/drawing/2014/main" id="{BDF63241-FEC4-4F6C-B397-110F023E6CA9}"/>
            </a:ext>
          </a:extLst>
        </xdr:cNvPr>
        <xdr:cNvSpPr/>
      </xdr:nvSpPr>
      <xdr:spPr>
        <a:xfrm>
          <a:off x="47117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90822</xdr:rowOff>
    </xdr:from>
    <xdr:ext cx="405111" cy="259045"/>
    <xdr:sp macro="" textlink="">
      <xdr:nvSpPr>
        <xdr:cNvPr id="83" name="有形固定資産減価償却率該当値テキスト">
          <a:extLst>
            <a:ext uri="{FF2B5EF4-FFF2-40B4-BE49-F238E27FC236}">
              <a16:creationId xmlns:a16="http://schemas.microsoft.com/office/drawing/2014/main" id="{66F69C99-6599-4F05-A3D9-1411B2736802}"/>
            </a:ext>
          </a:extLst>
        </xdr:cNvPr>
        <xdr:cNvSpPr txBox="1"/>
      </xdr:nvSpPr>
      <xdr:spPr>
        <a:xfrm>
          <a:off x="4813300" y="6348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159173</xdr:rowOff>
    </xdr:from>
    <xdr:to>
      <xdr:col>19</xdr:col>
      <xdr:colOff>187325</xdr:colOff>
      <xdr:row>33</xdr:row>
      <xdr:rowOff>89323</xdr:rowOff>
    </xdr:to>
    <xdr:sp macro="" textlink="">
      <xdr:nvSpPr>
        <xdr:cNvPr id="84" name="楕円 83">
          <a:extLst>
            <a:ext uri="{FF2B5EF4-FFF2-40B4-BE49-F238E27FC236}">
              <a16:creationId xmlns:a16="http://schemas.microsoft.com/office/drawing/2014/main" id="{4176D92B-81E0-43F6-B231-34F656004A4B}"/>
            </a:ext>
          </a:extLst>
        </xdr:cNvPr>
        <xdr:cNvSpPr/>
      </xdr:nvSpPr>
      <xdr:spPr>
        <a:xfrm>
          <a:off x="4000500" y="6417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163195</xdr:rowOff>
    </xdr:from>
    <xdr:to>
      <xdr:col>23</xdr:col>
      <xdr:colOff>85725</xdr:colOff>
      <xdr:row>33</xdr:row>
      <xdr:rowOff>38523</xdr:rowOff>
    </xdr:to>
    <xdr:cxnSp macro="">
      <xdr:nvCxnSpPr>
        <xdr:cNvPr id="85" name="直線コネクタ 84">
          <a:extLst>
            <a:ext uri="{FF2B5EF4-FFF2-40B4-BE49-F238E27FC236}">
              <a16:creationId xmlns:a16="http://schemas.microsoft.com/office/drawing/2014/main" id="{48B7538C-2D3B-4AC4-8F59-0720225A82A8}"/>
            </a:ext>
          </a:extLst>
        </xdr:cNvPr>
        <xdr:cNvCxnSpPr/>
      </xdr:nvCxnSpPr>
      <xdr:spPr>
        <a:xfrm flipV="1">
          <a:off x="4051300" y="6421120"/>
          <a:ext cx="711200" cy="4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77681</xdr:rowOff>
    </xdr:from>
    <xdr:to>
      <xdr:col>15</xdr:col>
      <xdr:colOff>187325</xdr:colOff>
      <xdr:row>34</xdr:row>
      <xdr:rowOff>7831</xdr:rowOff>
    </xdr:to>
    <xdr:sp macro="" textlink="">
      <xdr:nvSpPr>
        <xdr:cNvPr id="86" name="楕円 85">
          <a:extLst>
            <a:ext uri="{FF2B5EF4-FFF2-40B4-BE49-F238E27FC236}">
              <a16:creationId xmlns:a16="http://schemas.microsoft.com/office/drawing/2014/main" id="{2DE2D51E-EA43-4220-89B8-3D15BC337012}"/>
            </a:ext>
          </a:extLst>
        </xdr:cNvPr>
        <xdr:cNvSpPr/>
      </xdr:nvSpPr>
      <xdr:spPr>
        <a:xfrm>
          <a:off x="3238500" y="650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38523</xdr:rowOff>
    </xdr:from>
    <xdr:to>
      <xdr:col>19</xdr:col>
      <xdr:colOff>136525</xdr:colOff>
      <xdr:row>33</xdr:row>
      <xdr:rowOff>128481</xdr:rowOff>
    </xdr:to>
    <xdr:cxnSp macro="">
      <xdr:nvCxnSpPr>
        <xdr:cNvPr id="87" name="直線コネクタ 86">
          <a:extLst>
            <a:ext uri="{FF2B5EF4-FFF2-40B4-BE49-F238E27FC236}">
              <a16:creationId xmlns:a16="http://schemas.microsoft.com/office/drawing/2014/main" id="{43374698-F1B9-44B9-AF1F-15FDDCBAD6F3}"/>
            </a:ext>
          </a:extLst>
        </xdr:cNvPr>
        <xdr:cNvCxnSpPr/>
      </xdr:nvCxnSpPr>
      <xdr:spPr>
        <a:xfrm flipV="1">
          <a:off x="3289300" y="6467898"/>
          <a:ext cx="762000" cy="89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99712</xdr:rowOff>
    </xdr:from>
    <xdr:ext cx="405111" cy="259045"/>
    <xdr:sp macro="" textlink="">
      <xdr:nvSpPr>
        <xdr:cNvPr id="88" name="n_1aveValue有形固定資産減価償却率">
          <a:extLst>
            <a:ext uri="{FF2B5EF4-FFF2-40B4-BE49-F238E27FC236}">
              <a16:creationId xmlns:a16="http://schemas.microsoft.com/office/drawing/2014/main" id="{3A9FEA0C-A569-48D2-8049-1E5DF0BBE020}"/>
            </a:ext>
          </a:extLst>
        </xdr:cNvPr>
        <xdr:cNvSpPr txBox="1"/>
      </xdr:nvSpPr>
      <xdr:spPr>
        <a:xfrm>
          <a:off x="3836044" y="584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164482</xdr:rowOff>
    </xdr:from>
    <xdr:ext cx="405111" cy="259045"/>
    <xdr:sp macro="" textlink="">
      <xdr:nvSpPr>
        <xdr:cNvPr id="89" name="n_2aveValue有形固定資産減価償却率">
          <a:extLst>
            <a:ext uri="{FF2B5EF4-FFF2-40B4-BE49-F238E27FC236}">
              <a16:creationId xmlns:a16="http://schemas.microsoft.com/office/drawing/2014/main" id="{F656E9F8-AAFC-40A1-86BF-539E6AE3A60A}"/>
            </a:ext>
          </a:extLst>
        </xdr:cNvPr>
        <xdr:cNvSpPr txBox="1"/>
      </xdr:nvSpPr>
      <xdr:spPr>
        <a:xfrm>
          <a:off x="3086744" y="59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80450</xdr:rowOff>
    </xdr:from>
    <xdr:ext cx="405111" cy="259045"/>
    <xdr:sp macro="" textlink="">
      <xdr:nvSpPr>
        <xdr:cNvPr id="90" name="n_1mainValue有形固定資産減価償却率">
          <a:extLst>
            <a:ext uri="{FF2B5EF4-FFF2-40B4-BE49-F238E27FC236}">
              <a16:creationId xmlns:a16="http://schemas.microsoft.com/office/drawing/2014/main" id="{30AFCDE0-CF5E-48FA-A3DF-0160FE6E712F}"/>
            </a:ext>
          </a:extLst>
        </xdr:cNvPr>
        <xdr:cNvSpPr txBox="1"/>
      </xdr:nvSpPr>
      <xdr:spPr>
        <a:xfrm>
          <a:off x="3836044" y="6509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170408</xdr:rowOff>
    </xdr:from>
    <xdr:ext cx="405111" cy="259045"/>
    <xdr:sp macro="" textlink="">
      <xdr:nvSpPr>
        <xdr:cNvPr id="91" name="n_2mainValue有形固定資産減価償却率">
          <a:extLst>
            <a:ext uri="{FF2B5EF4-FFF2-40B4-BE49-F238E27FC236}">
              <a16:creationId xmlns:a16="http://schemas.microsoft.com/office/drawing/2014/main" id="{321BE1E7-FAB6-41A3-8C10-6F9FD7E9FF31}"/>
            </a:ext>
          </a:extLst>
        </xdr:cNvPr>
        <xdr:cNvSpPr txBox="1"/>
      </xdr:nvSpPr>
      <xdr:spPr>
        <a:xfrm>
          <a:off x="3086744" y="6599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a:extLst>
            <a:ext uri="{FF2B5EF4-FFF2-40B4-BE49-F238E27FC236}">
              <a16:creationId xmlns:a16="http://schemas.microsoft.com/office/drawing/2014/main" id="{C4031969-F0FE-4D01-8B4F-0254CA4A8337}"/>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3" name="正方形/長方形 92">
          <a:extLst>
            <a:ext uri="{FF2B5EF4-FFF2-40B4-BE49-F238E27FC236}">
              <a16:creationId xmlns:a16="http://schemas.microsoft.com/office/drawing/2014/main" id="{252F5DE6-700B-42F5-94EB-13EC90977EDD}"/>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4" name="正方形/長方形 93">
          <a:extLst>
            <a:ext uri="{FF2B5EF4-FFF2-40B4-BE49-F238E27FC236}">
              <a16:creationId xmlns:a16="http://schemas.microsoft.com/office/drawing/2014/main" id="{024EB357-9197-47D3-A0D1-7B674075488F}"/>
            </a:ext>
          </a:extLst>
        </xdr:cNvPr>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a:extLst>
            <a:ext uri="{FF2B5EF4-FFF2-40B4-BE49-F238E27FC236}">
              <a16:creationId xmlns:a16="http://schemas.microsoft.com/office/drawing/2014/main" id="{15D1E5E5-E46C-41C3-A336-B0C39D5CE99A}"/>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a:extLst>
            <a:ext uri="{FF2B5EF4-FFF2-40B4-BE49-F238E27FC236}">
              <a16:creationId xmlns:a16="http://schemas.microsoft.com/office/drawing/2014/main" id="{9EA26AD4-ACF6-4649-9D34-1DC5C32311D4}"/>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a:extLst>
            <a:ext uri="{FF2B5EF4-FFF2-40B4-BE49-F238E27FC236}">
              <a16:creationId xmlns:a16="http://schemas.microsoft.com/office/drawing/2014/main" id="{D8A00BF6-C55D-4778-A8D5-1C5A8CC9ECA7}"/>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a:extLst>
            <a:ext uri="{FF2B5EF4-FFF2-40B4-BE49-F238E27FC236}">
              <a16:creationId xmlns:a16="http://schemas.microsoft.com/office/drawing/2014/main" id="{C1D416CC-3F73-4686-848A-67BA0325440A}"/>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a:extLst>
            <a:ext uri="{FF2B5EF4-FFF2-40B4-BE49-F238E27FC236}">
              <a16:creationId xmlns:a16="http://schemas.microsoft.com/office/drawing/2014/main" id="{04420E60-5980-4B7A-9BC9-E8A8D60DA66D}"/>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a:extLst>
            <a:ext uri="{FF2B5EF4-FFF2-40B4-BE49-F238E27FC236}">
              <a16:creationId xmlns:a16="http://schemas.microsoft.com/office/drawing/2014/main" id="{5994FD48-9CE5-4527-A8F3-46884E19850F}"/>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a:extLst>
            <a:ext uri="{FF2B5EF4-FFF2-40B4-BE49-F238E27FC236}">
              <a16:creationId xmlns:a16="http://schemas.microsoft.com/office/drawing/2014/main" id="{28D56D29-440A-4314-9DDF-0C3B9BBC8F93}"/>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a:extLst>
            <a:ext uri="{FF2B5EF4-FFF2-40B4-BE49-F238E27FC236}">
              <a16:creationId xmlns:a16="http://schemas.microsoft.com/office/drawing/2014/main" id="{92DE33D6-A4B7-4105-94A5-2955E716DB73}"/>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a:extLst>
            <a:ext uri="{FF2B5EF4-FFF2-40B4-BE49-F238E27FC236}">
              <a16:creationId xmlns:a16="http://schemas.microsoft.com/office/drawing/2014/main" id="{487E4530-3BC3-4DD4-B8A4-AD6391D3A335}"/>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a:extLst>
            <a:ext uri="{FF2B5EF4-FFF2-40B4-BE49-F238E27FC236}">
              <a16:creationId xmlns:a16="http://schemas.microsoft.com/office/drawing/2014/main" id="{ED1760C7-4B85-49DE-8B24-D7596525DD67}"/>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平成２９年度債務償還可能年数は</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年となっており、類似団体と比較して</a:t>
          </a:r>
          <a:r>
            <a:rPr kumimoji="1" lang="en-US" altLang="ja-JP" sz="1100">
              <a:latin typeface="ＭＳ Ｐゴシック" panose="020B0600070205080204" pitchFamily="50" charset="-128"/>
              <a:ea typeface="ＭＳ Ｐゴシック" panose="020B0600070205080204" pitchFamily="50" charset="-128"/>
            </a:rPr>
            <a:t>2.4</a:t>
          </a:r>
          <a:r>
            <a:rPr kumimoji="1" lang="ja-JP" altLang="en-US" sz="1100">
              <a:latin typeface="ＭＳ Ｐゴシック" panose="020B0600070205080204" pitchFamily="50" charset="-128"/>
              <a:ea typeface="ＭＳ Ｐゴシック" panose="020B0600070205080204" pitchFamily="50" charset="-128"/>
            </a:rPr>
            <a:t>年分小さくなっている。主な要因としては、起債の新規借入を抑制したことによる地方債現在高の減少、財政調整基金の新規積立による充当可能財産の増加が挙げられる。</a:t>
          </a:r>
        </a:p>
      </xdr:txBody>
    </xdr:sp>
    <xdr:clientData/>
  </xdr:twoCellAnchor>
  <xdr:oneCellAnchor>
    <xdr:from>
      <xdr:col>57</xdr:col>
      <xdr:colOff>111125</xdr:colOff>
      <xdr:row>23</xdr:row>
      <xdr:rowOff>47625</xdr:rowOff>
    </xdr:from>
    <xdr:ext cx="349839" cy="225703"/>
    <xdr:sp macro="" textlink="">
      <xdr:nvSpPr>
        <xdr:cNvPr id="105" name="テキスト ボックス 104">
          <a:extLst>
            <a:ext uri="{FF2B5EF4-FFF2-40B4-BE49-F238E27FC236}">
              <a16:creationId xmlns:a16="http://schemas.microsoft.com/office/drawing/2014/main" id="{96481122-ED11-4A52-8219-061C184F3FF5}"/>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a:extLst>
            <a:ext uri="{FF2B5EF4-FFF2-40B4-BE49-F238E27FC236}">
              <a16:creationId xmlns:a16="http://schemas.microsoft.com/office/drawing/2014/main" id="{8F5A585F-7612-4559-BF41-93D5BC06E2EF}"/>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7" name="直線コネクタ 106">
          <a:extLst>
            <a:ext uri="{FF2B5EF4-FFF2-40B4-BE49-F238E27FC236}">
              <a16:creationId xmlns:a16="http://schemas.microsoft.com/office/drawing/2014/main" id="{34B5C5A2-7AB2-4A69-BA00-EF30BD18FD7F}"/>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8" name="テキスト ボックス 107">
          <a:extLst>
            <a:ext uri="{FF2B5EF4-FFF2-40B4-BE49-F238E27FC236}">
              <a16:creationId xmlns:a16="http://schemas.microsoft.com/office/drawing/2014/main" id="{F7ACCDC6-E34D-4D61-B704-20380AF78A7A}"/>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9" name="直線コネクタ 108">
          <a:extLst>
            <a:ext uri="{FF2B5EF4-FFF2-40B4-BE49-F238E27FC236}">
              <a16:creationId xmlns:a16="http://schemas.microsoft.com/office/drawing/2014/main" id="{E7E0A679-AE07-4B14-998E-85F3DEAC346F}"/>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10" name="テキスト ボックス 109">
          <a:extLst>
            <a:ext uri="{FF2B5EF4-FFF2-40B4-BE49-F238E27FC236}">
              <a16:creationId xmlns:a16="http://schemas.microsoft.com/office/drawing/2014/main" id="{3C2826C8-BE90-4D7A-A92A-EB20F776BC64}"/>
            </a:ext>
          </a:extLst>
        </xdr:cNvPr>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1" name="直線コネクタ 110">
          <a:extLst>
            <a:ext uri="{FF2B5EF4-FFF2-40B4-BE49-F238E27FC236}">
              <a16:creationId xmlns:a16="http://schemas.microsoft.com/office/drawing/2014/main" id="{32CD240F-D9D2-4A12-BEF2-F1F22A373B62}"/>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2" name="テキスト ボックス 111">
          <a:extLst>
            <a:ext uri="{FF2B5EF4-FFF2-40B4-BE49-F238E27FC236}">
              <a16:creationId xmlns:a16="http://schemas.microsoft.com/office/drawing/2014/main" id="{965F22B8-138A-4A78-B8F2-A432F6040D25}"/>
            </a:ext>
          </a:extLst>
        </xdr:cNvPr>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3" name="直線コネクタ 112">
          <a:extLst>
            <a:ext uri="{FF2B5EF4-FFF2-40B4-BE49-F238E27FC236}">
              <a16:creationId xmlns:a16="http://schemas.microsoft.com/office/drawing/2014/main" id="{8725499E-C6F1-4A0C-BB44-2E54F199B683}"/>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4" name="テキスト ボックス 113">
          <a:extLst>
            <a:ext uri="{FF2B5EF4-FFF2-40B4-BE49-F238E27FC236}">
              <a16:creationId xmlns:a16="http://schemas.microsoft.com/office/drawing/2014/main" id="{F35FA085-B76C-4336-A472-C90F78966982}"/>
            </a:ext>
          </a:extLst>
        </xdr:cNvPr>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5" name="直線コネクタ 114">
          <a:extLst>
            <a:ext uri="{FF2B5EF4-FFF2-40B4-BE49-F238E27FC236}">
              <a16:creationId xmlns:a16="http://schemas.microsoft.com/office/drawing/2014/main" id="{8F2F7866-4AE5-4B7F-A986-E3A207A03385}"/>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6" name="テキスト ボックス 115">
          <a:extLst>
            <a:ext uri="{FF2B5EF4-FFF2-40B4-BE49-F238E27FC236}">
              <a16:creationId xmlns:a16="http://schemas.microsoft.com/office/drawing/2014/main" id="{905331C1-AC7A-4978-A266-B6C65BC63BA7}"/>
            </a:ext>
          </a:extLst>
        </xdr:cNvPr>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a:extLst>
            <a:ext uri="{FF2B5EF4-FFF2-40B4-BE49-F238E27FC236}">
              <a16:creationId xmlns:a16="http://schemas.microsoft.com/office/drawing/2014/main" id="{1936174D-3588-4B4F-8E85-F68A82CDA406}"/>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8" name="テキスト ボックス 117">
          <a:extLst>
            <a:ext uri="{FF2B5EF4-FFF2-40B4-BE49-F238E27FC236}">
              <a16:creationId xmlns:a16="http://schemas.microsoft.com/office/drawing/2014/main" id="{737D5731-E1A1-45F3-9501-A06EB1347180}"/>
            </a:ext>
          </a:extLst>
        </xdr:cNvPr>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9" name="債務償還可能年数グラフ枠">
          <a:extLst>
            <a:ext uri="{FF2B5EF4-FFF2-40B4-BE49-F238E27FC236}">
              <a16:creationId xmlns:a16="http://schemas.microsoft.com/office/drawing/2014/main" id="{251096B5-1DE2-4476-8807-A2188C7A6F1B}"/>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131586</xdr:rowOff>
    </xdr:from>
    <xdr:to>
      <xdr:col>76</xdr:col>
      <xdr:colOff>21589</xdr:colOff>
      <xdr:row>34</xdr:row>
      <xdr:rowOff>151342</xdr:rowOff>
    </xdr:to>
    <xdr:cxnSp macro="">
      <xdr:nvCxnSpPr>
        <xdr:cNvPr id="120" name="直線コネクタ 119">
          <a:extLst>
            <a:ext uri="{FF2B5EF4-FFF2-40B4-BE49-F238E27FC236}">
              <a16:creationId xmlns:a16="http://schemas.microsoft.com/office/drawing/2014/main" id="{E1FA02E0-B46F-4B99-BC5C-5C89B94639FE}"/>
            </a:ext>
          </a:extLst>
        </xdr:cNvPr>
        <xdr:cNvCxnSpPr/>
      </xdr:nvCxnSpPr>
      <xdr:spPr>
        <a:xfrm flipV="1">
          <a:off x="14793595" y="5360811"/>
          <a:ext cx="1269" cy="1391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1" name="債務償還可能年数最小値テキスト">
          <a:extLst>
            <a:ext uri="{FF2B5EF4-FFF2-40B4-BE49-F238E27FC236}">
              <a16:creationId xmlns:a16="http://schemas.microsoft.com/office/drawing/2014/main" id="{AF3B32BA-A6AF-4ABC-B8CD-17BBD8A6AE70}"/>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2" name="直線コネクタ 121">
          <a:extLst>
            <a:ext uri="{FF2B5EF4-FFF2-40B4-BE49-F238E27FC236}">
              <a16:creationId xmlns:a16="http://schemas.microsoft.com/office/drawing/2014/main" id="{261481D9-0EA0-4194-B7D4-458B2E1CC5F1}"/>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78263</xdr:rowOff>
    </xdr:from>
    <xdr:ext cx="405111" cy="259045"/>
    <xdr:sp macro="" textlink="">
      <xdr:nvSpPr>
        <xdr:cNvPr id="123" name="債務償還可能年数最大値テキスト">
          <a:extLst>
            <a:ext uri="{FF2B5EF4-FFF2-40B4-BE49-F238E27FC236}">
              <a16:creationId xmlns:a16="http://schemas.microsoft.com/office/drawing/2014/main" id="{5C662B77-0661-425B-81F8-14510EA4BAF9}"/>
            </a:ext>
          </a:extLst>
        </xdr:cNvPr>
        <xdr:cNvSpPr txBox="1"/>
      </xdr:nvSpPr>
      <xdr:spPr>
        <a:xfrm>
          <a:off x="14846300" y="5136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131586</xdr:rowOff>
    </xdr:from>
    <xdr:to>
      <xdr:col>76</xdr:col>
      <xdr:colOff>111125</xdr:colOff>
      <xdr:row>26</xdr:row>
      <xdr:rowOff>131586</xdr:rowOff>
    </xdr:to>
    <xdr:cxnSp macro="">
      <xdr:nvCxnSpPr>
        <xdr:cNvPr id="124" name="直線コネクタ 123">
          <a:extLst>
            <a:ext uri="{FF2B5EF4-FFF2-40B4-BE49-F238E27FC236}">
              <a16:creationId xmlns:a16="http://schemas.microsoft.com/office/drawing/2014/main" id="{81A79163-E641-4973-BF5C-AD8061C0EA5D}"/>
            </a:ext>
          </a:extLst>
        </xdr:cNvPr>
        <xdr:cNvCxnSpPr/>
      </xdr:nvCxnSpPr>
      <xdr:spPr>
        <a:xfrm>
          <a:off x="14706600" y="5360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161519</xdr:rowOff>
    </xdr:from>
    <xdr:ext cx="340478" cy="259045"/>
    <xdr:sp macro="" textlink="">
      <xdr:nvSpPr>
        <xdr:cNvPr id="125" name="債務償還可能年数平均値テキスト">
          <a:extLst>
            <a:ext uri="{FF2B5EF4-FFF2-40B4-BE49-F238E27FC236}">
              <a16:creationId xmlns:a16="http://schemas.microsoft.com/office/drawing/2014/main" id="{6644E287-768D-49FA-BD5A-5E38C8E1F267}"/>
            </a:ext>
          </a:extLst>
        </xdr:cNvPr>
        <xdr:cNvSpPr txBox="1"/>
      </xdr:nvSpPr>
      <xdr:spPr>
        <a:xfrm>
          <a:off x="14846300" y="590509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26" name="フローチャート: 判断 125">
          <a:extLst>
            <a:ext uri="{FF2B5EF4-FFF2-40B4-BE49-F238E27FC236}">
              <a16:creationId xmlns:a16="http://schemas.microsoft.com/office/drawing/2014/main" id="{52DBEEB3-B2DD-49B3-8DB2-9A24F8AE949B}"/>
            </a:ext>
          </a:extLst>
        </xdr:cNvPr>
        <xdr:cNvSpPr/>
      </xdr:nvSpPr>
      <xdr:spPr>
        <a:xfrm>
          <a:off x="14744700" y="605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7" name="テキスト ボックス 126">
          <a:extLst>
            <a:ext uri="{FF2B5EF4-FFF2-40B4-BE49-F238E27FC236}">
              <a16:creationId xmlns:a16="http://schemas.microsoft.com/office/drawing/2014/main" id="{B9DB8AF7-5A63-4208-9AF8-4445F48EE146}"/>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8" name="テキスト ボックス 127">
          <a:extLst>
            <a:ext uri="{FF2B5EF4-FFF2-40B4-BE49-F238E27FC236}">
              <a16:creationId xmlns:a16="http://schemas.microsoft.com/office/drawing/2014/main" id="{63657F64-1201-4497-935C-63D6A86D1F2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FBE79AAA-AE5A-4E3E-B712-65AADBB5D43B}"/>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93242C58-264C-431E-B3BE-CA9A6272B684}"/>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5DE64761-418C-45F3-9B1F-F467137E96EF}"/>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83608</xdr:rowOff>
    </xdr:from>
    <xdr:to>
      <xdr:col>76</xdr:col>
      <xdr:colOff>73025</xdr:colOff>
      <xdr:row>33</xdr:row>
      <xdr:rowOff>13758</xdr:rowOff>
    </xdr:to>
    <xdr:sp macro="" textlink="">
      <xdr:nvSpPr>
        <xdr:cNvPr id="132" name="楕円 131">
          <a:extLst>
            <a:ext uri="{FF2B5EF4-FFF2-40B4-BE49-F238E27FC236}">
              <a16:creationId xmlns:a16="http://schemas.microsoft.com/office/drawing/2014/main" id="{C72B59DB-797E-4288-AF37-A4204696DB1A}"/>
            </a:ext>
          </a:extLst>
        </xdr:cNvPr>
        <xdr:cNvSpPr/>
      </xdr:nvSpPr>
      <xdr:spPr>
        <a:xfrm>
          <a:off x="14744700" y="6341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62035</xdr:rowOff>
    </xdr:from>
    <xdr:ext cx="340478" cy="259045"/>
    <xdr:sp macro="" textlink="">
      <xdr:nvSpPr>
        <xdr:cNvPr id="133" name="債務償還可能年数該当値テキスト">
          <a:extLst>
            <a:ext uri="{FF2B5EF4-FFF2-40B4-BE49-F238E27FC236}">
              <a16:creationId xmlns:a16="http://schemas.microsoft.com/office/drawing/2014/main" id="{7ED529EC-D4AA-42D0-84F6-EACD4F8FAAD5}"/>
            </a:ext>
          </a:extLst>
        </xdr:cNvPr>
        <xdr:cNvSpPr txBox="1"/>
      </xdr:nvSpPr>
      <xdr:spPr>
        <a:xfrm>
          <a:off x="14846300" y="63199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4" name="正方形/長方形 133">
          <a:extLst>
            <a:ext uri="{FF2B5EF4-FFF2-40B4-BE49-F238E27FC236}">
              <a16:creationId xmlns:a16="http://schemas.microsoft.com/office/drawing/2014/main" id="{DC8888F2-A1BF-470A-A35E-370CF657C32F}"/>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5" name="正方形/長方形 134">
          <a:extLst>
            <a:ext uri="{FF2B5EF4-FFF2-40B4-BE49-F238E27FC236}">
              <a16:creationId xmlns:a16="http://schemas.microsoft.com/office/drawing/2014/main" id="{C633E6C0-ABD2-4790-9E13-C0CC616CBA64}"/>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6" name="テキスト ボックス 135">
          <a:extLst>
            <a:ext uri="{FF2B5EF4-FFF2-40B4-BE49-F238E27FC236}">
              <a16:creationId xmlns:a16="http://schemas.microsoft.com/office/drawing/2014/main" id="{540B7B0A-90BC-44DE-A218-0CB9C85423A4}"/>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7" name="テキスト ボックス 136">
          <a:extLst>
            <a:ext uri="{FF2B5EF4-FFF2-40B4-BE49-F238E27FC236}">
              <a16:creationId xmlns:a16="http://schemas.microsoft.com/office/drawing/2014/main" id="{A42B79A0-66E5-4CE3-AC81-654254DBA41C}"/>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8" name="テキスト ボックス 137">
          <a:extLst>
            <a:ext uri="{FF2B5EF4-FFF2-40B4-BE49-F238E27FC236}">
              <a16:creationId xmlns:a16="http://schemas.microsoft.com/office/drawing/2014/main" id="{1D2733F2-3138-4E12-88F1-E5CD70C8335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9" name="テキスト ボックス 138">
          <a:extLst>
            <a:ext uri="{FF2B5EF4-FFF2-40B4-BE49-F238E27FC236}">
              <a16:creationId xmlns:a16="http://schemas.microsoft.com/office/drawing/2014/main" id="{52EBEA41-755A-42C2-89B6-C85158D30511}"/>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7CA8CD5-B35E-4E43-8255-FD9AF7975D9B}"/>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F3DC0B26-1E27-42F1-9FCC-80A881404E03}"/>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8C3523A9-1780-4D3A-AD2B-B327310782F8}"/>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8FE2005B-5639-49BA-89A6-3642D269AAC6}"/>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千葉県東庄町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5DE298C1-65E5-4636-8EA2-F47550E6D4EC}"/>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2273A63-700B-4682-8ED7-2F0977790AB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CC358A3-2F5D-4E87-99B7-C6AE04E6A071}"/>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305E214-E175-4223-A0F4-380ADF9838BA}"/>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6F500E9-7E2C-48C5-A899-2121B0EB5536}"/>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2364E361-3AE5-40C6-9D9A-35B81A4E44C1}"/>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14,311
14,040
46.25
5,447,098
4,985,931
344,036
3,595,370
3,176,639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E2434A5-D3A7-4DFD-9967-26FF8775776F}"/>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25988B22-2706-4E94-A70E-BC3944507192}"/>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1ACF75A5-422C-4AE3-95A5-7AC80C01544F}"/>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BBC8AABB-A4B6-4416-872A-8C9E007BF606}"/>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E7CD9542-7809-49E3-994C-AC58680B2AF4}"/>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8286922B-66AB-49AE-AC90-F215C64FE4AD}"/>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D25060B-C9E9-4496-9E6B-F4BFFC2A2B1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72A0AC95-FAEC-462C-9D57-D90ECB8A857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A782D06D-796F-46D4-A405-C1902BEC35D6}"/>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33A2BBEB-C99C-4F93-BA63-EC65CE62D0D9}"/>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9C6C82F-3121-4133-AF11-4905D861A7D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9A1B5565-BF33-4852-BB9A-52249E79C7EF}"/>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9738493C-BAB0-4853-8009-16B623B3121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C841164E-B987-4EE7-B368-AE564BB932FE}"/>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EB004EE9-DFC8-4042-9E69-8402ED27C7ED}"/>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5794FEB6-D576-4F95-9D60-16E97B89490D}"/>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A46B802C-34CE-40BB-A099-131942BAE8FA}"/>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53AA0910-61B0-431B-9F7F-3077363A47D3}"/>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C732B6FF-C3D2-4BCF-BCDD-3B3D32F6C75B}"/>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85F86AB-D895-4884-A8C2-895BEC83E074}"/>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460C2ED5-87AC-4602-903A-4BB0040B5BA1}"/>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50556C25-0CE0-41D0-9AAC-B55C46CE7C09}"/>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39643044-CD46-4536-8380-BECE345EA4CF}"/>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73396E92-EB3D-4BFB-BE5C-983677C19087}"/>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C4D2351C-01E2-4631-838C-0B4E42807AAE}"/>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99138F21-4C86-498D-8FC7-9B6B7658BD26}"/>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FE434508-93F8-4EC3-B632-8955B8EAEF3A}"/>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5783CEC0-C17B-41E4-8910-8263BAE83251}"/>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F6EDDB33-53AD-4225-9CEB-70001B3F6C68}"/>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5EB32256-2867-4F75-89E9-EC56553E6DA3}"/>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659882F5-5097-4BF5-BE79-35253B0880B5}"/>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6F04F305-19C9-4416-B1D9-796491C01317}"/>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ED09D51C-B232-4372-93B0-E41C5F6D23B7}"/>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1E442059-A6AC-4C3C-984A-C054E1ADB142}"/>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B20B19B4-914D-42E5-9063-831ADC22F72B}"/>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CD1EFC62-BC5F-44DB-9873-039CE8D01414}"/>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F2117F70-7840-4DAD-B44D-0F72961C3945}"/>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2E548400-7703-4CCA-81B9-53F933166ABD}"/>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BDAFB647-7293-4644-872A-B07B43046557}"/>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E6783C5C-750D-4AC3-B6C8-0EF11B630193}"/>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BFB5016B-103E-4D80-8608-23E29A4A0CC3}"/>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434A8C03-D886-4A71-837B-E4741E55CEA1}"/>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720DFF66-58DB-4EE4-BEEF-78B1E687FB21}"/>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30362418-2DBA-469E-8284-87DCEEFA7088}"/>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125730</xdr:rowOff>
    </xdr:from>
    <xdr:to>
      <xdr:col>24</xdr:col>
      <xdr:colOff>62865</xdr:colOff>
      <xdr:row>41</xdr:row>
      <xdr:rowOff>30480</xdr:rowOff>
    </xdr:to>
    <xdr:cxnSp macro="">
      <xdr:nvCxnSpPr>
        <xdr:cNvPr id="56" name="直線コネクタ 55">
          <a:extLst>
            <a:ext uri="{FF2B5EF4-FFF2-40B4-BE49-F238E27FC236}">
              <a16:creationId xmlns:a16="http://schemas.microsoft.com/office/drawing/2014/main" id="{E03E2C5D-B239-43BA-8166-A3DFD2C47BF5}"/>
            </a:ext>
          </a:extLst>
        </xdr:cNvPr>
        <xdr:cNvCxnSpPr/>
      </xdr:nvCxnSpPr>
      <xdr:spPr>
        <a:xfrm flipV="1">
          <a:off x="4634865" y="578358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34307</xdr:rowOff>
    </xdr:from>
    <xdr:ext cx="405111" cy="259045"/>
    <xdr:sp macro="" textlink="">
      <xdr:nvSpPr>
        <xdr:cNvPr id="57" name="【道路】&#10;有形固定資産減価償却率最小値テキスト">
          <a:extLst>
            <a:ext uri="{FF2B5EF4-FFF2-40B4-BE49-F238E27FC236}">
              <a16:creationId xmlns:a16="http://schemas.microsoft.com/office/drawing/2014/main" id="{56431837-2CDD-414A-B418-B764BF347CFB}"/>
            </a:ext>
          </a:extLst>
        </xdr:cNvPr>
        <xdr:cNvSpPr txBox="1"/>
      </xdr:nvSpPr>
      <xdr:spPr>
        <a:xfrm>
          <a:off x="4673600" y="706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30480</xdr:rowOff>
    </xdr:from>
    <xdr:to>
      <xdr:col>24</xdr:col>
      <xdr:colOff>152400</xdr:colOff>
      <xdr:row>41</xdr:row>
      <xdr:rowOff>30480</xdr:rowOff>
    </xdr:to>
    <xdr:cxnSp macro="">
      <xdr:nvCxnSpPr>
        <xdr:cNvPr id="58" name="直線コネクタ 57">
          <a:extLst>
            <a:ext uri="{FF2B5EF4-FFF2-40B4-BE49-F238E27FC236}">
              <a16:creationId xmlns:a16="http://schemas.microsoft.com/office/drawing/2014/main" id="{A8F50436-5D1D-4894-9CAD-7F8ABBF0F2F9}"/>
            </a:ext>
          </a:extLst>
        </xdr:cNvPr>
        <xdr:cNvCxnSpPr/>
      </xdr:nvCxnSpPr>
      <xdr:spPr>
        <a:xfrm>
          <a:off x="4546600" y="705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72407</xdr:rowOff>
    </xdr:from>
    <xdr:ext cx="405111" cy="259045"/>
    <xdr:sp macro="" textlink="">
      <xdr:nvSpPr>
        <xdr:cNvPr id="59" name="【道路】&#10;有形固定資産減価償却率最大値テキスト">
          <a:extLst>
            <a:ext uri="{FF2B5EF4-FFF2-40B4-BE49-F238E27FC236}">
              <a16:creationId xmlns:a16="http://schemas.microsoft.com/office/drawing/2014/main" id="{E206CD3B-D49A-4D47-B03F-5EFB236D2108}"/>
            </a:ext>
          </a:extLst>
        </xdr:cNvPr>
        <xdr:cNvSpPr txBox="1"/>
      </xdr:nvSpPr>
      <xdr:spPr>
        <a:xfrm>
          <a:off x="4673600" y="5558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125730</xdr:rowOff>
    </xdr:from>
    <xdr:to>
      <xdr:col>24</xdr:col>
      <xdr:colOff>152400</xdr:colOff>
      <xdr:row>33</xdr:row>
      <xdr:rowOff>125730</xdr:rowOff>
    </xdr:to>
    <xdr:cxnSp macro="">
      <xdr:nvCxnSpPr>
        <xdr:cNvPr id="60" name="直線コネクタ 59">
          <a:extLst>
            <a:ext uri="{FF2B5EF4-FFF2-40B4-BE49-F238E27FC236}">
              <a16:creationId xmlns:a16="http://schemas.microsoft.com/office/drawing/2014/main" id="{447AEE54-EB90-4DE8-80E1-75071E9493B1}"/>
            </a:ext>
          </a:extLst>
        </xdr:cNvPr>
        <xdr:cNvCxnSpPr/>
      </xdr:nvCxnSpPr>
      <xdr:spPr>
        <a:xfrm>
          <a:off x="4546600" y="578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29227</xdr:rowOff>
    </xdr:from>
    <xdr:ext cx="405111" cy="259045"/>
    <xdr:sp macro="" textlink="">
      <xdr:nvSpPr>
        <xdr:cNvPr id="61" name="【道路】&#10;有形固定資産減価償却率平均値テキスト">
          <a:extLst>
            <a:ext uri="{FF2B5EF4-FFF2-40B4-BE49-F238E27FC236}">
              <a16:creationId xmlns:a16="http://schemas.microsoft.com/office/drawing/2014/main" id="{31862274-00A0-450B-8F68-A737D71C396D}"/>
            </a:ext>
          </a:extLst>
        </xdr:cNvPr>
        <xdr:cNvSpPr txBox="1"/>
      </xdr:nvSpPr>
      <xdr:spPr>
        <a:xfrm>
          <a:off x="4673600" y="6372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6350</xdr:rowOff>
    </xdr:from>
    <xdr:to>
      <xdr:col>24</xdr:col>
      <xdr:colOff>114300</xdr:colOff>
      <xdr:row>38</xdr:row>
      <xdr:rowOff>107950</xdr:rowOff>
    </xdr:to>
    <xdr:sp macro="" textlink="">
      <xdr:nvSpPr>
        <xdr:cNvPr id="62" name="フローチャート: 判断 61">
          <a:extLst>
            <a:ext uri="{FF2B5EF4-FFF2-40B4-BE49-F238E27FC236}">
              <a16:creationId xmlns:a16="http://schemas.microsoft.com/office/drawing/2014/main" id="{A06B4381-ABCB-44FC-B377-E13E09C842F9}"/>
            </a:ext>
          </a:extLst>
        </xdr:cNvPr>
        <xdr:cNvSpPr/>
      </xdr:nvSpPr>
      <xdr:spPr>
        <a:xfrm>
          <a:off x="45847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21590</xdr:rowOff>
    </xdr:from>
    <xdr:to>
      <xdr:col>20</xdr:col>
      <xdr:colOff>38100</xdr:colOff>
      <xdr:row>38</xdr:row>
      <xdr:rowOff>123190</xdr:rowOff>
    </xdr:to>
    <xdr:sp macro="" textlink="">
      <xdr:nvSpPr>
        <xdr:cNvPr id="63" name="フローチャート: 判断 62">
          <a:extLst>
            <a:ext uri="{FF2B5EF4-FFF2-40B4-BE49-F238E27FC236}">
              <a16:creationId xmlns:a16="http://schemas.microsoft.com/office/drawing/2014/main" id="{948328A7-FB99-4260-95D1-EF77BF3667A5}"/>
            </a:ext>
          </a:extLst>
        </xdr:cNvPr>
        <xdr:cNvSpPr/>
      </xdr:nvSpPr>
      <xdr:spPr>
        <a:xfrm>
          <a:off x="3746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34925</xdr:rowOff>
    </xdr:from>
    <xdr:to>
      <xdr:col>15</xdr:col>
      <xdr:colOff>101600</xdr:colOff>
      <xdr:row>38</xdr:row>
      <xdr:rowOff>136525</xdr:rowOff>
    </xdr:to>
    <xdr:sp macro="" textlink="">
      <xdr:nvSpPr>
        <xdr:cNvPr id="64" name="フローチャート: 判断 63">
          <a:extLst>
            <a:ext uri="{FF2B5EF4-FFF2-40B4-BE49-F238E27FC236}">
              <a16:creationId xmlns:a16="http://schemas.microsoft.com/office/drawing/2014/main" id="{423B0E9F-7444-43EE-BEB9-AC1B09BD167E}"/>
            </a:ext>
          </a:extLst>
        </xdr:cNvPr>
        <xdr:cNvSpPr/>
      </xdr:nvSpPr>
      <xdr:spPr>
        <a:xfrm>
          <a:off x="2857500" y="65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EAA378BD-6885-4354-9C64-DCAB198ADABA}"/>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420D7E6-4C27-41A6-9964-C9B63C0600A9}"/>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B3B88FF6-A7E5-49A7-8553-80D9E8408F8A}"/>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257DFD70-290B-4131-82BC-2337917D3F77}"/>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678A709D-B984-4A9F-B7E3-714210DA2A48}"/>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38735</xdr:rowOff>
    </xdr:from>
    <xdr:to>
      <xdr:col>24</xdr:col>
      <xdr:colOff>114300</xdr:colOff>
      <xdr:row>39</xdr:row>
      <xdr:rowOff>140335</xdr:rowOff>
    </xdr:to>
    <xdr:sp macro="" textlink="">
      <xdr:nvSpPr>
        <xdr:cNvPr id="70" name="楕円 69">
          <a:extLst>
            <a:ext uri="{FF2B5EF4-FFF2-40B4-BE49-F238E27FC236}">
              <a16:creationId xmlns:a16="http://schemas.microsoft.com/office/drawing/2014/main" id="{6DB820DE-B389-4607-8412-2C6C157708DD}"/>
            </a:ext>
          </a:extLst>
        </xdr:cNvPr>
        <xdr:cNvSpPr/>
      </xdr:nvSpPr>
      <xdr:spPr>
        <a:xfrm>
          <a:off x="4584700" y="672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17162</xdr:rowOff>
    </xdr:from>
    <xdr:ext cx="405111" cy="259045"/>
    <xdr:sp macro="" textlink="">
      <xdr:nvSpPr>
        <xdr:cNvPr id="71" name="【道路】&#10;有形固定資産減価償却率該当値テキスト">
          <a:extLst>
            <a:ext uri="{FF2B5EF4-FFF2-40B4-BE49-F238E27FC236}">
              <a16:creationId xmlns:a16="http://schemas.microsoft.com/office/drawing/2014/main" id="{9689F418-5749-40FE-A8E6-C28AC6223DA2}"/>
            </a:ext>
          </a:extLst>
        </xdr:cNvPr>
        <xdr:cNvSpPr txBox="1"/>
      </xdr:nvSpPr>
      <xdr:spPr>
        <a:xfrm>
          <a:off x="4673600" y="6703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57785</xdr:rowOff>
    </xdr:from>
    <xdr:to>
      <xdr:col>20</xdr:col>
      <xdr:colOff>38100</xdr:colOff>
      <xdr:row>39</xdr:row>
      <xdr:rowOff>159385</xdr:rowOff>
    </xdr:to>
    <xdr:sp macro="" textlink="">
      <xdr:nvSpPr>
        <xdr:cNvPr id="72" name="楕円 71">
          <a:extLst>
            <a:ext uri="{FF2B5EF4-FFF2-40B4-BE49-F238E27FC236}">
              <a16:creationId xmlns:a16="http://schemas.microsoft.com/office/drawing/2014/main" id="{CC342C19-159C-4415-9F7D-2388CFD561D8}"/>
            </a:ext>
          </a:extLst>
        </xdr:cNvPr>
        <xdr:cNvSpPr/>
      </xdr:nvSpPr>
      <xdr:spPr>
        <a:xfrm>
          <a:off x="3746500" y="674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89535</xdr:rowOff>
    </xdr:from>
    <xdr:to>
      <xdr:col>24</xdr:col>
      <xdr:colOff>63500</xdr:colOff>
      <xdr:row>39</xdr:row>
      <xdr:rowOff>108585</xdr:rowOff>
    </xdr:to>
    <xdr:cxnSp macro="">
      <xdr:nvCxnSpPr>
        <xdr:cNvPr id="73" name="直線コネクタ 72">
          <a:extLst>
            <a:ext uri="{FF2B5EF4-FFF2-40B4-BE49-F238E27FC236}">
              <a16:creationId xmlns:a16="http://schemas.microsoft.com/office/drawing/2014/main" id="{98F7E053-3EBC-4C19-A9D3-7F8B682EA1AE}"/>
            </a:ext>
          </a:extLst>
        </xdr:cNvPr>
        <xdr:cNvCxnSpPr/>
      </xdr:nvCxnSpPr>
      <xdr:spPr>
        <a:xfrm flipV="1">
          <a:off x="3797300" y="677608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21590</xdr:rowOff>
    </xdr:from>
    <xdr:to>
      <xdr:col>15</xdr:col>
      <xdr:colOff>101600</xdr:colOff>
      <xdr:row>40</xdr:row>
      <xdr:rowOff>123190</xdr:rowOff>
    </xdr:to>
    <xdr:sp macro="" textlink="">
      <xdr:nvSpPr>
        <xdr:cNvPr id="74" name="楕円 73">
          <a:extLst>
            <a:ext uri="{FF2B5EF4-FFF2-40B4-BE49-F238E27FC236}">
              <a16:creationId xmlns:a16="http://schemas.microsoft.com/office/drawing/2014/main" id="{B617B7DD-EF8F-4852-8528-FB05FB10826E}"/>
            </a:ext>
          </a:extLst>
        </xdr:cNvPr>
        <xdr:cNvSpPr/>
      </xdr:nvSpPr>
      <xdr:spPr>
        <a:xfrm>
          <a:off x="2857500" y="687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108585</xdr:rowOff>
    </xdr:from>
    <xdr:to>
      <xdr:col>19</xdr:col>
      <xdr:colOff>177800</xdr:colOff>
      <xdr:row>40</xdr:row>
      <xdr:rowOff>72390</xdr:rowOff>
    </xdr:to>
    <xdr:cxnSp macro="">
      <xdr:nvCxnSpPr>
        <xdr:cNvPr id="75" name="直線コネクタ 74">
          <a:extLst>
            <a:ext uri="{FF2B5EF4-FFF2-40B4-BE49-F238E27FC236}">
              <a16:creationId xmlns:a16="http://schemas.microsoft.com/office/drawing/2014/main" id="{B2822983-FB72-412E-BA96-57DBEBBCABAA}"/>
            </a:ext>
          </a:extLst>
        </xdr:cNvPr>
        <xdr:cNvCxnSpPr/>
      </xdr:nvCxnSpPr>
      <xdr:spPr>
        <a:xfrm flipV="1">
          <a:off x="2908300" y="6795135"/>
          <a:ext cx="889000" cy="13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139717</xdr:rowOff>
    </xdr:from>
    <xdr:ext cx="405111" cy="259045"/>
    <xdr:sp macro="" textlink="">
      <xdr:nvSpPr>
        <xdr:cNvPr id="76" name="n_1aveValue【道路】&#10;有形固定資産減価償却率">
          <a:extLst>
            <a:ext uri="{FF2B5EF4-FFF2-40B4-BE49-F238E27FC236}">
              <a16:creationId xmlns:a16="http://schemas.microsoft.com/office/drawing/2014/main" id="{1DB116C5-ACA2-4DE7-9866-900B00216350}"/>
            </a:ext>
          </a:extLst>
        </xdr:cNvPr>
        <xdr:cNvSpPr txBox="1"/>
      </xdr:nvSpPr>
      <xdr:spPr>
        <a:xfrm>
          <a:off x="3582044" y="631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153052</xdr:rowOff>
    </xdr:from>
    <xdr:ext cx="405111" cy="259045"/>
    <xdr:sp macro="" textlink="">
      <xdr:nvSpPr>
        <xdr:cNvPr id="77" name="n_2aveValue【道路】&#10;有形固定資産減価償却率">
          <a:extLst>
            <a:ext uri="{FF2B5EF4-FFF2-40B4-BE49-F238E27FC236}">
              <a16:creationId xmlns:a16="http://schemas.microsoft.com/office/drawing/2014/main" id="{48F8F8A0-00F9-488B-8500-B6D2F460504D}"/>
            </a:ext>
          </a:extLst>
        </xdr:cNvPr>
        <xdr:cNvSpPr txBox="1"/>
      </xdr:nvSpPr>
      <xdr:spPr>
        <a:xfrm>
          <a:off x="2705744" y="632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150512</xdr:rowOff>
    </xdr:from>
    <xdr:ext cx="405111" cy="259045"/>
    <xdr:sp macro="" textlink="">
      <xdr:nvSpPr>
        <xdr:cNvPr id="78" name="n_1mainValue【道路】&#10;有形固定資産減価償却率">
          <a:extLst>
            <a:ext uri="{FF2B5EF4-FFF2-40B4-BE49-F238E27FC236}">
              <a16:creationId xmlns:a16="http://schemas.microsoft.com/office/drawing/2014/main" id="{95E4B487-676F-4F5D-9696-7C83567B43FC}"/>
            </a:ext>
          </a:extLst>
        </xdr:cNvPr>
        <xdr:cNvSpPr txBox="1"/>
      </xdr:nvSpPr>
      <xdr:spPr>
        <a:xfrm>
          <a:off x="3582044" y="6837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114317</xdr:rowOff>
    </xdr:from>
    <xdr:ext cx="405111" cy="259045"/>
    <xdr:sp macro="" textlink="">
      <xdr:nvSpPr>
        <xdr:cNvPr id="79" name="n_2mainValue【道路】&#10;有形固定資産減価償却率">
          <a:extLst>
            <a:ext uri="{FF2B5EF4-FFF2-40B4-BE49-F238E27FC236}">
              <a16:creationId xmlns:a16="http://schemas.microsoft.com/office/drawing/2014/main" id="{F419608B-B7C4-4B28-B48F-7082C62BD970}"/>
            </a:ext>
          </a:extLst>
        </xdr:cNvPr>
        <xdr:cNvSpPr txBox="1"/>
      </xdr:nvSpPr>
      <xdr:spPr>
        <a:xfrm>
          <a:off x="2705744" y="697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a:extLst>
            <a:ext uri="{FF2B5EF4-FFF2-40B4-BE49-F238E27FC236}">
              <a16:creationId xmlns:a16="http://schemas.microsoft.com/office/drawing/2014/main" id="{25134737-F454-471D-BC30-9CDBC6856268}"/>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a:extLst>
            <a:ext uri="{FF2B5EF4-FFF2-40B4-BE49-F238E27FC236}">
              <a16:creationId xmlns:a16="http://schemas.microsoft.com/office/drawing/2014/main" id="{1F2BF06B-D293-4E88-A1AF-DF90169C1F9F}"/>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a:extLst>
            <a:ext uri="{FF2B5EF4-FFF2-40B4-BE49-F238E27FC236}">
              <a16:creationId xmlns:a16="http://schemas.microsoft.com/office/drawing/2014/main" id="{B9323714-DAE7-4A27-94B8-0998909310FE}"/>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a:extLst>
            <a:ext uri="{FF2B5EF4-FFF2-40B4-BE49-F238E27FC236}">
              <a16:creationId xmlns:a16="http://schemas.microsoft.com/office/drawing/2014/main" id="{8962CB81-3D59-4D8D-AC2B-9D2FDF03E9D8}"/>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a:extLst>
            <a:ext uri="{FF2B5EF4-FFF2-40B4-BE49-F238E27FC236}">
              <a16:creationId xmlns:a16="http://schemas.microsoft.com/office/drawing/2014/main" id="{95A74CCB-ECF8-4924-B282-844B22113C76}"/>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a:extLst>
            <a:ext uri="{FF2B5EF4-FFF2-40B4-BE49-F238E27FC236}">
              <a16:creationId xmlns:a16="http://schemas.microsoft.com/office/drawing/2014/main" id="{03CF6614-2688-4668-A6CD-9F182054751C}"/>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a:extLst>
            <a:ext uri="{FF2B5EF4-FFF2-40B4-BE49-F238E27FC236}">
              <a16:creationId xmlns:a16="http://schemas.microsoft.com/office/drawing/2014/main" id="{0147C826-09FF-46D6-9696-9FBCAA21EE1B}"/>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a:extLst>
            <a:ext uri="{FF2B5EF4-FFF2-40B4-BE49-F238E27FC236}">
              <a16:creationId xmlns:a16="http://schemas.microsoft.com/office/drawing/2014/main" id="{7CC68190-FCF5-448D-AC20-C856EF4D5C43}"/>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a:extLst>
            <a:ext uri="{FF2B5EF4-FFF2-40B4-BE49-F238E27FC236}">
              <a16:creationId xmlns:a16="http://schemas.microsoft.com/office/drawing/2014/main" id="{875F9089-FAF8-434D-BFB9-8118267EA689}"/>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a:extLst>
            <a:ext uri="{FF2B5EF4-FFF2-40B4-BE49-F238E27FC236}">
              <a16:creationId xmlns:a16="http://schemas.microsoft.com/office/drawing/2014/main" id="{1749E511-9EBF-43D1-B4B1-22C486FFC7C3}"/>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a:extLst>
            <a:ext uri="{FF2B5EF4-FFF2-40B4-BE49-F238E27FC236}">
              <a16:creationId xmlns:a16="http://schemas.microsoft.com/office/drawing/2014/main" id="{5BA1E6B7-9970-411E-88DF-FB8D7F76EA04}"/>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a:extLst>
            <a:ext uri="{FF2B5EF4-FFF2-40B4-BE49-F238E27FC236}">
              <a16:creationId xmlns:a16="http://schemas.microsoft.com/office/drawing/2014/main" id="{49654AA1-8BDC-4609-870C-44D7C32A4965}"/>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a:extLst>
            <a:ext uri="{FF2B5EF4-FFF2-40B4-BE49-F238E27FC236}">
              <a16:creationId xmlns:a16="http://schemas.microsoft.com/office/drawing/2014/main" id="{5BA5BAA2-C0AF-46D9-A5FF-EF8EA6393B5E}"/>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3" name="テキスト ボックス 92">
          <a:extLst>
            <a:ext uri="{FF2B5EF4-FFF2-40B4-BE49-F238E27FC236}">
              <a16:creationId xmlns:a16="http://schemas.microsoft.com/office/drawing/2014/main" id="{2EDB881C-E801-43A1-900D-7BE1CB002C5C}"/>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a:extLst>
            <a:ext uri="{FF2B5EF4-FFF2-40B4-BE49-F238E27FC236}">
              <a16:creationId xmlns:a16="http://schemas.microsoft.com/office/drawing/2014/main" id="{E78891EC-0661-4095-8D49-3F741AB1DC6B}"/>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5" name="テキスト ボックス 94">
          <a:extLst>
            <a:ext uri="{FF2B5EF4-FFF2-40B4-BE49-F238E27FC236}">
              <a16:creationId xmlns:a16="http://schemas.microsoft.com/office/drawing/2014/main" id="{9C04C62E-06ED-4711-B4B1-9A6DA70E031B}"/>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a:extLst>
            <a:ext uri="{FF2B5EF4-FFF2-40B4-BE49-F238E27FC236}">
              <a16:creationId xmlns:a16="http://schemas.microsoft.com/office/drawing/2014/main" id="{67E74089-8C7E-4E79-8508-BE4AC5472EE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7" name="テキスト ボックス 96">
          <a:extLst>
            <a:ext uri="{FF2B5EF4-FFF2-40B4-BE49-F238E27FC236}">
              <a16:creationId xmlns:a16="http://schemas.microsoft.com/office/drawing/2014/main" id="{91902E8E-13E6-4D5A-9F90-F9D8A64E1149}"/>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a:extLst>
            <a:ext uri="{FF2B5EF4-FFF2-40B4-BE49-F238E27FC236}">
              <a16:creationId xmlns:a16="http://schemas.microsoft.com/office/drawing/2014/main" id="{0208D68D-2861-4188-A790-DA0DED6188CD}"/>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9" name="テキスト ボックス 98">
          <a:extLst>
            <a:ext uri="{FF2B5EF4-FFF2-40B4-BE49-F238E27FC236}">
              <a16:creationId xmlns:a16="http://schemas.microsoft.com/office/drawing/2014/main" id="{0485CC14-8E71-4945-A92C-077357CA4F95}"/>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a:extLst>
            <a:ext uri="{FF2B5EF4-FFF2-40B4-BE49-F238E27FC236}">
              <a16:creationId xmlns:a16="http://schemas.microsoft.com/office/drawing/2014/main" id="{0BEF0501-982E-4AE6-9D45-AE991B3E3BCE}"/>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1" name="テキスト ボックス 100">
          <a:extLst>
            <a:ext uri="{FF2B5EF4-FFF2-40B4-BE49-F238E27FC236}">
              <a16:creationId xmlns:a16="http://schemas.microsoft.com/office/drawing/2014/main" id="{23F2D022-7A58-4C8A-A6E7-C8DD12B438A7}"/>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a:extLst>
            <a:ext uri="{FF2B5EF4-FFF2-40B4-BE49-F238E27FC236}">
              <a16:creationId xmlns:a16="http://schemas.microsoft.com/office/drawing/2014/main" id="{4212A46E-7BD5-40AE-A7C8-AF9DC72F4FAB}"/>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154896</xdr:rowOff>
    </xdr:from>
    <xdr:to>
      <xdr:col>54</xdr:col>
      <xdr:colOff>189865</xdr:colOff>
      <xdr:row>41</xdr:row>
      <xdr:rowOff>23508</xdr:rowOff>
    </xdr:to>
    <xdr:cxnSp macro="">
      <xdr:nvCxnSpPr>
        <xdr:cNvPr id="103" name="直線コネクタ 102">
          <a:extLst>
            <a:ext uri="{FF2B5EF4-FFF2-40B4-BE49-F238E27FC236}">
              <a16:creationId xmlns:a16="http://schemas.microsoft.com/office/drawing/2014/main" id="{4E6DCC06-DA76-4DAF-8111-E80668532887}"/>
            </a:ext>
          </a:extLst>
        </xdr:cNvPr>
        <xdr:cNvCxnSpPr/>
      </xdr:nvCxnSpPr>
      <xdr:spPr>
        <a:xfrm flipV="1">
          <a:off x="10476865" y="5641296"/>
          <a:ext cx="0" cy="1411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27335</xdr:rowOff>
    </xdr:from>
    <xdr:ext cx="469744" cy="259045"/>
    <xdr:sp macro="" textlink="">
      <xdr:nvSpPr>
        <xdr:cNvPr id="104" name="【道路】&#10;一人当たり延長最小値テキスト">
          <a:extLst>
            <a:ext uri="{FF2B5EF4-FFF2-40B4-BE49-F238E27FC236}">
              <a16:creationId xmlns:a16="http://schemas.microsoft.com/office/drawing/2014/main" id="{5567438C-3729-4DC7-B587-823B057EC716}"/>
            </a:ext>
          </a:extLst>
        </xdr:cNvPr>
        <xdr:cNvSpPr txBox="1"/>
      </xdr:nvSpPr>
      <xdr:spPr>
        <a:xfrm>
          <a:off x="10515600" y="7056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23508</xdr:rowOff>
    </xdr:from>
    <xdr:to>
      <xdr:col>55</xdr:col>
      <xdr:colOff>88900</xdr:colOff>
      <xdr:row>41</xdr:row>
      <xdr:rowOff>23508</xdr:rowOff>
    </xdr:to>
    <xdr:cxnSp macro="">
      <xdr:nvCxnSpPr>
        <xdr:cNvPr id="105" name="直線コネクタ 104">
          <a:extLst>
            <a:ext uri="{FF2B5EF4-FFF2-40B4-BE49-F238E27FC236}">
              <a16:creationId xmlns:a16="http://schemas.microsoft.com/office/drawing/2014/main" id="{23266D72-6BD7-4A01-887D-317002FD3A43}"/>
            </a:ext>
          </a:extLst>
        </xdr:cNvPr>
        <xdr:cNvCxnSpPr/>
      </xdr:nvCxnSpPr>
      <xdr:spPr>
        <a:xfrm>
          <a:off x="10388600" y="7052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101573</xdr:rowOff>
    </xdr:from>
    <xdr:ext cx="534377" cy="259045"/>
    <xdr:sp macro="" textlink="">
      <xdr:nvSpPr>
        <xdr:cNvPr id="106" name="【道路】&#10;一人当たり延長最大値テキスト">
          <a:extLst>
            <a:ext uri="{FF2B5EF4-FFF2-40B4-BE49-F238E27FC236}">
              <a16:creationId xmlns:a16="http://schemas.microsoft.com/office/drawing/2014/main" id="{6151FFCD-4AFA-421B-B457-615F9A3E894A}"/>
            </a:ext>
          </a:extLst>
        </xdr:cNvPr>
        <xdr:cNvSpPr txBox="1"/>
      </xdr:nvSpPr>
      <xdr:spPr>
        <a:xfrm>
          <a:off x="10515600" y="541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154896</xdr:rowOff>
    </xdr:from>
    <xdr:to>
      <xdr:col>55</xdr:col>
      <xdr:colOff>88900</xdr:colOff>
      <xdr:row>32</xdr:row>
      <xdr:rowOff>154896</xdr:rowOff>
    </xdr:to>
    <xdr:cxnSp macro="">
      <xdr:nvCxnSpPr>
        <xdr:cNvPr id="107" name="直線コネクタ 106">
          <a:extLst>
            <a:ext uri="{FF2B5EF4-FFF2-40B4-BE49-F238E27FC236}">
              <a16:creationId xmlns:a16="http://schemas.microsoft.com/office/drawing/2014/main" id="{F62CF3F6-C0D1-4CDF-BABD-9FD543249A1C}"/>
            </a:ext>
          </a:extLst>
        </xdr:cNvPr>
        <xdr:cNvCxnSpPr/>
      </xdr:nvCxnSpPr>
      <xdr:spPr>
        <a:xfrm>
          <a:off x="10388600" y="5641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134955</xdr:rowOff>
    </xdr:from>
    <xdr:ext cx="534377" cy="259045"/>
    <xdr:sp macro="" textlink="">
      <xdr:nvSpPr>
        <xdr:cNvPr id="108" name="【道路】&#10;一人当たり延長平均値テキスト">
          <a:extLst>
            <a:ext uri="{FF2B5EF4-FFF2-40B4-BE49-F238E27FC236}">
              <a16:creationId xmlns:a16="http://schemas.microsoft.com/office/drawing/2014/main" id="{11B364AA-64AB-4802-9248-4CB67987AF16}"/>
            </a:ext>
          </a:extLst>
        </xdr:cNvPr>
        <xdr:cNvSpPr txBox="1"/>
      </xdr:nvSpPr>
      <xdr:spPr>
        <a:xfrm>
          <a:off x="10515600" y="64786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112078</xdr:rowOff>
    </xdr:from>
    <xdr:to>
      <xdr:col>55</xdr:col>
      <xdr:colOff>50800</xdr:colOff>
      <xdr:row>39</xdr:row>
      <xdr:rowOff>42228</xdr:rowOff>
    </xdr:to>
    <xdr:sp macro="" textlink="">
      <xdr:nvSpPr>
        <xdr:cNvPr id="109" name="フローチャート: 判断 108">
          <a:extLst>
            <a:ext uri="{FF2B5EF4-FFF2-40B4-BE49-F238E27FC236}">
              <a16:creationId xmlns:a16="http://schemas.microsoft.com/office/drawing/2014/main" id="{772EF2B8-DCE5-4ADB-A02B-5ADC6DD81340}"/>
            </a:ext>
          </a:extLst>
        </xdr:cNvPr>
        <xdr:cNvSpPr/>
      </xdr:nvSpPr>
      <xdr:spPr>
        <a:xfrm>
          <a:off x="10426700" y="6627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126232</xdr:rowOff>
    </xdr:from>
    <xdr:to>
      <xdr:col>50</xdr:col>
      <xdr:colOff>165100</xdr:colOff>
      <xdr:row>39</xdr:row>
      <xdr:rowOff>56382</xdr:rowOff>
    </xdr:to>
    <xdr:sp macro="" textlink="">
      <xdr:nvSpPr>
        <xdr:cNvPr id="110" name="フローチャート: 判断 109">
          <a:extLst>
            <a:ext uri="{FF2B5EF4-FFF2-40B4-BE49-F238E27FC236}">
              <a16:creationId xmlns:a16="http://schemas.microsoft.com/office/drawing/2014/main" id="{0479E894-0993-4B0B-85B3-3A3EBC269B1A}"/>
            </a:ext>
          </a:extLst>
        </xdr:cNvPr>
        <xdr:cNvSpPr/>
      </xdr:nvSpPr>
      <xdr:spPr>
        <a:xfrm>
          <a:off x="9588500" y="6641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15704</xdr:rowOff>
    </xdr:from>
    <xdr:to>
      <xdr:col>46</xdr:col>
      <xdr:colOff>38100</xdr:colOff>
      <xdr:row>39</xdr:row>
      <xdr:rowOff>117304</xdr:rowOff>
    </xdr:to>
    <xdr:sp macro="" textlink="">
      <xdr:nvSpPr>
        <xdr:cNvPr id="111" name="フローチャート: 判断 110">
          <a:extLst>
            <a:ext uri="{FF2B5EF4-FFF2-40B4-BE49-F238E27FC236}">
              <a16:creationId xmlns:a16="http://schemas.microsoft.com/office/drawing/2014/main" id="{C7FED929-5BD8-4D5F-808D-F00CCD151E38}"/>
            </a:ext>
          </a:extLst>
        </xdr:cNvPr>
        <xdr:cNvSpPr/>
      </xdr:nvSpPr>
      <xdr:spPr>
        <a:xfrm>
          <a:off x="8699500" y="6702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491A6E2B-D938-4A4D-B51D-A6440EDF2778}"/>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C136C7ED-26A8-4D0C-B778-DA7259AD0A8F}"/>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1149B59A-2DF6-4AA4-BB1D-3B5817EB0466}"/>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917D41DA-21EB-4FCA-BC95-E9910FAAD47D}"/>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787F375E-4418-4BEC-A395-C586D7136C26}"/>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90322</xdr:rowOff>
    </xdr:from>
    <xdr:to>
      <xdr:col>55</xdr:col>
      <xdr:colOff>50800</xdr:colOff>
      <xdr:row>40</xdr:row>
      <xdr:rowOff>20472</xdr:rowOff>
    </xdr:to>
    <xdr:sp macro="" textlink="">
      <xdr:nvSpPr>
        <xdr:cNvPr id="117" name="楕円 116">
          <a:extLst>
            <a:ext uri="{FF2B5EF4-FFF2-40B4-BE49-F238E27FC236}">
              <a16:creationId xmlns:a16="http://schemas.microsoft.com/office/drawing/2014/main" id="{B2DEAF54-AAA4-40C3-8168-EE49E54D994E}"/>
            </a:ext>
          </a:extLst>
        </xdr:cNvPr>
        <xdr:cNvSpPr/>
      </xdr:nvSpPr>
      <xdr:spPr>
        <a:xfrm>
          <a:off x="10426700" y="677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68749</xdr:rowOff>
    </xdr:from>
    <xdr:ext cx="534377" cy="259045"/>
    <xdr:sp macro="" textlink="">
      <xdr:nvSpPr>
        <xdr:cNvPr id="118" name="【道路】&#10;一人当たり延長該当値テキスト">
          <a:extLst>
            <a:ext uri="{FF2B5EF4-FFF2-40B4-BE49-F238E27FC236}">
              <a16:creationId xmlns:a16="http://schemas.microsoft.com/office/drawing/2014/main" id="{904818FA-0C61-4F0B-8505-F3C285C1B3CC}"/>
            </a:ext>
          </a:extLst>
        </xdr:cNvPr>
        <xdr:cNvSpPr txBox="1"/>
      </xdr:nvSpPr>
      <xdr:spPr>
        <a:xfrm>
          <a:off x="10515600" y="6755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94666</xdr:rowOff>
    </xdr:from>
    <xdr:to>
      <xdr:col>50</xdr:col>
      <xdr:colOff>165100</xdr:colOff>
      <xdr:row>40</xdr:row>
      <xdr:rowOff>24816</xdr:rowOff>
    </xdr:to>
    <xdr:sp macro="" textlink="">
      <xdr:nvSpPr>
        <xdr:cNvPr id="119" name="楕円 118">
          <a:extLst>
            <a:ext uri="{FF2B5EF4-FFF2-40B4-BE49-F238E27FC236}">
              <a16:creationId xmlns:a16="http://schemas.microsoft.com/office/drawing/2014/main" id="{5005F355-3006-48DA-8A12-F1A4FD36A5B0}"/>
            </a:ext>
          </a:extLst>
        </xdr:cNvPr>
        <xdr:cNvSpPr/>
      </xdr:nvSpPr>
      <xdr:spPr>
        <a:xfrm>
          <a:off x="9588500" y="6781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141122</xdr:rowOff>
    </xdr:from>
    <xdr:to>
      <xdr:col>55</xdr:col>
      <xdr:colOff>0</xdr:colOff>
      <xdr:row>39</xdr:row>
      <xdr:rowOff>145466</xdr:rowOff>
    </xdr:to>
    <xdr:cxnSp macro="">
      <xdr:nvCxnSpPr>
        <xdr:cNvPr id="120" name="直線コネクタ 119">
          <a:extLst>
            <a:ext uri="{FF2B5EF4-FFF2-40B4-BE49-F238E27FC236}">
              <a16:creationId xmlns:a16="http://schemas.microsoft.com/office/drawing/2014/main" id="{1668DEC1-CD3C-48D7-8A9E-107FD88EE71C}"/>
            </a:ext>
          </a:extLst>
        </xdr:cNvPr>
        <xdr:cNvCxnSpPr/>
      </xdr:nvCxnSpPr>
      <xdr:spPr>
        <a:xfrm flipV="1">
          <a:off x="9639300" y="6827672"/>
          <a:ext cx="8382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72909</xdr:rowOff>
    </xdr:from>
    <xdr:ext cx="534377" cy="259045"/>
    <xdr:sp macro="" textlink="">
      <xdr:nvSpPr>
        <xdr:cNvPr id="121" name="n_1aveValue【道路】&#10;一人当たり延長">
          <a:extLst>
            <a:ext uri="{FF2B5EF4-FFF2-40B4-BE49-F238E27FC236}">
              <a16:creationId xmlns:a16="http://schemas.microsoft.com/office/drawing/2014/main" id="{4F6A06DF-4676-419A-A708-ADA4F84B98BA}"/>
            </a:ext>
          </a:extLst>
        </xdr:cNvPr>
        <xdr:cNvSpPr txBox="1"/>
      </xdr:nvSpPr>
      <xdr:spPr>
        <a:xfrm>
          <a:off x="9359411" y="641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133831</xdr:rowOff>
    </xdr:from>
    <xdr:ext cx="534377" cy="259045"/>
    <xdr:sp macro="" textlink="">
      <xdr:nvSpPr>
        <xdr:cNvPr id="122" name="n_2aveValue【道路】&#10;一人当たり延長">
          <a:extLst>
            <a:ext uri="{FF2B5EF4-FFF2-40B4-BE49-F238E27FC236}">
              <a16:creationId xmlns:a16="http://schemas.microsoft.com/office/drawing/2014/main" id="{C1E36B52-AC9D-46F9-B6C6-B8861BBB9281}"/>
            </a:ext>
          </a:extLst>
        </xdr:cNvPr>
        <xdr:cNvSpPr txBox="1"/>
      </xdr:nvSpPr>
      <xdr:spPr>
        <a:xfrm>
          <a:off x="8483111" y="6477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15943</xdr:rowOff>
    </xdr:from>
    <xdr:ext cx="534377" cy="259045"/>
    <xdr:sp macro="" textlink="">
      <xdr:nvSpPr>
        <xdr:cNvPr id="123" name="n_1mainValue【道路】&#10;一人当たり延長">
          <a:extLst>
            <a:ext uri="{FF2B5EF4-FFF2-40B4-BE49-F238E27FC236}">
              <a16:creationId xmlns:a16="http://schemas.microsoft.com/office/drawing/2014/main" id="{D537F011-93BA-4E15-8C36-C866583C2622}"/>
            </a:ext>
          </a:extLst>
        </xdr:cNvPr>
        <xdr:cNvSpPr txBox="1"/>
      </xdr:nvSpPr>
      <xdr:spPr>
        <a:xfrm>
          <a:off x="9359411" y="6873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4" name="正方形/長方形 123">
          <a:extLst>
            <a:ext uri="{FF2B5EF4-FFF2-40B4-BE49-F238E27FC236}">
              <a16:creationId xmlns:a16="http://schemas.microsoft.com/office/drawing/2014/main" id="{26C10B81-C907-472F-A48E-4F5BA6244FFC}"/>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5" name="正方形/長方形 124">
          <a:extLst>
            <a:ext uri="{FF2B5EF4-FFF2-40B4-BE49-F238E27FC236}">
              <a16:creationId xmlns:a16="http://schemas.microsoft.com/office/drawing/2014/main" id="{6EC55820-1B80-432C-BC0D-AC008209E555}"/>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6" name="正方形/長方形 125">
          <a:extLst>
            <a:ext uri="{FF2B5EF4-FFF2-40B4-BE49-F238E27FC236}">
              <a16:creationId xmlns:a16="http://schemas.microsoft.com/office/drawing/2014/main" id="{BB1759EB-8B82-47C4-A7C9-A95A5AB30BA8}"/>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7" name="正方形/長方形 126">
          <a:extLst>
            <a:ext uri="{FF2B5EF4-FFF2-40B4-BE49-F238E27FC236}">
              <a16:creationId xmlns:a16="http://schemas.microsoft.com/office/drawing/2014/main" id="{4F56A0FE-F974-4070-A342-38796CD764F5}"/>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8" name="正方形/長方形 127">
          <a:extLst>
            <a:ext uri="{FF2B5EF4-FFF2-40B4-BE49-F238E27FC236}">
              <a16:creationId xmlns:a16="http://schemas.microsoft.com/office/drawing/2014/main" id="{4A95FCD0-37C5-4177-9349-A3ACA81C92D3}"/>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9" name="正方形/長方形 128">
          <a:extLst>
            <a:ext uri="{FF2B5EF4-FFF2-40B4-BE49-F238E27FC236}">
              <a16:creationId xmlns:a16="http://schemas.microsoft.com/office/drawing/2014/main" id="{272D50D5-AB55-4755-9330-472BE0EB9F61}"/>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0" name="正方形/長方形 129">
          <a:extLst>
            <a:ext uri="{FF2B5EF4-FFF2-40B4-BE49-F238E27FC236}">
              <a16:creationId xmlns:a16="http://schemas.microsoft.com/office/drawing/2014/main" id="{B5610A7B-5937-40EA-AADB-9CEAC21EA097}"/>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1" name="正方形/長方形 130">
          <a:extLst>
            <a:ext uri="{FF2B5EF4-FFF2-40B4-BE49-F238E27FC236}">
              <a16:creationId xmlns:a16="http://schemas.microsoft.com/office/drawing/2014/main" id="{067BE3F3-C7E1-4F6E-9738-43E8758CDC92}"/>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2" name="テキスト ボックス 131">
          <a:extLst>
            <a:ext uri="{FF2B5EF4-FFF2-40B4-BE49-F238E27FC236}">
              <a16:creationId xmlns:a16="http://schemas.microsoft.com/office/drawing/2014/main" id="{C25B6B97-FDEA-4C2E-88DD-134DFD365697}"/>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3" name="直線コネクタ 132">
          <a:extLst>
            <a:ext uri="{FF2B5EF4-FFF2-40B4-BE49-F238E27FC236}">
              <a16:creationId xmlns:a16="http://schemas.microsoft.com/office/drawing/2014/main" id="{B39E3AE0-CF73-433C-B03F-FCFD0847609D}"/>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4" name="直線コネクタ 133">
          <a:extLst>
            <a:ext uri="{FF2B5EF4-FFF2-40B4-BE49-F238E27FC236}">
              <a16:creationId xmlns:a16="http://schemas.microsoft.com/office/drawing/2014/main" id="{73AB4C76-B8AC-4F48-A29F-F77433D40E0D}"/>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5" name="テキスト ボックス 134">
          <a:extLst>
            <a:ext uri="{FF2B5EF4-FFF2-40B4-BE49-F238E27FC236}">
              <a16:creationId xmlns:a16="http://schemas.microsoft.com/office/drawing/2014/main" id="{9538BA27-DC64-46AA-AB8D-747A7616E1B2}"/>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6" name="直線コネクタ 135">
          <a:extLst>
            <a:ext uri="{FF2B5EF4-FFF2-40B4-BE49-F238E27FC236}">
              <a16:creationId xmlns:a16="http://schemas.microsoft.com/office/drawing/2014/main" id="{386983BF-D702-4DFC-B8E4-B5819DEFBF82}"/>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7" name="テキスト ボックス 136">
          <a:extLst>
            <a:ext uri="{FF2B5EF4-FFF2-40B4-BE49-F238E27FC236}">
              <a16:creationId xmlns:a16="http://schemas.microsoft.com/office/drawing/2014/main" id="{89BF5B19-78A2-4E82-9862-43479ED77104}"/>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8" name="直線コネクタ 137">
          <a:extLst>
            <a:ext uri="{FF2B5EF4-FFF2-40B4-BE49-F238E27FC236}">
              <a16:creationId xmlns:a16="http://schemas.microsoft.com/office/drawing/2014/main" id="{F357009D-9ED1-43E0-8E4E-B34A65E2F034}"/>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9" name="テキスト ボックス 138">
          <a:extLst>
            <a:ext uri="{FF2B5EF4-FFF2-40B4-BE49-F238E27FC236}">
              <a16:creationId xmlns:a16="http://schemas.microsoft.com/office/drawing/2014/main" id="{B155B745-7017-4926-87A7-850A8B08CBA7}"/>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0" name="直線コネクタ 139">
          <a:extLst>
            <a:ext uri="{FF2B5EF4-FFF2-40B4-BE49-F238E27FC236}">
              <a16:creationId xmlns:a16="http://schemas.microsoft.com/office/drawing/2014/main" id="{290F3F38-CA21-4377-A841-0D7C72C0317F}"/>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1" name="テキスト ボックス 140">
          <a:extLst>
            <a:ext uri="{FF2B5EF4-FFF2-40B4-BE49-F238E27FC236}">
              <a16:creationId xmlns:a16="http://schemas.microsoft.com/office/drawing/2014/main" id="{5AD55821-C236-4148-83A8-66071580FEB1}"/>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2" name="直線コネクタ 141">
          <a:extLst>
            <a:ext uri="{FF2B5EF4-FFF2-40B4-BE49-F238E27FC236}">
              <a16:creationId xmlns:a16="http://schemas.microsoft.com/office/drawing/2014/main" id="{BE603C62-5398-42F5-9CD6-BECF6BCDC871}"/>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3" name="テキスト ボックス 142">
          <a:extLst>
            <a:ext uri="{FF2B5EF4-FFF2-40B4-BE49-F238E27FC236}">
              <a16:creationId xmlns:a16="http://schemas.microsoft.com/office/drawing/2014/main" id="{84CFD289-0610-4950-84D8-109245249F4D}"/>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4" name="直線コネクタ 143">
          <a:extLst>
            <a:ext uri="{FF2B5EF4-FFF2-40B4-BE49-F238E27FC236}">
              <a16:creationId xmlns:a16="http://schemas.microsoft.com/office/drawing/2014/main" id="{4B4A3B3B-2DCD-478E-8B5E-A941A68B60E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5" name="テキスト ボックス 144">
          <a:extLst>
            <a:ext uri="{FF2B5EF4-FFF2-40B4-BE49-F238E27FC236}">
              <a16:creationId xmlns:a16="http://schemas.microsoft.com/office/drawing/2014/main" id="{06A3C792-48D0-4B60-80A4-E7CEC783D87C}"/>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6" name="直線コネクタ 145">
          <a:extLst>
            <a:ext uri="{FF2B5EF4-FFF2-40B4-BE49-F238E27FC236}">
              <a16:creationId xmlns:a16="http://schemas.microsoft.com/office/drawing/2014/main" id="{6A442287-4FCC-48E6-8168-15EF37A74A1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7" name="テキスト ボックス 146">
          <a:extLst>
            <a:ext uri="{FF2B5EF4-FFF2-40B4-BE49-F238E27FC236}">
              <a16:creationId xmlns:a16="http://schemas.microsoft.com/office/drawing/2014/main" id="{74DE3CAD-C3BA-4D7C-B228-6BFD7ACA0A75}"/>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8" name="【橋りょう・トンネル】&#10;有形固定資産減価償却率グラフ枠">
          <a:extLst>
            <a:ext uri="{FF2B5EF4-FFF2-40B4-BE49-F238E27FC236}">
              <a16:creationId xmlns:a16="http://schemas.microsoft.com/office/drawing/2014/main" id="{A7FD8578-AF01-490E-84BF-D2766AF1619B}"/>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71846</xdr:rowOff>
    </xdr:to>
    <xdr:cxnSp macro="">
      <xdr:nvCxnSpPr>
        <xdr:cNvPr id="149" name="直線コネクタ 148">
          <a:extLst>
            <a:ext uri="{FF2B5EF4-FFF2-40B4-BE49-F238E27FC236}">
              <a16:creationId xmlns:a16="http://schemas.microsoft.com/office/drawing/2014/main" id="{04E31554-4775-4A17-B5A6-2FC1094580A9}"/>
            </a:ext>
          </a:extLst>
        </xdr:cNvPr>
        <xdr:cNvCxnSpPr/>
      </xdr:nvCxnSpPr>
      <xdr:spPr>
        <a:xfrm flipV="1">
          <a:off x="4634865" y="9470572"/>
          <a:ext cx="0" cy="157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75673</xdr:rowOff>
    </xdr:from>
    <xdr:ext cx="340478" cy="259045"/>
    <xdr:sp macro="" textlink="">
      <xdr:nvSpPr>
        <xdr:cNvPr id="150" name="【橋りょう・トンネル】&#10;有形固定資産減価償却率最小値テキスト">
          <a:extLst>
            <a:ext uri="{FF2B5EF4-FFF2-40B4-BE49-F238E27FC236}">
              <a16:creationId xmlns:a16="http://schemas.microsoft.com/office/drawing/2014/main" id="{7EDC0E6F-B9E6-4ED6-9EEA-44D6B28B31AC}"/>
            </a:ext>
          </a:extLst>
        </xdr:cNvPr>
        <xdr:cNvSpPr txBox="1"/>
      </xdr:nvSpPr>
      <xdr:spPr>
        <a:xfrm>
          <a:off x="4673600" y="1104847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71846</xdr:rowOff>
    </xdr:from>
    <xdr:to>
      <xdr:col>24</xdr:col>
      <xdr:colOff>152400</xdr:colOff>
      <xdr:row>64</xdr:row>
      <xdr:rowOff>71846</xdr:rowOff>
    </xdr:to>
    <xdr:cxnSp macro="">
      <xdr:nvCxnSpPr>
        <xdr:cNvPr id="151" name="直線コネクタ 150">
          <a:extLst>
            <a:ext uri="{FF2B5EF4-FFF2-40B4-BE49-F238E27FC236}">
              <a16:creationId xmlns:a16="http://schemas.microsoft.com/office/drawing/2014/main" id="{00A35C07-DE27-4B4E-8504-14AA41457A20}"/>
            </a:ext>
          </a:extLst>
        </xdr:cNvPr>
        <xdr:cNvCxnSpPr/>
      </xdr:nvCxnSpPr>
      <xdr:spPr>
        <a:xfrm>
          <a:off x="4546600" y="11044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52" name="【橋りょう・トンネル】&#10;有形固定資産減価償却率最大値テキスト">
          <a:extLst>
            <a:ext uri="{FF2B5EF4-FFF2-40B4-BE49-F238E27FC236}">
              <a16:creationId xmlns:a16="http://schemas.microsoft.com/office/drawing/2014/main" id="{FE4D69F6-1810-473E-ABA2-D9B79DE18A72}"/>
            </a:ext>
          </a:extLst>
        </xdr:cNvPr>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53" name="直線コネクタ 152">
          <a:extLst>
            <a:ext uri="{FF2B5EF4-FFF2-40B4-BE49-F238E27FC236}">
              <a16:creationId xmlns:a16="http://schemas.microsoft.com/office/drawing/2014/main" id="{40836A09-0F2C-409D-8E4C-D4546CB07819}"/>
            </a:ext>
          </a:extLst>
        </xdr:cNvPr>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152961</xdr:rowOff>
    </xdr:from>
    <xdr:ext cx="405111" cy="259045"/>
    <xdr:sp macro="" textlink="">
      <xdr:nvSpPr>
        <xdr:cNvPr id="154" name="【橋りょう・トンネル】&#10;有形固定資産減価償却率平均値テキスト">
          <a:extLst>
            <a:ext uri="{FF2B5EF4-FFF2-40B4-BE49-F238E27FC236}">
              <a16:creationId xmlns:a16="http://schemas.microsoft.com/office/drawing/2014/main" id="{A533EE0D-4D24-4145-BD7F-45A2569E929A}"/>
            </a:ext>
          </a:extLst>
        </xdr:cNvPr>
        <xdr:cNvSpPr txBox="1"/>
      </xdr:nvSpPr>
      <xdr:spPr>
        <a:xfrm>
          <a:off x="4673600" y="100970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3084</xdr:rowOff>
    </xdr:from>
    <xdr:to>
      <xdr:col>24</xdr:col>
      <xdr:colOff>114300</xdr:colOff>
      <xdr:row>59</xdr:row>
      <xdr:rowOff>104684</xdr:rowOff>
    </xdr:to>
    <xdr:sp macro="" textlink="">
      <xdr:nvSpPr>
        <xdr:cNvPr id="155" name="フローチャート: 判断 154">
          <a:extLst>
            <a:ext uri="{FF2B5EF4-FFF2-40B4-BE49-F238E27FC236}">
              <a16:creationId xmlns:a16="http://schemas.microsoft.com/office/drawing/2014/main" id="{8AB3D40C-AB22-4C73-AA01-2FD10AD66AB4}"/>
            </a:ext>
          </a:extLst>
        </xdr:cNvPr>
        <xdr:cNvSpPr/>
      </xdr:nvSpPr>
      <xdr:spPr>
        <a:xfrm>
          <a:off x="4584700" y="1011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161472</xdr:rowOff>
    </xdr:from>
    <xdr:to>
      <xdr:col>20</xdr:col>
      <xdr:colOff>38100</xdr:colOff>
      <xdr:row>59</xdr:row>
      <xdr:rowOff>91622</xdr:rowOff>
    </xdr:to>
    <xdr:sp macro="" textlink="">
      <xdr:nvSpPr>
        <xdr:cNvPr id="156" name="フローチャート: 判断 155">
          <a:extLst>
            <a:ext uri="{FF2B5EF4-FFF2-40B4-BE49-F238E27FC236}">
              <a16:creationId xmlns:a16="http://schemas.microsoft.com/office/drawing/2014/main" id="{E73105C9-640A-4F32-863F-7F2C5042AD19}"/>
            </a:ext>
          </a:extLst>
        </xdr:cNvPr>
        <xdr:cNvSpPr/>
      </xdr:nvSpPr>
      <xdr:spPr>
        <a:xfrm>
          <a:off x="3746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11249</xdr:rowOff>
    </xdr:from>
    <xdr:to>
      <xdr:col>15</xdr:col>
      <xdr:colOff>101600</xdr:colOff>
      <xdr:row>59</xdr:row>
      <xdr:rowOff>112849</xdr:rowOff>
    </xdr:to>
    <xdr:sp macro="" textlink="">
      <xdr:nvSpPr>
        <xdr:cNvPr id="157" name="フローチャート: 判断 156">
          <a:extLst>
            <a:ext uri="{FF2B5EF4-FFF2-40B4-BE49-F238E27FC236}">
              <a16:creationId xmlns:a16="http://schemas.microsoft.com/office/drawing/2014/main" id="{C2F4E578-A24B-4965-9DD2-1466982175B4}"/>
            </a:ext>
          </a:extLst>
        </xdr:cNvPr>
        <xdr:cNvSpPr/>
      </xdr:nvSpPr>
      <xdr:spPr>
        <a:xfrm>
          <a:off x="2857500" y="101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8" name="テキスト ボックス 157">
          <a:extLst>
            <a:ext uri="{FF2B5EF4-FFF2-40B4-BE49-F238E27FC236}">
              <a16:creationId xmlns:a16="http://schemas.microsoft.com/office/drawing/2014/main" id="{9534C65B-CC04-4DDB-8C9D-D3FC0E1819F8}"/>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9" name="テキスト ボックス 158">
          <a:extLst>
            <a:ext uri="{FF2B5EF4-FFF2-40B4-BE49-F238E27FC236}">
              <a16:creationId xmlns:a16="http://schemas.microsoft.com/office/drawing/2014/main" id="{FE25C5F5-DAA9-459A-83D7-47FB7FEA9D91}"/>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0" name="テキスト ボックス 159">
          <a:extLst>
            <a:ext uri="{FF2B5EF4-FFF2-40B4-BE49-F238E27FC236}">
              <a16:creationId xmlns:a16="http://schemas.microsoft.com/office/drawing/2014/main" id="{F6A87023-7A8F-47E2-B926-BB1C4BC43361}"/>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id="{F5AEA463-62A2-4029-89EE-4F0B14D34894}"/>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id="{52D8D362-4EA0-4D8C-87E3-20F50C99F5A8}"/>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79828</xdr:rowOff>
    </xdr:from>
    <xdr:to>
      <xdr:col>24</xdr:col>
      <xdr:colOff>114300</xdr:colOff>
      <xdr:row>58</xdr:row>
      <xdr:rowOff>9978</xdr:rowOff>
    </xdr:to>
    <xdr:sp macro="" textlink="">
      <xdr:nvSpPr>
        <xdr:cNvPr id="163" name="楕円 162">
          <a:extLst>
            <a:ext uri="{FF2B5EF4-FFF2-40B4-BE49-F238E27FC236}">
              <a16:creationId xmlns:a16="http://schemas.microsoft.com/office/drawing/2014/main" id="{5DA5DF20-1FF5-4D5F-A855-7FF785312C93}"/>
            </a:ext>
          </a:extLst>
        </xdr:cNvPr>
        <xdr:cNvSpPr/>
      </xdr:nvSpPr>
      <xdr:spPr>
        <a:xfrm>
          <a:off x="4584700" y="9852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102705</xdr:rowOff>
    </xdr:from>
    <xdr:ext cx="405111" cy="259045"/>
    <xdr:sp macro="" textlink="">
      <xdr:nvSpPr>
        <xdr:cNvPr id="164" name="【橋りょう・トンネル】&#10;有形固定資産減価償却率該当値テキスト">
          <a:extLst>
            <a:ext uri="{FF2B5EF4-FFF2-40B4-BE49-F238E27FC236}">
              <a16:creationId xmlns:a16="http://schemas.microsoft.com/office/drawing/2014/main" id="{765A6410-F16C-4C6B-B1AC-937753A528E4}"/>
            </a:ext>
          </a:extLst>
        </xdr:cNvPr>
        <xdr:cNvSpPr txBox="1"/>
      </xdr:nvSpPr>
      <xdr:spPr>
        <a:xfrm>
          <a:off x="4673600" y="9703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92891</xdr:rowOff>
    </xdr:from>
    <xdr:to>
      <xdr:col>20</xdr:col>
      <xdr:colOff>38100</xdr:colOff>
      <xdr:row>58</xdr:row>
      <xdr:rowOff>23041</xdr:rowOff>
    </xdr:to>
    <xdr:sp macro="" textlink="">
      <xdr:nvSpPr>
        <xdr:cNvPr id="165" name="楕円 164">
          <a:extLst>
            <a:ext uri="{FF2B5EF4-FFF2-40B4-BE49-F238E27FC236}">
              <a16:creationId xmlns:a16="http://schemas.microsoft.com/office/drawing/2014/main" id="{B5F991B1-F8A9-4D09-B1E8-A748E6D4512A}"/>
            </a:ext>
          </a:extLst>
        </xdr:cNvPr>
        <xdr:cNvSpPr/>
      </xdr:nvSpPr>
      <xdr:spPr>
        <a:xfrm>
          <a:off x="3746500" y="9865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130628</xdr:rowOff>
    </xdr:from>
    <xdr:to>
      <xdr:col>24</xdr:col>
      <xdr:colOff>63500</xdr:colOff>
      <xdr:row>57</xdr:row>
      <xdr:rowOff>143691</xdr:rowOff>
    </xdr:to>
    <xdr:cxnSp macro="">
      <xdr:nvCxnSpPr>
        <xdr:cNvPr id="166" name="直線コネクタ 165">
          <a:extLst>
            <a:ext uri="{FF2B5EF4-FFF2-40B4-BE49-F238E27FC236}">
              <a16:creationId xmlns:a16="http://schemas.microsoft.com/office/drawing/2014/main" id="{14DB8DCC-0E62-4C54-96DD-6503CE357656}"/>
            </a:ext>
          </a:extLst>
        </xdr:cNvPr>
        <xdr:cNvCxnSpPr/>
      </xdr:nvCxnSpPr>
      <xdr:spPr>
        <a:xfrm flipV="1">
          <a:off x="3797300" y="9903278"/>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105954</xdr:rowOff>
    </xdr:from>
    <xdr:to>
      <xdr:col>15</xdr:col>
      <xdr:colOff>101600</xdr:colOff>
      <xdr:row>58</xdr:row>
      <xdr:rowOff>36104</xdr:rowOff>
    </xdr:to>
    <xdr:sp macro="" textlink="">
      <xdr:nvSpPr>
        <xdr:cNvPr id="167" name="楕円 166">
          <a:extLst>
            <a:ext uri="{FF2B5EF4-FFF2-40B4-BE49-F238E27FC236}">
              <a16:creationId xmlns:a16="http://schemas.microsoft.com/office/drawing/2014/main" id="{4B49B605-399B-450A-B403-B0FDA8847529}"/>
            </a:ext>
          </a:extLst>
        </xdr:cNvPr>
        <xdr:cNvSpPr/>
      </xdr:nvSpPr>
      <xdr:spPr>
        <a:xfrm>
          <a:off x="2857500" y="987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143691</xdr:rowOff>
    </xdr:from>
    <xdr:to>
      <xdr:col>19</xdr:col>
      <xdr:colOff>177800</xdr:colOff>
      <xdr:row>57</xdr:row>
      <xdr:rowOff>156754</xdr:rowOff>
    </xdr:to>
    <xdr:cxnSp macro="">
      <xdr:nvCxnSpPr>
        <xdr:cNvPr id="168" name="直線コネクタ 167">
          <a:extLst>
            <a:ext uri="{FF2B5EF4-FFF2-40B4-BE49-F238E27FC236}">
              <a16:creationId xmlns:a16="http://schemas.microsoft.com/office/drawing/2014/main" id="{32E0592C-D92E-42FA-A653-FC6470FA00C5}"/>
            </a:ext>
          </a:extLst>
        </xdr:cNvPr>
        <xdr:cNvCxnSpPr/>
      </xdr:nvCxnSpPr>
      <xdr:spPr>
        <a:xfrm flipV="1">
          <a:off x="2908300" y="9916341"/>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82749</xdr:rowOff>
    </xdr:from>
    <xdr:ext cx="405111" cy="259045"/>
    <xdr:sp macro="" textlink="">
      <xdr:nvSpPr>
        <xdr:cNvPr id="169" name="n_1aveValue【橋りょう・トンネル】&#10;有形固定資産減価償却率">
          <a:extLst>
            <a:ext uri="{FF2B5EF4-FFF2-40B4-BE49-F238E27FC236}">
              <a16:creationId xmlns:a16="http://schemas.microsoft.com/office/drawing/2014/main" id="{7DE9FFDE-367F-47FC-85A8-30E9FB7BC10E}"/>
            </a:ext>
          </a:extLst>
        </xdr:cNvPr>
        <xdr:cNvSpPr txBox="1"/>
      </xdr:nvSpPr>
      <xdr:spPr>
        <a:xfrm>
          <a:off x="3582044" y="1019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103976</xdr:rowOff>
    </xdr:from>
    <xdr:ext cx="405111" cy="259045"/>
    <xdr:sp macro="" textlink="">
      <xdr:nvSpPr>
        <xdr:cNvPr id="170" name="n_2aveValue【橋りょう・トンネル】&#10;有形固定資産減価償却率">
          <a:extLst>
            <a:ext uri="{FF2B5EF4-FFF2-40B4-BE49-F238E27FC236}">
              <a16:creationId xmlns:a16="http://schemas.microsoft.com/office/drawing/2014/main" id="{FA0603D7-F053-4B39-A37C-C8B2BA58366A}"/>
            </a:ext>
          </a:extLst>
        </xdr:cNvPr>
        <xdr:cNvSpPr txBox="1"/>
      </xdr:nvSpPr>
      <xdr:spPr>
        <a:xfrm>
          <a:off x="2705744" y="1021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39568</xdr:rowOff>
    </xdr:from>
    <xdr:ext cx="405111" cy="259045"/>
    <xdr:sp macro="" textlink="">
      <xdr:nvSpPr>
        <xdr:cNvPr id="171" name="n_1mainValue【橋りょう・トンネル】&#10;有形固定資産減価償却率">
          <a:extLst>
            <a:ext uri="{FF2B5EF4-FFF2-40B4-BE49-F238E27FC236}">
              <a16:creationId xmlns:a16="http://schemas.microsoft.com/office/drawing/2014/main" id="{A48CECF2-AA4B-4C0A-A060-8E7986C2E82C}"/>
            </a:ext>
          </a:extLst>
        </xdr:cNvPr>
        <xdr:cNvSpPr txBox="1"/>
      </xdr:nvSpPr>
      <xdr:spPr>
        <a:xfrm>
          <a:off x="3582044" y="9640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52631</xdr:rowOff>
    </xdr:from>
    <xdr:ext cx="405111" cy="259045"/>
    <xdr:sp macro="" textlink="">
      <xdr:nvSpPr>
        <xdr:cNvPr id="172" name="n_2mainValue【橋りょう・トンネル】&#10;有形固定資産減価償却率">
          <a:extLst>
            <a:ext uri="{FF2B5EF4-FFF2-40B4-BE49-F238E27FC236}">
              <a16:creationId xmlns:a16="http://schemas.microsoft.com/office/drawing/2014/main" id="{CA4B293E-32D4-4919-9964-C9312E848431}"/>
            </a:ext>
          </a:extLst>
        </xdr:cNvPr>
        <xdr:cNvSpPr txBox="1"/>
      </xdr:nvSpPr>
      <xdr:spPr>
        <a:xfrm>
          <a:off x="2705744" y="9653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3" name="正方形/長方形 172">
          <a:extLst>
            <a:ext uri="{FF2B5EF4-FFF2-40B4-BE49-F238E27FC236}">
              <a16:creationId xmlns:a16="http://schemas.microsoft.com/office/drawing/2014/main" id="{94B68246-0470-46D3-87BD-A9AD75AC2ADA}"/>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4" name="正方形/長方形 173">
          <a:extLst>
            <a:ext uri="{FF2B5EF4-FFF2-40B4-BE49-F238E27FC236}">
              <a16:creationId xmlns:a16="http://schemas.microsoft.com/office/drawing/2014/main" id="{1FDE0CA1-B90D-4BCF-9C38-20D946CE961F}"/>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5" name="正方形/長方形 174">
          <a:extLst>
            <a:ext uri="{FF2B5EF4-FFF2-40B4-BE49-F238E27FC236}">
              <a16:creationId xmlns:a16="http://schemas.microsoft.com/office/drawing/2014/main" id="{3995FB22-E522-4D6B-9013-243DDA705501}"/>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6" name="正方形/長方形 175">
          <a:extLst>
            <a:ext uri="{FF2B5EF4-FFF2-40B4-BE49-F238E27FC236}">
              <a16:creationId xmlns:a16="http://schemas.microsoft.com/office/drawing/2014/main" id="{DC64E361-AA74-40F0-AC02-1600C72387B2}"/>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7" name="正方形/長方形 176">
          <a:extLst>
            <a:ext uri="{FF2B5EF4-FFF2-40B4-BE49-F238E27FC236}">
              <a16:creationId xmlns:a16="http://schemas.microsoft.com/office/drawing/2014/main" id="{9DC196B8-4C89-47AD-ADBC-8899A62111BD}"/>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8" name="正方形/長方形 177">
          <a:extLst>
            <a:ext uri="{FF2B5EF4-FFF2-40B4-BE49-F238E27FC236}">
              <a16:creationId xmlns:a16="http://schemas.microsoft.com/office/drawing/2014/main" id="{48C0509B-F0FE-40C3-ADD5-8027C7139CDF}"/>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9" name="正方形/長方形 178">
          <a:extLst>
            <a:ext uri="{FF2B5EF4-FFF2-40B4-BE49-F238E27FC236}">
              <a16:creationId xmlns:a16="http://schemas.microsoft.com/office/drawing/2014/main" id="{B2450863-86C1-4C6B-892A-823146A543C8}"/>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0" name="正方形/長方形 179">
          <a:extLst>
            <a:ext uri="{FF2B5EF4-FFF2-40B4-BE49-F238E27FC236}">
              <a16:creationId xmlns:a16="http://schemas.microsoft.com/office/drawing/2014/main" id="{30105D87-7B2D-4E2C-9E9E-9E616EF57D99}"/>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1" name="テキスト ボックス 180">
          <a:extLst>
            <a:ext uri="{FF2B5EF4-FFF2-40B4-BE49-F238E27FC236}">
              <a16:creationId xmlns:a16="http://schemas.microsoft.com/office/drawing/2014/main" id="{63F80BD4-3DE0-4503-8496-9DE4BD0FE17B}"/>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2" name="直線コネクタ 181">
          <a:extLst>
            <a:ext uri="{FF2B5EF4-FFF2-40B4-BE49-F238E27FC236}">
              <a16:creationId xmlns:a16="http://schemas.microsoft.com/office/drawing/2014/main" id="{EE60F7B3-999F-488E-90A6-FF5D3690C571}"/>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3" name="直線コネクタ 182">
          <a:extLst>
            <a:ext uri="{FF2B5EF4-FFF2-40B4-BE49-F238E27FC236}">
              <a16:creationId xmlns:a16="http://schemas.microsoft.com/office/drawing/2014/main" id="{58EAC92D-616A-48AA-84C1-FC7A6919A5F1}"/>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4" name="テキスト ボックス 183">
          <a:extLst>
            <a:ext uri="{FF2B5EF4-FFF2-40B4-BE49-F238E27FC236}">
              <a16:creationId xmlns:a16="http://schemas.microsoft.com/office/drawing/2014/main" id="{9976E0EA-4942-4FD6-82C5-266A8604E82D}"/>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5" name="直線コネクタ 184">
          <a:extLst>
            <a:ext uri="{FF2B5EF4-FFF2-40B4-BE49-F238E27FC236}">
              <a16:creationId xmlns:a16="http://schemas.microsoft.com/office/drawing/2014/main" id="{3A9AD9E1-853F-430C-9694-F93F1A3691A6}"/>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6" name="テキスト ボックス 185">
          <a:extLst>
            <a:ext uri="{FF2B5EF4-FFF2-40B4-BE49-F238E27FC236}">
              <a16:creationId xmlns:a16="http://schemas.microsoft.com/office/drawing/2014/main" id="{77C1A188-BFEE-4931-87CC-D600673E5A9C}"/>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7" name="直線コネクタ 186">
          <a:extLst>
            <a:ext uri="{FF2B5EF4-FFF2-40B4-BE49-F238E27FC236}">
              <a16:creationId xmlns:a16="http://schemas.microsoft.com/office/drawing/2014/main" id="{D3E6BA3C-BAA4-4AB1-9A35-2015308EF299}"/>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88" name="テキスト ボックス 187">
          <a:extLst>
            <a:ext uri="{FF2B5EF4-FFF2-40B4-BE49-F238E27FC236}">
              <a16:creationId xmlns:a16="http://schemas.microsoft.com/office/drawing/2014/main" id="{7A812619-D732-4EF7-AD0C-8BEA1129DDD4}"/>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9" name="直線コネクタ 188">
          <a:extLst>
            <a:ext uri="{FF2B5EF4-FFF2-40B4-BE49-F238E27FC236}">
              <a16:creationId xmlns:a16="http://schemas.microsoft.com/office/drawing/2014/main" id="{C8688295-B34D-40C7-9FCD-16D25F3797E1}"/>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90" name="テキスト ボックス 189">
          <a:extLst>
            <a:ext uri="{FF2B5EF4-FFF2-40B4-BE49-F238E27FC236}">
              <a16:creationId xmlns:a16="http://schemas.microsoft.com/office/drawing/2014/main" id="{BB63DA96-7302-4B3C-8380-841613338D3F}"/>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1" name="直線コネクタ 190">
          <a:extLst>
            <a:ext uri="{FF2B5EF4-FFF2-40B4-BE49-F238E27FC236}">
              <a16:creationId xmlns:a16="http://schemas.microsoft.com/office/drawing/2014/main" id="{D922BAAD-7563-41FF-BE86-D1C6FEF52AEB}"/>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92" name="テキスト ボックス 191">
          <a:extLst>
            <a:ext uri="{FF2B5EF4-FFF2-40B4-BE49-F238E27FC236}">
              <a16:creationId xmlns:a16="http://schemas.microsoft.com/office/drawing/2014/main" id="{13FA32E0-30AC-4A3B-96A8-44126544672F}"/>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3" name="直線コネクタ 192">
          <a:extLst>
            <a:ext uri="{FF2B5EF4-FFF2-40B4-BE49-F238E27FC236}">
              <a16:creationId xmlns:a16="http://schemas.microsoft.com/office/drawing/2014/main" id="{EDA13709-E9C6-4A00-A46F-F85C5828FE71}"/>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4" name="テキスト ボックス 193">
          <a:extLst>
            <a:ext uri="{FF2B5EF4-FFF2-40B4-BE49-F238E27FC236}">
              <a16:creationId xmlns:a16="http://schemas.microsoft.com/office/drawing/2014/main" id="{6198F506-97AF-49C9-9BA4-826AF119C51E}"/>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5" name="【橋りょう・トンネル】&#10;一人当たり有形固定資産（償却資産）額グラフ枠">
          <a:extLst>
            <a:ext uri="{FF2B5EF4-FFF2-40B4-BE49-F238E27FC236}">
              <a16:creationId xmlns:a16="http://schemas.microsoft.com/office/drawing/2014/main" id="{524D6F71-7E0F-4FA2-A6CF-75E8F9F2021F}"/>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18490</xdr:rowOff>
    </xdr:from>
    <xdr:to>
      <xdr:col>54</xdr:col>
      <xdr:colOff>189865</xdr:colOff>
      <xdr:row>64</xdr:row>
      <xdr:rowOff>73240</xdr:rowOff>
    </xdr:to>
    <xdr:cxnSp macro="">
      <xdr:nvCxnSpPr>
        <xdr:cNvPr id="196" name="直線コネクタ 195">
          <a:extLst>
            <a:ext uri="{FF2B5EF4-FFF2-40B4-BE49-F238E27FC236}">
              <a16:creationId xmlns:a16="http://schemas.microsoft.com/office/drawing/2014/main" id="{8400132A-49BA-4769-995F-D9C64946D861}"/>
            </a:ext>
          </a:extLst>
        </xdr:cNvPr>
        <xdr:cNvCxnSpPr/>
      </xdr:nvCxnSpPr>
      <xdr:spPr>
        <a:xfrm flipV="1">
          <a:off x="10476865" y="9791140"/>
          <a:ext cx="0" cy="125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77067</xdr:rowOff>
    </xdr:from>
    <xdr:ext cx="469744" cy="259045"/>
    <xdr:sp macro="" textlink="">
      <xdr:nvSpPr>
        <xdr:cNvPr id="197" name="【橋りょう・トンネル】&#10;一人当たり有形固定資産（償却資産）額最小値テキスト">
          <a:extLst>
            <a:ext uri="{FF2B5EF4-FFF2-40B4-BE49-F238E27FC236}">
              <a16:creationId xmlns:a16="http://schemas.microsoft.com/office/drawing/2014/main" id="{A470AE25-1D67-43E7-A6F7-1869A98DAF1B}"/>
            </a:ext>
          </a:extLst>
        </xdr:cNvPr>
        <xdr:cNvSpPr txBox="1"/>
      </xdr:nvSpPr>
      <xdr:spPr>
        <a:xfrm>
          <a:off x="10515600" y="1104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73240</xdr:rowOff>
    </xdr:from>
    <xdr:to>
      <xdr:col>55</xdr:col>
      <xdr:colOff>88900</xdr:colOff>
      <xdr:row>64</xdr:row>
      <xdr:rowOff>73240</xdr:rowOff>
    </xdr:to>
    <xdr:cxnSp macro="">
      <xdr:nvCxnSpPr>
        <xdr:cNvPr id="198" name="直線コネクタ 197">
          <a:extLst>
            <a:ext uri="{FF2B5EF4-FFF2-40B4-BE49-F238E27FC236}">
              <a16:creationId xmlns:a16="http://schemas.microsoft.com/office/drawing/2014/main" id="{0BB273E7-D53B-4C0C-A62A-A3972067C747}"/>
            </a:ext>
          </a:extLst>
        </xdr:cNvPr>
        <xdr:cNvCxnSpPr/>
      </xdr:nvCxnSpPr>
      <xdr:spPr>
        <a:xfrm>
          <a:off x="10388600" y="11046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136617</xdr:rowOff>
    </xdr:from>
    <xdr:ext cx="690189" cy="259045"/>
    <xdr:sp macro="" textlink="">
      <xdr:nvSpPr>
        <xdr:cNvPr id="199" name="【橋りょう・トンネル】&#10;一人当たり有形固定資産（償却資産）額最大値テキスト">
          <a:extLst>
            <a:ext uri="{FF2B5EF4-FFF2-40B4-BE49-F238E27FC236}">
              <a16:creationId xmlns:a16="http://schemas.microsoft.com/office/drawing/2014/main" id="{6290C319-89D1-4AAF-ACB2-CFFA94B2D852}"/>
            </a:ext>
          </a:extLst>
        </xdr:cNvPr>
        <xdr:cNvSpPr txBox="1"/>
      </xdr:nvSpPr>
      <xdr:spPr>
        <a:xfrm>
          <a:off x="10515600" y="95663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1,650,734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18490</xdr:rowOff>
    </xdr:from>
    <xdr:to>
      <xdr:col>55</xdr:col>
      <xdr:colOff>88900</xdr:colOff>
      <xdr:row>57</xdr:row>
      <xdr:rowOff>18490</xdr:rowOff>
    </xdr:to>
    <xdr:cxnSp macro="">
      <xdr:nvCxnSpPr>
        <xdr:cNvPr id="200" name="直線コネクタ 199">
          <a:extLst>
            <a:ext uri="{FF2B5EF4-FFF2-40B4-BE49-F238E27FC236}">
              <a16:creationId xmlns:a16="http://schemas.microsoft.com/office/drawing/2014/main" id="{925DDF36-DB99-4CE5-90C8-579B1553ADA4}"/>
            </a:ext>
          </a:extLst>
        </xdr:cNvPr>
        <xdr:cNvCxnSpPr/>
      </xdr:nvCxnSpPr>
      <xdr:spPr>
        <a:xfrm>
          <a:off x="10388600" y="979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122206</xdr:rowOff>
    </xdr:from>
    <xdr:ext cx="599010" cy="259045"/>
    <xdr:sp macro="" textlink="">
      <xdr:nvSpPr>
        <xdr:cNvPr id="201" name="【橋りょう・トンネル】&#10;一人当たり有形固定資産（償却資産）額平均値テキスト">
          <a:extLst>
            <a:ext uri="{FF2B5EF4-FFF2-40B4-BE49-F238E27FC236}">
              <a16:creationId xmlns:a16="http://schemas.microsoft.com/office/drawing/2014/main" id="{391EBEE7-A935-42CF-A0DB-E5762B6B6729}"/>
            </a:ext>
          </a:extLst>
        </xdr:cNvPr>
        <xdr:cNvSpPr txBox="1"/>
      </xdr:nvSpPr>
      <xdr:spPr>
        <a:xfrm>
          <a:off x="10515600" y="10580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99329</xdr:rowOff>
    </xdr:from>
    <xdr:to>
      <xdr:col>55</xdr:col>
      <xdr:colOff>50800</xdr:colOff>
      <xdr:row>63</xdr:row>
      <xdr:rowOff>29479</xdr:rowOff>
    </xdr:to>
    <xdr:sp macro="" textlink="">
      <xdr:nvSpPr>
        <xdr:cNvPr id="202" name="フローチャート: 判断 201">
          <a:extLst>
            <a:ext uri="{FF2B5EF4-FFF2-40B4-BE49-F238E27FC236}">
              <a16:creationId xmlns:a16="http://schemas.microsoft.com/office/drawing/2014/main" id="{94B826C6-1A98-40E0-BB9E-39C52773D76D}"/>
            </a:ext>
          </a:extLst>
        </xdr:cNvPr>
        <xdr:cNvSpPr/>
      </xdr:nvSpPr>
      <xdr:spPr>
        <a:xfrm>
          <a:off x="10426700" y="1072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92158</xdr:rowOff>
    </xdr:from>
    <xdr:to>
      <xdr:col>50</xdr:col>
      <xdr:colOff>165100</xdr:colOff>
      <xdr:row>63</xdr:row>
      <xdr:rowOff>22308</xdr:rowOff>
    </xdr:to>
    <xdr:sp macro="" textlink="">
      <xdr:nvSpPr>
        <xdr:cNvPr id="203" name="フローチャート: 判断 202">
          <a:extLst>
            <a:ext uri="{FF2B5EF4-FFF2-40B4-BE49-F238E27FC236}">
              <a16:creationId xmlns:a16="http://schemas.microsoft.com/office/drawing/2014/main" id="{C89DEDEA-FDAF-41F1-AAAE-0CF9B9A49F66}"/>
            </a:ext>
          </a:extLst>
        </xdr:cNvPr>
        <xdr:cNvSpPr/>
      </xdr:nvSpPr>
      <xdr:spPr>
        <a:xfrm>
          <a:off x="9588500" y="1072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145990</xdr:rowOff>
    </xdr:from>
    <xdr:to>
      <xdr:col>46</xdr:col>
      <xdr:colOff>38100</xdr:colOff>
      <xdr:row>63</xdr:row>
      <xdr:rowOff>76140</xdr:rowOff>
    </xdr:to>
    <xdr:sp macro="" textlink="">
      <xdr:nvSpPr>
        <xdr:cNvPr id="204" name="フローチャート: 判断 203">
          <a:extLst>
            <a:ext uri="{FF2B5EF4-FFF2-40B4-BE49-F238E27FC236}">
              <a16:creationId xmlns:a16="http://schemas.microsoft.com/office/drawing/2014/main" id="{CB6C9D33-B2D0-4DA1-BC45-D1F3BB0478E0}"/>
            </a:ext>
          </a:extLst>
        </xdr:cNvPr>
        <xdr:cNvSpPr/>
      </xdr:nvSpPr>
      <xdr:spPr>
        <a:xfrm>
          <a:off x="8699500" y="1077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5" name="テキスト ボックス 204">
          <a:extLst>
            <a:ext uri="{FF2B5EF4-FFF2-40B4-BE49-F238E27FC236}">
              <a16:creationId xmlns:a16="http://schemas.microsoft.com/office/drawing/2014/main" id="{ADADBCD3-42CC-4C9F-A6B3-B42664A6E8CD}"/>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6" name="テキスト ボックス 205">
          <a:extLst>
            <a:ext uri="{FF2B5EF4-FFF2-40B4-BE49-F238E27FC236}">
              <a16:creationId xmlns:a16="http://schemas.microsoft.com/office/drawing/2014/main" id="{E1518837-C331-4D59-BE76-FD15E4EFC10C}"/>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7" name="テキスト ボックス 206">
          <a:extLst>
            <a:ext uri="{FF2B5EF4-FFF2-40B4-BE49-F238E27FC236}">
              <a16:creationId xmlns:a16="http://schemas.microsoft.com/office/drawing/2014/main" id="{D4106A61-834A-45DC-B5D7-BBA9CC478273}"/>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8" name="テキスト ボックス 207">
          <a:extLst>
            <a:ext uri="{FF2B5EF4-FFF2-40B4-BE49-F238E27FC236}">
              <a16:creationId xmlns:a16="http://schemas.microsoft.com/office/drawing/2014/main" id="{437840B3-7059-4128-B54D-4946B3DF8B7D}"/>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9" name="テキスト ボックス 208">
          <a:extLst>
            <a:ext uri="{FF2B5EF4-FFF2-40B4-BE49-F238E27FC236}">
              <a16:creationId xmlns:a16="http://schemas.microsoft.com/office/drawing/2014/main" id="{73EC7F6F-7404-47EF-AD55-313EC8A6E5E7}"/>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131738</xdr:rowOff>
    </xdr:from>
    <xdr:to>
      <xdr:col>55</xdr:col>
      <xdr:colOff>50800</xdr:colOff>
      <xdr:row>64</xdr:row>
      <xdr:rowOff>61888</xdr:rowOff>
    </xdr:to>
    <xdr:sp macro="" textlink="">
      <xdr:nvSpPr>
        <xdr:cNvPr id="210" name="楕円 209">
          <a:extLst>
            <a:ext uri="{FF2B5EF4-FFF2-40B4-BE49-F238E27FC236}">
              <a16:creationId xmlns:a16="http://schemas.microsoft.com/office/drawing/2014/main" id="{A6E001BC-6AC1-4070-B95B-083EBCA9F3AC}"/>
            </a:ext>
          </a:extLst>
        </xdr:cNvPr>
        <xdr:cNvSpPr/>
      </xdr:nvSpPr>
      <xdr:spPr>
        <a:xfrm>
          <a:off x="10426700" y="1093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46665</xdr:rowOff>
    </xdr:from>
    <xdr:ext cx="534377" cy="259045"/>
    <xdr:sp macro="" textlink="">
      <xdr:nvSpPr>
        <xdr:cNvPr id="211" name="【橋りょう・トンネル】&#10;一人当たり有形固定資産（償却資産）額該当値テキスト">
          <a:extLst>
            <a:ext uri="{FF2B5EF4-FFF2-40B4-BE49-F238E27FC236}">
              <a16:creationId xmlns:a16="http://schemas.microsoft.com/office/drawing/2014/main" id="{A24ACADA-7462-4DBF-9CA1-5FA78078A70C}"/>
            </a:ext>
          </a:extLst>
        </xdr:cNvPr>
        <xdr:cNvSpPr txBox="1"/>
      </xdr:nvSpPr>
      <xdr:spPr>
        <a:xfrm>
          <a:off x="10515600" y="1084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132397</xdr:rowOff>
    </xdr:from>
    <xdr:to>
      <xdr:col>50</xdr:col>
      <xdr:colOff>165100</xdr:colOff>
      <xdr:row>64</xdr:row>
      <xdr:rowOff>62547</xdr:rowOff>
    </xdr:to>
    <xdr:sp macro="" textlink="">
      <xdr:nvSpPr>
        <xdr:cNvPr id="212" name="楕円 211">
          <a:extLst>
            <a:ext uri="{FF2B5EF4-FFF2-40B4-BE49-F238E27FC236}">
              <a16:creationId xmlns:a16="http://schemas.microsoft.com/office/drawing/2014/main" id="{BA97B9E1-C904-466F-9AB6-3B9870240852}"/>
            </a:ext>
          </a:extLst>
        </xdr:cNvPr>
        <xdr:cNvSpPr/>
      </xdr:nvSpPr>
      <xdr:spPr>
        <a:xfrm>
          <a:off x="9588500" y="1093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11088</xdr:rowOff>
    </xdr:from>
    <xdr:to>
      <xdr:col>55</xdr:col>
      <xdr:colOff>0</xdr:colOff>
      <xdr:row>64</xdr:row>
      <xdr:rowOff>11747</xdr:rowOff>
    </xdr:to>
    <xdr:cxnSp macro="">
      <xdr:nvCxnSpPr>
        <xdr:cNvPr id="213" name="直線コネクタ 212">
          <a:extLst>
            <a:ext uri="{FF2B5EF4-FFF2-40B4-BE49-F238E27FC236}">
              <a16:creationId xmlns:a16="http://schemas.microsoft.com/office/drawing/2014/main" id="{0B995523-2E37-41AD-8AFE-C964CF5BCD84}"/>
            </a:ext>
          </a:extLst>
        </xdr:cNvPr>
        <xdr:cNvCxnSpPr/>
      </xdr:nvCxnSpPr>
      <xdr:spPr>
        <a:xfrm flipV="1">
          <a:off x="9639300" y="10983888"/>
          <a:ext cx="838200" cy="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133176</xdr:rowOff>
    </xdr:from>
    <xdr:to>
      <xdr:col>46</xdr:col>
      <xdr:colOff>38100</xdr:colOff>
      <xdr:row>64</xdr:row>
      <xdr:rowOff>63326</xdr:rowOff>
    </xdr:to>
    <xdr:sp macro="" textlink="">
      <xdr:nvSpPr>
        <xdr:cNvPr id="214" name="楕円 213">
          <a:extLst>
            <a:ext uri="{FF2B5EF4-FFF2-40B4-BE49-F238E27FC236}">
              <a16:creationId xmlns:a16="http://schemas.microsoft.com/office/drawing/2014/main" id="{7CC00BD6-FFFF-4EFF-A251-79D3ED04EA1B}"/>
            </a:ext>
          </a:extLst>
        </xdr:cNvPr>
        <xdr:cNvSpPr/>
      </xdr:nvSpPr>
      <xdr:spPr>
        <a:xfrm>
          <a:off x="8699500" y="10934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11747</xdr:rowOff>
    </xdr:from>
    <xdr:to>
      <xdr:col>50</xdr:col>
      <xdr:colOff>114300</xdr:colOff>
      <xdr:row>64</xdr:row>
      <xdr:rowOff>12526</xdr:rowOff>
    </xdr:to>
    <xdr:cxnSp macro="">
      <xdr:nvCxnSpPr>
        <xdr:cNvPr id="215" name="直線コネクタ 214">
          <a:extLst>
            <a:ext uri="{FF2B5EF4-FFF2-40B4-BE49-F238E27FC236}">
              <a16:creationId xmlns:a16="http://schemas.microsoft.com/office/drawing/2014/main" id="{FDFB3749-56D0-4AC2-9C13-8D985B45232D}"/>
            </a:ext>
          </a:extLst>
        </xdr:cNvPr>
        <xdr:cNvCxnSpPr/>
      </xdr:nvCxnSpPr>
      <xdr:spPr>
        <a:xfrm flipV="1">
          <a:off x="8750300" y="10984547"/>
          <a:ext cx="889000" cy="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38835</xdr:rowOff>
    </xdr:from>
    <xdr:ext cx="599010" cy="259045"/>
    <xdr:sp macro="" textlink="">
      <xdr:nvSpPr>
        <xdr:cNvPr id="216" name="n_1aveValue【橋りょう・トンネル】&#10;一人当たり有形固定資産（償却資産）額">
          <a:extLst>
            <a:ext uri="{FF2B5EF4-FFF2-40B4-BE49-F238E27FC236}">
              <a16:creationId xmlns:a16="http://schemas.microsoft.com/office/drawing/2014/main" id="{DA219C76-1A0D-44F2-A521-6EA732E47FCF}"/>
            </a:ext>
          </a:extLst>
        </xdr:cNvPr>
        <xdr:cNvSpPr txBox="1"/>
      </xdr:nvSpPr>
      <xdr:spPr>
        <a:xfrm>
          <a:off x="9327095" y="10497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92667</xdr:rowOff>
    </xdr:from>
    <xdr:ext cx="599010" cy="259045"/>
    <xdr:sp macro="" textlink="">
      <xdr:nvSpPr>
        <xdr:cNvPr id="217" name="n_2aveValue【橋りょう・トンネル】&#10;一人当たり有形固定資産（償却資産）額">
          <a:extLst>
            <a:ext uri="{FF2B5EF4-FFF2-40B4-BE49-F238E27FC236}">
              <a16:creationId xmlns:a16="http://schemas.microsoft.com/office/drawing/2014/main" id="{B18AF4F7-297C-474C-9C99-8A51213F98F7}"/>
            </a:ext>
          </a:extLst>
        </xdr:cNvPr>
        <xdr:cNvSpPr txBox="1"/>
      </xdr:nvSpPr>
      <xdr:spPr>
        <a:xfrm>
          <a:off x="8450795" y="10551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53674</xdr:rowOff>
    </xdr:from>
    <xdr:ext cx="534377" cy="259045"/>
    <xdr:sp macro="" textlink="">
      <xdr:nvSpPr>
        <xdr:cNvPr id="218" name="n_1mainValue【橋りょう・トンネル】&#10;一人当たり有形固定資産（償却資産）額">
          <a:extLst>
            <a:ext uri="{FF2B5EF4-FFF2-40B4-BE49-F238E27FC236}">
              <a16:creationId xmlns:a16="http://schemas.microsoft.com/office/drawing/2014/main" id="{E23A206E-9390-4751-9270-1C7E4262BA3F}"/>
            </a:ext>
          </a:extLst>
        </xdr:cNvPr>
        <xdr:cNvSpPr txBox="1"/>
      </xdr:nvSpPr>
      <xdr:spPr>
        <a:xfrm>
          <a:off x="9359411" y="11026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54453</xdr:rowOff>
    </xdr:from>
    <xdr:ext cx="534377" cy="259045"/>
    <xdr:sp macro="" textlink="">
      <xdr:nvSpPr>
        <xdr:cNvPr id="219" name="n_2mainValue【橋りょう・トンネル】&#10;一人当たり有形固定資産（償却資産）額">
          <a:extLst>
            <a:ext uri="{FF2B5EF4-FFF2-40B4-BE49-F238E27FC236}">
              <a16:creationId xmlns:a16="http://schemas.microsoft.com/office/drawing/2014/main" id="{D134A3F2-79A2-4D1C-8D98-F4218FF8954E}"/>
            </a:ext>
          </a:extLst>
        </xdr:cNvPr>
        <xdr:cNvSpPr txBox="1"/>
      </xdr:nvSpPr>
      <xdr:spPr>
        <a:xfrm>
          <a:off x="8483111" y="11027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0" name="正方形/長方形 219">
          <a:extLst>
            <a:ext uri="{FF2B5EF4-FFF2-40B4-BE49-F238E27FC236}">
              <a16:creationId xmlns:a16="http://schemas.microsoft.com/office/drawing/2014/main" id="{CB033858-880F-4F61-96DA-969D6134B982}"/>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1" name="正方形/長方形 220">
          <a:extLst>
            <a:ext uri="{FF2B5EF4-FFF2-40B4-BE49-F238E27FC236}">
              <a16:creationId xmlns:a16="http://schemas.microsoft.com/office/drawing/2014/main" id="{C6AB8759-7250-44E9-A669-2DCA4546EACE}"/>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2" name="正方形/長方形 221">
          <a:extLst>
            <a:ext uri="{FF2B5EF4-FFF2-40B4-BE49-F238E27FC236}">
              <a16:creationId xmlns:a16="http://schemas.microsoft.com/office/drawing/2014/main" id="{BDDD7F93-4011-4362-AB21-5A3C10583562}"/>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3" name="正方形/長方形 222">
          <a:extLst>
            <a:ext uri="{FF2B5EF4-FFF2-40B4-BE49-F238E27FC236}">
              <a16:creationId xmlns:a16="http://schemas.microsoft.com/office/drawing/2014/main" id="{EF9EBADB-197A-4398-A94E-D57B828F64D1}"/>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4" name="正方形/長方形 223">
          <a:extLst>
            <a:ext uri="{FF2B5EF4-FFF2-40B4-BE49-F238E27FC236}">
              <a16:creationId xmlns:a16="http://schemas.microsoft.com/office/drawing/2014/main" id="{126EC400-F22B-4C41-A375-4E1BFE78DC05}"/>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5" name="正方形/長方形 224">
          <a:extLst>
            <a:ext uri="{FF2B5EF4-FFF2-40B4-BE49-F238E27FC236}">
              <a16:creationId xmlns:a16="http://schemas.microsoft.com/office/drawing/2014/main" id="{4F62EA2C-7D31-43FE-9720-58276B8E8BAC}"/>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6" name="正方形/長方形 225">
          <a:extLst>
            <a:ext uri="{FF2B5EF4-FFF2-40B4-BE49-F238E27FC236}">
              <a16:creationId xmlns:a16="http://schemas.microsoft.com/office/drawing/2014/main" id="{746B1D37-42A8-417A-8E2A-F6B37447C521}"/>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7" name="正方形/長方形 226">
          <a:extLst>
            <a:ext uri="{FF2B5EF4-FFF2-40B4-BE49-F238E27FC236}">
              <a16:creationId xmlns:a16="http://schemas.microsoft.com/office/drawing/2014/main" id="{A04CCE93-7ACA-40E3-AB0E-39DE7BB98041}"/>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28" name="正方形/長方形 227">
          <a:extLst>
            <a:ext uri="{FF2B5EF4-FFF2-40B4-BE49-F238E27FC236}">
              <a16:creationId xmlns:a16="http://schemas.microsoft.com/office/drawing/2014/main" id="{B8A2A585-DB2D-48B4-975D-09E0177B5069}"/>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9" name="正方形/長方形 228">
          <a:extLst>
            <a:ext uri="{FF2B5EF4-FFF2-40B4-BE49-F238E27FC236}">
              <a16:creationId xmlns:a16="http://schemas.microsoft.com/office/drawing/2014/main" id="{E6A5E0B7-BB5F-49F6-BA93-8906E38CD12F}"/>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30" name="正方形/長方形 229">
          <a:extLst>
            <a:ext uri="{FF2B5EF4-FFF2-40B4-BE49-F238E27FC236}">
              <a16:creationId xmlns:a16="http://schemas.microsoft.com/office/drawing/2014/main" id="{827A2EE0-4B26-44F9-B3D6-101C11E4F0B1}"/>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31" name="正方形/長方形 230">
          <a:extLst>
            <a:ext uri="{FF2B5EF4-FFF2-40B4-BE49-F238E27FC236}">
              <a16:creationId xmlns:a16="http://schemas.microsoft.com/office/drawing/2014/main" id="{BCD060C4-4A44-4837-9C99-69721491DAA1}"/>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32" name="正方形/長方形 231">
          <a:extLst>
            <a:ext uri="{FF2B5EF4-FFF2-40B4-BE49-F238E27FC236}">
              <a16:creationId xmlns:a16="http://schemas.microsoft.com/office/drawing/2014/main" id="{8ACB7217-7AD3-43C0-BEAB-9ADC3DB92B23}"/>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33" name="正方形/長方形 232">
          <a:extLst>
            <a:ext uri="{FF2B5EF4-FFF2-40B4-BE49-F238E27FC236}">
              <a16:creationId xmlns:a16="http://schemas.microsoft.com/office/drawing/2014/main" id="{BD216F35-376B-4D85-AB3E-510345B9F81E}"/>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4" name="正方形/長方形 233">
          <a:extLst>
            <a:ext uri="{FF2B5EF4-FFF2-40B4-BE49-F238E27FC236}">
              <a16:creationId xmlns:a16="http://schemas.microsoft.com/office/drawing/2014/main" id="{98EC984A-F898-4E32-827D-FABD85D930B2}"/>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5" name="正方形/長方形 234">
          <a:extLst>
            <a:ext uri="{FF2B5EF4-FFF2-40B4-BE49-F238E27FC236}">
              <a16:creationId xmlns:a16="http://schemas.microsoft.com/office/drawing/2014/main" id="{DFD1199D-83E6-4866-BA96-41762B1253E9}"/>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36" name="正方形/長方形 235">
          <a:extLst>
            <a:ext uri="{FF2B5EF4-FFF2-40B4-BE49-F238E27FC236}">
              <a16:creationId xmlns:a16="http://schemas.microsoft.com/office/drawing/2014/main" id="{6E023298-D71F-46A1-946B-737769A28F58}"/>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0</xdr:colOff>
      <xdr:row>94</xdr:row>
      <xdr:rowOff>165100</xdr:rowOff>
    </xdr:from>
    <xdr:to>
      <xdr:col>12</xdr:col>
      <xdr:colOff>0</xdr:colOff>
      <xdr:row>96</xdr:row>
      <xdr:rowOff>76200</xdr:rowOff>
    </xdr:to>
    <xdr:sp macro="" textlink="">
      <xdr:nvSpPr>
        <xdr:cNvPr id="237" name="正方形/長方形 236">
          <a:extLst>
            <a:ext uri="{FF2B5EF4-FFF2-40B4-BE49-F238E27FC236}">
              <a16:creationId xmlns:a16="http://schemas.microsoft.com/office/drawing/2014/main" id="{7680B9A2-570C-414B-9320-90482D2D1AEB}"/>
            </a:ext>
          </a:extLst>
        </xdr:cNvPr>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96</xdr:row>
      <xdr:rowOff>25400</xdr:rowOff>
    </xdr:from>
    <xdr:to>
      <xdr:col>12</xdr:col>
      <xdr:colOff>0</xdr:colOff>
      <xdr:row>97</xdr:row>
      <xdr:rowOff>107950</xdr:rowOff>
    </xdr:to>
    <xdr:sp macro="" textlink="">
      <xdr:nvSpPr>
        <xdr:cNvPr id="238" name="正方形/長方形 237">
          <a:extLst>
            <a:ext uri="{FF2B5EF4-FFF2-40B4-BE49-F238E27FC236}">
              <a16:creationId xmlns:a16="http://schemas.microsoft.com/office/drawing/2014/main" id="{8195D00F-E54A-46B9-8D8E-40480F527D77}"/>
            </a:ext>
          </a:extLst>
        </xdr:cNvPr>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94</xdr:row>
      <xdr:rowOff>165100</xdr:rowOff>
    </xdr:from>
    <xdr:to>
      <xdr:col>18</xdr:col>
      <xdr:colOff>127000</xdr:colOff>
      <xdr:row>96</xdr:row>
      <xdr:rowOff>76200</xdr:rowOff>
    </xdr:to>
    <xdr:sp macro="" textlink="">
      <xdr:nvSpPr>
        <xdr:cNvPr id="239" name="正方形/長方形 238">
          <a:extLst>
            <a:ext uri="{FF2B5EF4-FFF2-40B4-BE49-F238E27FC236}">
              <a16:creationId xmlns:a16="http://schemas.microsoft.com/office/drawing/2014/main" id="{91BD27EE-5AFD-4C96-ABFE-0BB853CF7D81}"/>
            </a:ext>
          </a:extLst>
        </xdr:cNvPr>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xdr:col>
      <xdr:colOff>127000</xdr:colOff>
      <xdr:row>96</xdr:row>
      <xdr:rowOff>25400</xdr:rowOff>
    </xdr:from>
    <xdr:to>
      <xdr:col>18</xdr:col>
      <xdr:colOff>127000</xdr:colOff>
      <xdr:row>97</xdr:row>
      <xdr:rowOff>107950</xdr:rowOff>
    </xdr:to>
    <xdr:sp macro="" textlink="">
      <xdr:nvSpPr>
        <xdr:cNvPr id="240" name="正方形/長方形 239">
          <a:extLst>
            <a:ext uri="{FF2B5EF4-FFF2-40B4-BE49-F238E27FC236}">
              <a16:creationId xmlns:a16="http://schemas.microsoft.com/office/drawing/2014/main" id="{03938FB7-E401-48A6-A32B-2D4CA078749D}"/>
            </a:ext>
          </a:extLst>
        </xdr:cNvPr>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1" name="正方形/長方形 240">
          <a:extLst>
            <a:ext uri="{FF2B5EF4-FFF2-40B4-BE49-F238E27FC236}">
              <a16:creationId xmlns:a16="http://schemas.microsoft.com/office/drawing/2014/main" id="{E2DA5E81-A5EC-4B76-A0D1-E52B83187C33}"/>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42" name="正方形/長方形 241">
          <a:extLst>
            <a:ext uri="{FF2B5EF4-FFF2-40B4-BE49-F238E27FC236}">
              <a16:creationId xmlns:a16="http://schemas.microsoft.com/office/drawing/2014/main" id="{C0D614D7-901C-4C9A-A46F-AF00872068EE}"/>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34</xdr:col>
      <xdr:colOff>127000</xdr:colOff>
      <xdr:row>94</xdr:row>
      <xdr:rowOff>165100</xdr:rowOff>
    </xdr:from>
    <xdr:to>
      <xdr:col>42</xdr:col>
      <xdr:colOff>127000</xdr:colOff>
      <xdr:row>96</xdr:row>
      <xdr:rowOff>76200</xdr:rowOff>
    </xdr:to>
    <xdr:sp macro="" textlink="">
      <xdr:nvSpPr>
        <xdr:cNvPr id="243" name="正方形/長方形 242">
          <a:extLst>
            <a:ext uri="{FF2B5EF4-FFF2-40B4-BE49-F238E27FC236}">
              <a16:creationId xmlns:a16="http://schemas.microsoft.com/office/drawing/2014/main" id="{25E681D0-E9C0-46E7-BF78-410DD953D070}"/>
            </a:ext>
          </a:extLst>
        </xdr:cNvPr>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96</xdr:row>
      <xdr:rowOff>25400</xdr:rowOff>
    </xdr:from>
    <xdr:to>
      <xdr:col>42</xdr:col>
      <xdr:colOff>127000</xdr:colOff>
      <xdr:row>97</xdr:row>
      <xdr:rowOff>107950</xdr:rowOff>
    </xdr:to>
    <xdr:sp macro="" textlink="">
      <xdr:nvSpPr>
        <xdr:cNvPr id="244" name="正方形/長方形 243">
          <a:extLst>
            <a:ext uri="{FF2B5EF4-FFF2-40B4-BE49-F238E27FC236}">
              <a16:creationId xmlns:a16="http://schemas.microsoft.com/office/drawing/2014/main" id="{F09495EB-258D-4ABF-AAA8-FD6A9A9A2C5E}"/>
            </a:ext>
          </a:extLst>
        </xdr:cNvPr>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94</xdr:row>
      <xdr:rowOff>165100</xdr:rowOff>
    </xdr:from>
    <xdr:to>
      <xdr:col>49</xdr:col>
      <xdr:colOff>63500</xdr:colOff>
      <xdr:row>96</xdr:row>
      <xdr:rowOff>76200</xdr:rowOff>
    </xdr:to>
    <xdr:sp macro="" textlink="">
      <xdr:nvSpPr>
        <xdr:cNvPr id="245" name="正方形/長方形 244">
          <a:extLst>
            <a:ext uri="{FF2B5EF4-FFF2-40B4-BE49-F238E27FC236}">
              <a16:creationId xmlns:a16="http://schemas.microsoft.com/office/drawing/2014/main" id="{07744196-BDBD-453B-B904-751D7DB705DF}"/>
            </a:ext>
          </a:extLst>
        </xdr:cNvPr>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41</xdr:col>
      <xdr:colOff>63500</xdr:colOff>
      <xdr:row>96</xdr:row>
      <xdr:rowOff>25400</xdr:rowOff>
    </xdr:from>
    <xdr:to>
      <xdr:col>49</xdr:col>
      <xdr:colOff>63500</xdr:colOff>
      <xdr:row>97</xdr:row>
      <xdr:rowOff>107950</xdr:rowOff>
    </xdr:to>
    <xdr:sp macro="" textlink="">
      <xdr:nvSpPr>
        <xdr:cNvPr id="246" name="正方形/長方形 245">
          <a:extLst>
            <a:ext uri="{FF2B5EF4-FFF2-40B4-BE49-F238E27FC236}">
              <a16:creationId xmlns:a16="http://schemas.microsoft.com/office/drawing/2014/main" id="{9B39DA7F-710E-4192-A67F-F090C1D7E35E}"/>
            </a:ext>
          </a:extLst>
        </xdr:cNvPr>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47" name="正方形/長方形 246">
          <a:extLst>
            <a:ext uri="{FF2B5EF4-FFF2-40B4-BE49-F238E27FC236}">
              <a16:creationId xmlns:a16="http://schemas.microsoft.com/office/drawing/2014/main" id="{8E559EF7-E6D0-49AB-A8D1-8A70BB3BA657}"/>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48" name="正方形/長方形 247">
          <a:extLst>
            <a:ext uri="{FF2B5EF4-FFF2-40B4-BE49-F238E27FC236}">
              <a16:creationId xmlns:a16="http://schemas.microsoft.com/office/drawing/2014/main" id="{C40DF1E2-373F-473B-BFAD-12C97667A2D6}"/>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49" name="正方形/長方形 248">
          <a:extLst>
            <a:ext uri="{FF2B5EF4-FFF2-40B4-BE49-F238E27FC236}">
              <a16:creationId xmlns:a16="http://schemas.microsoft.com/office/drawing/2014/main" id="{F723FB50-22F7-44ED-AF4F-8B8B5A2CD6A4}"/>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50" name="正方形/長方形 249">
          <a:extLst>
            <a:ext uri="{FF2B5EF4-FFF2-40B4-BE49-F238E27FC236}">
              <a16:creationId xmlns:a16="http://schemas.microsoft.com/office/drawing/2014/main" id="{E3BBE6CA-1AF4-42DB-8373-436BF3BEC256}"/>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51" name="正方形/長方形 250">
          <a:extLst>
            <a:ext uri="{FF2B5EF4-FFF2-40B4-BE49-F238E27FC236}">
              <a16:creationId xmlns:a16="http://schemas.microsoft.com/office/drawing/2014/main" id="{FABC5B75-06FA-491A-87B5-E9B498DE6232}"/>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52" name="正方形/長方形 251">
          <a:extLst>
            <a:ext uri="{FF2B5EF4-FFF2-40B4-BE49-F238E27FC236}">
              <a16:creationId xmlns:a16="http://schemas.microsoft.com/office/drawing/2014/main" id="{73F6D59B-AB9A-4DFB-9EB8-05FC1EC5F38B}"/>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53" name="正方形/長方形 252">
          <a:extLst>
            <a:ext uri="{FF2B5EF4-FFF2-40B4-BE49-F238E27FC236}">
              <a16:creationId xmlns:a16="http://schemas.microsoft.com/office/drawing/2014/main" id="{8B9A63A1-111B-48C9-B7D3-AF99429C70A1}"/>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54" name="正方形/長方形 253">
          <a:extLst>
            <a:ext uri="{FF2B5EF4-FFF2-40B4-BE49-F238E27FC236}">
              <a16:creationId xmlns:a16="http://schemas.microsoft.com/office/drawing/2014/main" id="{4382C6D8-B508-4958-A3DC-804FB9746C3B}"/>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55" name="正方形/長方形 254">
          <a:extLst>
            <a:ext uri="{FF2B5EF4-FFF2-40B4-BE49-F238E27FC236}">
              <a16:creationId xmlns:a16="http://schemas.microsoft.com/office/drawing/2014/main" id="{7809EE50-2F67-40D8-8EB1-7AC6EAB5F0FA}"/>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56" name="テキスト ボックス 255">
          <a:extLst>
            <a:ext uri="{FF2B5EF4-FFF2-40B4-BE49-F238E27FC236}">
              <a16:creationId xmlns:a16="http://schemas.microsoft.com/office/drawing/2014/main" id="{BEEFFBAC-B6F0-40D3-9A0A-2909C40B3F0F}"/>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57" name="直線コネクタ 256">
          <a:extLst>
            <a:ext uri="{FF2B5EF4-FFF2-40B4-BE49-F238E27FC236}">
              <a16:creationId xmlns:a16="http://schemas.microsoft.com/office/drawing/2014/main" id="{AD99A549-70BD-4D57-AD49-6BA55C184B8D}"/>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58" name="テキスト ボックス 257">
          <a:extLst>
            <a:ext uri="{FF2B5EF4-FFF2-40B4-BE49-F238E27FC236}">
              <a16:creationId xmlns:a16="http://schemas.microsoft.com/office/drawing/2014/main" id="{C4F11D8C-9499-4EBF-9BBA-2CC34DF67AEB}"/>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59" name="直線コネクタ 258">
          <a:extLst>
            <a:ext uri="{FF2B5EF4-FFF2-40B4-BE49-F238E27FC236}">
              <a16:creationId xmlns:a16="http://schemas.microsoft.com/office/drawing/2014/main" id="{558A98A5-367C-4F37-9729-D2AEC696B918}"/>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60" name="テキスト ボックス 259">
          <a:extLst>
            <a:ext uri="{FF2B5EF4-FFF2-40B4-BE49-F238E27FC236}">
              <a16:creationId xmlns:a16="http://schemas.microsoft.com/office/drawing/2014/main" id="{BD98B1B7-D153-4223-9167-A307FE172E14}"/>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61" name="直線コネクタ 260">
          <a:extLst>
            <a:ext uri="{FF2B5EF4-FFF2-40B4-BE49-F238E27FC236}">
              <a16:creationId xmlns:a16="http://schemas.microsoft.com/office/drawing/2014/main" id="{30162BAA-3564-4740-892F-1E9C08B5817E}"/>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62" name="テキスト ボックス 261">
          <a:extLst>
            <a:ext uri="{FF2B5EF4-FFF2-40B4-BE49-F238E27FC236}">
              <a16:creationId xmlns:a16="http://schemas.microsoft.com/office/drawing/2014/main" id="{B9B91591-399D-4089-9D13-7C315D4CC53F}"/>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63" name="直線コネクタ 262">
          <a:extLst>
            <a:ext uri="{FF2B5EF4-FFF2-40B4-BE49-F238E27FC236}">
              <a16:creationId xmlns:a16="http://schemas.microsoft.com/office/drawing/2014/main" id="{DD5E17C9-D4B4-4624-A910-DA56355D86C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64" name="テキスト ボックス 263">
          <a:extLst>
            <a:ext uri="{FF2B5EF4-FFF2-40B4-BE49-F238E27FC236}">
              <a16:creationId xmlns:a16="http://schemas.microsoft.com/office/drawing/2014/main" id="{C9AAC75D-3248-4CBF-B5F1-DE92FAF9CB42}"/>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65" name="直線コネクタ 264">
          <a:extLst>
            <a:ext uri="{FF2B5EF4-FFF2-40B4-BE49-F238E27FC236}">
              <a16:creationId xmlns:a16="http://schemas.microsoft.com/office/drawing/2014/main" id="{D250A39B-806D-49B3-8436-C9A20C4118B5}"/>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66" name="テキスト ボックス 265">
          <a:extLst>
            <a:ext uri="{FF2B5EF4-FFF2-40B4-BE49-F238E27FC236}">
              <a16:creationId xmlns:a16="http://schemas.microsoft.com/office/drawing/2014/main" id="{435921DF-C9A1-42DA-A6DB-A63415E3476A}"/>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67" name="直線コネクタ 266">
          <a:extLst>
            <a:ext uri="{FF2B5EF4-FFF2-40B4-BE49-F238E27FC236}">
              <a16:creationId xmlns:a16="http://schemas.microsoft.com/office/drawing/2014/main" id="{4861ED54-46A8-4187-A728-90A4668E54C1}"/>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68" name="テキスト ボックス 267">
          <a:extLst>
            <a:ext uri="{FF2B5EF4-FFF2-40B4-BE49-F238E27FC236}">
              <a16:creationId xmlns:a16="http://schemas.microsoft.com/office/drawing/2014/main" id="{ECFD3762-09CB-4F7A-A31B-13835B1BD204}"/>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69" name="直線コネクタ 268">
          <a:extLst>
            <a:ext uri="{FF2B5EF4-FFF2-40B4-BE49-F238E27FC236}">
              <a16:creationId xmlns:a16="http://schemas.microsoft.com/office/drawing/2014/main" id="{7CCCB4B0-3F6C-4393-B7B7-EDF46B98C111}"/>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70" name="テキスト ボックス 269">
          <a:extLst>
            <a:ext uri="{FF2B5EF4-FFF2-40B4-BE49-F238E27FC236}">
              <a16:creationId xmlns:a16="http://schemas.microsoft.com/office/drawing/2014/main" id="{DEB9AC42-D842-45CD-8908-40D1A692A62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71" name="【認定こども園・幼稚園・保育所】&#10;有形固定資産減価償却率グラフ枠">
          <a:extLst>
            <a:ext uri="{FF2B5EF4-FFF2-40B4-BE49-F238E27FC236}">
              <a16:creationId xmlns:a16="http://schemas.microsoft.com/office/drawing/2014/main" id="{F3FBD459-23A0-4EF7-B040-26C57FEFA651}"/>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81915</xdr:rowOff>
    </xdr:from>
    <xdr:to>
      <xdr:col>85</xdr:col>
      <xdr:colOff>126364</xdr:colOff>
      <xdr:row>40</xdr:row>
      <xdr:rowOff>135255</xdr:rowOff>
    </xdr:to>
    <xdr:cxnSp macro="">
      <xdr:nvCxnSpPr>
        <xdr:cNvPr id="272" name="直線コネクタ 271">
          <a:extLst>
            <a:ext uri="{FF2B5EF4-FFF2-40B4-BE49-F238E27FC236}">
              <a16:creationId xmlns:a16="http://schemas.microsoft.com/office/drawing/2014/main" id="{4F3E94E6-709F-4C7F-A8E0-14F398BAA283}"/>
            </a:ext>
          </a:extLst>
        </xdr:cNvPr>
        <xdr:cNvCxnSpPr/>
      </xdr:nvCxnSpPr>
      <xdr:spPr>
        <a:xfrm flipV="1">
          <a:off x="16318864" y="5739765"/>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139082</xdr:rowOff>
    </xdr:from>
    <xdr:ext cx="405111" cy="259045"/>
    <xdr:sp macro="" textlink="">
      <xdr:nvSpPr>
        <xdr:cNvPr id="273" name="【認定こども園・幼稚園・保育所】&#10;有形固定資産減価償却率最小値テキスト">
          <a:extLst>
            <a:ext uri="{FF2B5EF4-FFF2-40B4-BE49-F238E27FC236}">
              <a16:creationId xmlns:a16="http://schemas.microsoft.com/office/drawing/2014/main" id="{0ED19BE4-3B2E-4E37-9B07-EAF927773958}"/>
            </a:ext>
          </a:extLst>
        </xdr:cNvPr>
        <xdr:cNvSpPr txBox="1"/>
      </xdr:nvSpPr>
      <xdr:spPr>
        <a:xfrm>
          <a:off x="16357600" y="699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135255</xdr:rowOff>
    </xdr:from>
    <xdr:to>
      <xdr:col>86</xdr:col>
      <xdr:colOff>25400</xdr:colOff>
      <xdr:row>40</xdr:row>
      <xdr:rowOff>135255</xdr:rowOff>
    </xdr:to>
    <xdr:cxnSp macro="">
      <xdr:nvCxnSpPr>
        <xdr:cNvPr id="274" name="直線コネクタ 273">
          <a:extLst>
            <a:ext uri="{FF2B5EF4-FFF2-40B4-BE49-F238E27FC236}">
              <a16:creationId xmlns:a16="http://schemas.microsoft.com/office/drawing/2014/main" id="{85E4AF8A-A69F-48AF-8A2C-89DF75D785E3}"/>
            </a:ext>
          </a:extLst>
        </xdr:cNvPr>
        <xdr:cNvCxnSpPr/>
      </xdr:nvCxnSpPr>
      <xdr:spPr>
        <a:xfrm>
          <a:off x="16230600" y="6993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28592</xdr:rowOff>
    </xdr:from>
    <xdr:ext cx="405111" cy="259045"/>
    <xdr:sp macro="" textlink="">
      <xdr:nvSpPr>
        <xdr:cNvPr id="275" name="【認定こども園・幼稚園・保育所】&#10;有形固定資産減価償却率最大値テキスト">
          <a:extLst>
            <a:ext uri="{FF2B5EF4-FFF2-40B4-BE49-F238E27FC236}">
              <a16:creationId xmlns:a16="http://schemas.microsoft.com/office/drawing/2014/main" id="{529B6A4F-B576-4818-A298-B886AF7B584B}"/>
            </a:ext>
          </a:extLst>
        </xdr:cNvPr>
        <xdr:cNvSpPr txBox="1"/>
      </xdr:nvSpPr>
      <xdr:spPr>
        <a:xfrm>
          <a:off x="16357600" y="551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81915</xdr:rowOff>
    </xdr:from>
    <xdr:to>
      <xdr:col>86</xdr:col>
      <xdr:colOff>25400</xdr:colOff>
      <xdr:row>33</xdr:row>
      <xdr:rowOff>81915</xdr:rowOff>
    </xdr:to>
    <xdr:cxnSp macro="">
      <xdr:nvCxnSpPr>
        <xdr:cNvPr id="276" name="直線コネクタ 275">
          <a:extLst>
            <a:ext uri="{FF2B5EF4-FFF2-40B4-BE49-F238E27FC236}">
              <a16:creationId xmlns:a16="http://schemas.microsoft.com/office/drawing/2014/main" id="{82F1E7BE-9B10-422A-BD3C-58924A51DEFF}"/>
            </a:ext>
          </a:extLst>
        </xdr:cNvPr>
        <xdr:cNvCxnSpPr/>
      </xdr:nvCxnSpPr>
      <xdr:spPr>
        <a:xfrm>
          <a:off x="16230600" y="573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13352</xdr:rowOff>
    </xdr:from>
    <xdr:ext cx="405111" cy="259045"/>
    <xdr:sp macro="" textlink="">
      <xdr:nvSpPr>
        <xdr:cNvPr id="277" name="【認定こども園・幼稚園・保育所】&#10;有形固定資産減価償却率平均値テキスト">
          <a:extLst>
            <a:ext uri="{FF2B5EF4-FFF2-40B4-BE49-F238E27FC236}">
              <a16:creationId xmlns:a16="http://schemas.microsoft.com/office/drawing/2014/main" id="{6794287D-CD88-43C3-A97A-605B72FA1BCC}"/>
            </a:ext>
          </a:extLst>
        </xdr:cNvPr>
        <xdr:cNvSpPr txBox="1"/>
      </xdr:nvSpPr>
      <xdr:spPr>
        <a:xfrm>
          <a:off x="16357600" y="6357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34925</xdr:rowOff>
    </xdr:from>
    <xdr:to>
      <xdr:col>85</xdr:col>
      <xdr:colOff>177800</xdr:colOff>
      <xdr:row>37</xdr:row>
      <xdr:rowOff>136525</xdr:rowOff>
    </xdr:to>
    <xdr:sp macro="" textlink="">
      <xdr:nvSpPr>
        <xdr:cNvPr id="278" name="フローチャート: 判断 277">
          <a:extLst>
            <a:ext uri="{FF2B5EF4-FFF2-40B4-BE49-F238E27FC236}">
              <a16:creationId xmlns:a16="http://schemas.microsoft.com/office/drawing/2014/main" id="{D52B86CC-985A-453A-9228-B2D01464634E}"/>
            </a:ext>
          </a:extLst>
        </xdr:cNvPr>
        <xdr:cNvSpPr/>
      </xdr:nvSpPr>
      <xdr:spPr>
        <a:xfrm>
          <a:off x="162687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21590</xdr:rowOff>
    </xdr:from>
    <xdr:to>
      <xdr:col>81</xdr:col>
      <xdr:colOff>101600</xdr:colOff>
      <xdr:row>38</xdr:row>
      <xdr:rowOff>123190</xdr:rowOff>
    </xdr:to>
    <xdr:sp macro="" textlink="">
      <xdr:nvSpPr>
        <xdr:cNvPr id="279" name="フローチャート: 判断 278">
          <a:extLst>
            <a:ext uri="{FF2B5EF4-FFF2-40B4-BE49-F238E27FC236}">
              <a16:creationId xmlns:a16="http://schemas.microsoft.com/office/drawing/2014/main" id="{E7241A63-7C9F-47E6-8461-E45B13329805}"/>
            </a:ext>
          </a:extLst>
        </xdr:cNvPr>
        <xdr:cNvSpPr/>
      </xdr:nvSpPr>
      <xdr:spPr>
        <a:xfrm>
          <a:off x="15430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44450</xdr:rowOff>
    </xdr:from>
    <xdr:to>
      <xdr:col>76</xdr:col>
      <xdr:colOff>165100</xdr:colOff>
      <xdr:row>38</xdr:row>
      <xdr:rowOff>146050</xdr:rowOff>
    </xdr:to>
    <xdr:sp macro="" textlink="">
      <xdr:nvSpPr>
        <xdr:cNvPr id="280" name="フローチャート: 判断 279">
          <a:extLst>
            <a:ext uri="{FF2B5EF4-FFF2-40B4-BE49-F238E27FC236}">
              <a16:creationId xmlns:a16="http://schemas.microsoft.com/office/drawing/2014/main" id="{B7FE28B6-30E0-460A-8913-7D312ED5C92F}"/>
            </a:ext>
          </a:extLst>
        </xdr:cNvPr>
        <xdr:cNvSpPr/>
      </xdr:nvSpPr>
      <xdr:spPr>
        <a:xfrm>
          <a:off x="145415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81" name="テキスト ボックス 280">
          <a:extLst>
            <a:ext uri="{FF2B5EF4-FFF2-40B4-BE49-F238E27FC236}">
              <a16:creationId xmlns:a16="http://schemas.microsoft.com/office/drawing/2014/main" id="{EFA3DAD4-B791-4DD3-B523-7869A8E13E75}"/>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82" name="テキスト ボックス 281">
          <a:extLst>
            <a:ext uri="{FF2B5EF4-FFF2-40B4-BE49-F238E27FC236}">
              <a16:creationId xmlns:a16="http://schemas.microsoft.com/office/drawing/2014/main" id="{F7D733B9-5144-471F-8552-797598D3A798}"/>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83" name="テキスト ボックス 282">
          <a:extLst>
            <a:ext uri="{FF2B5EF4-FFF2-40B4-BE49-F238E27FC236}">
              <a16:creationId xmlns:a16="http://schemas.microsoft.com/office/drawing/2014/main" id="{7772D728-896B-42A2-B14B-BEFD0FB51953}"/>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84" name="テキスト ボックス 283">
          <a:extLst>
            <a:ext uri="{FF2B5EF4-FFF2-40B4-BE49-F238E27FC236}">
              <a16:creationId xmlns:a16="http://schemas.microsoft.com/office/drawing/2014/main" id="{DDF0F955-242A-4EC3-91E9-8A35C688EBC1}"/>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85" name="テキスト ボックス 284">
          <a:extLst>
            <a:ext uri="{FF2B5EF4-FFF2-40B4-BE49-F238E27FC236}">
              <a16:creationId xmlns:a16="http://schemas.microsoft.com/office/drawing/2014/main" id="{97B5BD27-9261-4B36-8BC7-3C0A309DD2A8}"/>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29210</xdr:rowOff>
    </xdr:from>
    <xdr:to>
      <xdr:col>85</xdr:col>
      <xdr:colOff>177800</xdr:colOff>
      <xdr:row>36</xdr:row>
      <xdr:rowOff>130810</xdr:rowOff>
    </xdr:to>
    <xdr:sp macro="" textlink="">
      <xdr:nvSpPr>
        <xdr:cNvPr id="286" name="楕円 285">
          <a:extLst>
            <a:ext uri="{FF2B5EF4-FFF2-40B4-BE49-F238E27FC236}">
              <a16:creationId xmlns:a16="http://schemas.microsoft.com/office/drawing/2014/main" id="{B6AF90EF-92F8-4599-88FA-8CBBA4BF3E50}"/>
            </a:ext>
          </a:extLst>
        </xdr:cNvPr>
        <xdr:cNvSpPr/>
      </xdr:nvSpPr>
      <xdr:spPr>
        <a:xfrm>
          <a:off x="16268700" y="620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52087</xdr:rowOff>
    </xdr:from>
    <xdr:ext cx="405111" cy="259045"/>
    <xdr:sp macro="" textlink="">
      <xdr:nvSpPr>
        <xdr:cNvPr id="287" name="【認定こども園・幼稚園・保育所】&#10;有形固定資産減価償却率該当値テキスト">
          <a:extLst>
            <a:ext uri="{FF2B5EF4-FFF2-40B4-BE49-F238E27FC236}">
              <a16:creationId xmlns:a16="http://schemas.microsoft.com/office/drawing/2014/main" id="{F110A23A-01E7-4CAB-B8B7-95B358CE8BF9}"/>
            </a:ext>
          </a:extLst>
        </xdr:cNvPr>
        <xdr:cNvSpPr txBox="1"/>
      </xdr:nvSpPr>
      <xdr:spPr>
        <a:xfrm>
          <a:off x="16357600"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61595</xdr:rowOff>
    </xdr:from>
    <xdr:to>
      <xdr:col>81</xdr:col>
      <xdr:colOff>101600</xdr:colOff>
      <xdr:row>36</xdr:row>
      <xdr:rowOff>163195</xdr:rowOff>
    </xdr:to>
    <xdr:sp macro="" textlink="">
      <xdr:nvSpPr>
        <xdr:cNvPr id="288" name="楕円 287">
          <a:extLst>
            <a:ext uri="{FF2B5EF4-FFF2-40B4-BE49-F238E27FC236}">
              <a16:creationId xmlns:a16="http://schemas.microsoft.com/office/drawing/2014/main" id="{63499043-4C30-4AF0-BA25-5618F61EBF53}"/>
            </a:ext>
          </a:extLst>
        </xdr:cNvPr>
        <xdr:cNvSpPr/>
      </xdr:nvSpPr>
      <xdr:spPr>
        <a:xfrm>
          <a:off x="15430500" y="623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80010</xdr:rowOff>
    </xdr:from>
    <xdr:to>
      <xdr:col>85</xdr:col>
      <xdr:colOff>127000</xdr:colOff>
      <xdr:row>36</xdr:row>
      <xdr:rowOff>112395</xdr:rowOff>
    </xdr:to>
    <xdr:cxnSp macro="">
      <xdr:nvCxnSpPr>
        <xdr:cNvPr id="289" name="直線コネクタ 288">
          <a:extLst>
            <a:ext uri="{FF2B5EF4-FFF2-40B4-BE49-F238E27FC236}">
              <a16:creationId xmlns:a16="http://schemas.microsoft.com/office/drawing/2014/main" id="{30CBFF0A-5E2D-48B2-9480-BF27ECE1F915}"/>
            </a:ext>
          </a:extLst>
        </xdr:cNvPr>
        <xdr:cNvCxnSpPr/>
      </xdr:nvCxnSpPr>
      <xdr:spPr>
        <a:xfrm flipV="1">
          <a:off x="15481300" y="625221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93980</xdr:rowOff>
    </xdr:from>
    <xdr:to>
      <xdr:col>76</xdr:col>
      <xdr:colOff>165100</xdr:colOff>
      <xdr:row>37</xdr:row>
      <xdr:rowOff>24130</xdr:rowOff>
    </xdr:to>
    <xdr:sp macro="" textlink="">
      <xdr:nvSpPr>
        <xdr:cNvPr id="290" name="楕円 289">
          <a:extLst>
            <a:ext uri="{FF2B5EF4-FFF2-40B4-BE49-F238E27FC236}">
              <a16:creationId xmlns:a16="http://schemas.microsoft.com/office/drawing/2014/main" id="{8FE2D161-25C0-49F5-827E-EE1688C8F36E}"/>
            </a:ext>
          </a:extLst>
        </xdr:cNvPr>
        <xdr:cNvSpPr/>
      </xdr:nvSpPr>
      <xdr:spPr>
        <a:xfrm>
          <a:off x="1454150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112395</xdr:rowOff>
    </xdr:from>
    <xdr:to>
      <xdr:col>81</xdr:col>
      <xdr:colOff>50800</xdr:colOff>
      <xdr:row>36</xdr:row>
      <xdr:rowOff>144780</xdr:rowOff>
    </xdr:to>
    <xdr:cxnSp macro="">
      <xdr:nvCxnSpPr>
        <xdr:cNvPr id="291" name="直線コネクタ 290">
          <a:extLst>
            <a:ext uri="{FF2B5EF4-FFF2-40B4-BE49-F238E27FC236}">
              <a16:creationId xmlns:a16="http://schemas.microsoft.com/office/drawing/2014/main" id="{4D030DD1-0F33-4D8D-A399-035E1542B251}"/>
            </a:ext>
          </a:extLst>
        </xdr:cNvPr>
        <xdr:cNvCxnSpPr/>
      </xdr:nvCxnSpPr>
      <xdr:spPr>
        <a:xfrm flipV="1">
          <a:off x="14592300" y="628459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114317</xdr:rowOff>
    </xdr:from>
    <xdr:ext cx="405111" cy="259045"/>
    <xdr:sp macro="" textlink="">
      <xdr:nvSpPr>
        <xdr:cNvPr id="292" name="n_1aveValue【認定こども園・幼稚園・保育所】&#10;有形固定資産減価償却率">
          <a:extLst>
            <a:ext uri="{FF2B5EF4-FFF2-40B4-BE49-F238E27FC236}">
              <a16:creationId xmlns:a16="http://schemas.microsoft.com/office/drawing/2014/main" id="{8A0E68D9-8E3A-483C-896C-1355CF3A493E}"/>
            </a:ext>
          </a:extLst>
        </xdr:cNvPr>
        <xdr:cNvSpPr txBox="1"/>
      </xdr:nvSpPr>
      <xdr:spPr>
        <a:xfrm>
          <a:off x="15266044" y="662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137177</xdr:rowOff>
    </xdr:from>
    <xdr:ext cx="405111" cy="259045"/>
    <xdr:sp macro="" textlink="">
      <xdr:nvSpPr>
        <xdr:cNvPr id="293" name="n_2aveValue【認定こども園・幼稚園・保育所】&#10;有形固定資産減価償却率">
          <a:extLst>
            <a:ext uri="{FF2B5EF4-FFF2-40B4-BE49-F238E27FC236}">
              <a16:creationId xmlns:a16="http://schemas.microsoft.com/office/drawing/2014/main" id="{17C9DBDD-E452-4A5A-8389-93D5C83B02DF}"/>
            </a:ext>
          </a:extLst>
        </xdr:cNvPr>
        <xdr:cNvSpPr txBox="1"/>
      </xdr:nvSpPr>
      <xdr:spPr>
        <a:xfrm>
          <a:off x="14389744" y="665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8272</xdr:rowOff>
    </xdr:from>
    <xdr:ext cx="405111" cy="259045"/>
    <xdr:sp macro="" textlink="">
      <xdr:nvSpPr>
        <xdr:cNvPr id="294" name="n_1mainValue【認定こども園・幼稚園・保育所】&#10;有形固定資産減価償却率">
          <a:extLst>
            <a:ext uri="{FF2B5EF4-FFF2-40B4-BE49-F238E27FC236}">
              <a16:creationId xmlns:a16="http://schemas.microsoft.com/office/drawing/2014/main" id="{F42AF288-5BC8-441F-94C7-C05889F004BA}"/>
            </a:ext>
          </a:extLst>
        </xdr:cNvPr>
        <xdr:cNvSpPr txBox="1"/>
      </xdr:nvSpPr>
      <xdr:spPr>
        <a:xfrm>
          <a:off x="15266044" y="600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40657</xdr:rowOff>
    </xdr:from>
    <xdr:ext cx="405111" cy="259045"/>
    <xdr:sp macro="" textlink="">
      <xdr:nvSpPr>
        <xdr:cNvPr id="295" name="n_2mainValue【認定こども園・幼稚園・保育所】&#10;有形固定資産減価償却率">
          <a:extLst>
            <a:ext uri="{FF2B5EF4-FFF2-40B4-BE49-F238E27FC236}">
              <a16:creationId xmlns:a16="http://schemas.microsoft.com/office/drawing/2014/main" id="{9BB33662-5107-4B20-B36E-B059332FF8D1}"/>
            </a:ext>
          </a:extLst>
        </xdr:cNvPr>
        <xdr:cNvSpPr txBox="1"/>
      </xdr:nvSpPr>
      <xdr:spPr>
        <a:xfrm>
          <a:off x="14389744"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96" name="正方形/長方形 295">
          <a:extLst>
            <a:ext uri="{FF2B5EF4-FFF2-40B4-BE49-F238E27FC236}">
              <a16:creationId xmlns:a16="http://schemas.microsoft.com/office/drawing/2014/main" id="{55503D7C-C6FC-479F-ABE2-5595D462B339}"/>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97" name="正方形/長方形 296">
          <a:extLst>
            <a:ext uri="{FF2B5EF4-FFF2-40B4-BE49-F238E27FC236}">
              <a16:creationId xmlns:a16="http://schemas.microsoft.com/office/drawing/2014/main" id="{629C6B50-183C-42DF-B81F-E9586694F1CF}"/>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98" name="正方形/長方形 297">
          <a:extLst>
            <a:ext uri="{FF2B5EF4-FFF2-40B4-BE49-F238E27FC236}">
              <a16:creationId xmlns:a16="http://schemas.microsoft.com/office/drawing/2014/main" id="{85C497B7-9B8D-4396-9AF8-01431EDB6BA6}"/>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99" name="正方形/長方形 298">
          <a:extLst>
            <a:ext uri="{FF2B5EF4-FFF2-40B4-BE49-F238E27FC236}">
              <a16:creationId xmlns:a16="http://schemas.microsoft.com/office/drawing/2014/main" id="{C2EB7687-98FA-4E56-B998-C02F773D14A1}"/>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00" name="正方形/長方形 299">
          <a:extLst>
            <a:ext uri="{FF2B5EF4-FFF2-40B4-BE49-F238E27FC236}">
              <a16:creationId xmlns:a16="http://schemas.microsoft.com/office/drawing/2014/main" id="{2F7BF134-3F67-4B95-B7B6-D1E75D6EF8F5}"/>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01" name="正方形/長方形 300">
          <a:extLst>
            <a:ext uri="{FF2B5EF4-FFF2-40B4-BE49-F238E27FC236}">
              <a16:creationId xmlns:a16="http://schemas.microsoft.com/office/drawing/2014/main" id="{7DA9AEED-28AC-4FBF-B79A-4BAD81677F41}"/>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02" name="正方形/長方形 301">
          <a:extLst>
            <a:ext uri="{FF2B5EF4-FFF2-40B4-BE49-F238E27FC236}">
              <a16:creationId xmlns:a16="http://schemas.microsoft.com/office/drawing/2014/main" id="{8449F0D9-187E-4EFB-9CC6-BF78663E4B05}"/>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03" name="正方形/長方形 302">
          <a:extLst>
            <a:ext uri="{FF2B5EF4-FFF2-40B4-BE49-F238E27FC236}">
              <a16:creationId xmlns:a16="http://schemas.microsoft.com/office/drawing/2014/main" id="{C86A8892-D238-4171-AA4C-8D484E0DEDBB}"/>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04" name="テキスト ボックス 303">
          <a:extLst>
            <a:ext uri="{FF2B5EF4-FFF2-40B4-BE49-F238E27FC236}">
              <a16:creationId xmlns:a16="http://schemas.microsoft.com/office/drawing/2014/main" id="{FD13C93D-D359-4AB7-A009-8CD1DFB16F92}"/>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05" name="直線コネクタ 304">
          <a:extLst>
            <a:ext uri="{FF2B5EF4-FFF2-40B4-BE49-F238E27FC236}">
              <a16:creationId xmlns:a16="http://schemas.microsoft.com/office/drawing/2014/main" id="{EA4BAB2A-812A-45A1-9E53-530216B444F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06" name="直線コネクタ 305">
          <a:extLst>
            <a:ext uri="{FF2B5EF4-FFF2-40B4-BE49-F238E27FC236}">
              <a16:creationId xmlns:a16="http://schemas.microsoft.com/office/drawing/2014/main" id="{84112DBF-D530-4B6F-A64C-C4A672D0B36D}"/>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07" name="テキスト ボックス 306">
          <a:extLst>
            <a:ext uri="{FF2B5EF4-FFF2-40B4-BE49-F238E27FC236}">
              <a16:creationId xmlns:a16="http://schemas.microsoft.com/office/drawing/2014/main" id="{E2580285-BD4F-4BF7-978B-3EDE0EB472F5}"/>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08" name="直線コネクタ 307">
          <a:extLst>
            <a:ext uri="{FF2B5EF4-FFF2-40B4-BE49-F238E27FC236}">
              <a16:creationId xmlns:a16="http://schemas.microsoft.com/office/drawing/2014/main" id="{D29B2B4D-C4D3-40B4-B722-5C60FE71B46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09" name="テキスト ボックス 308">
          <a:extLst>
            <a:ext uri="{FF2B5EF4-FFF2-40B4-BE49-F238E27FC236}">
              <a16:creationId xmlns:a16="http://schemas.microsoft.com/office/drawing/2014/main" id="{6CAB3F49-F0DE-46CE-885C-4CDFD3E687D6}"/>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10" name="直線コネクタ 309">
          <a:extLst>
            <a:ext uri="{FF2B5EF4-FFF2-40B4-BE49-F238E27FC236}">
              <a16:creationId xmlns:a16="http://schemas.microsoft.com/office/drawing/2014/main" id="{CE517EC7-F7B5-4389-B264-075923538A22}"/>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11" name="テキスト ボックス 310">
          <a:extLst>
            <a:ext uri="{FF2B5EF4-FFF2-40B4-BE49-F238E27FC236}">
              <a16:creationId xmlns:a16="http://schemas.microsoft.com/office/drawing/2014/main" id="{293D8F74-5C9E-4730-A87E-A7C8AC20DA1E}"/>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12" name="直線コネクタ 311">
          <a:extLst>
            <a:ext uri="{FF2B5EF4-FFF2-40B4-BE49-F238E27FC236}">
              <a16:creationId xmlns:a16="http://schemas.microsoft.com/office/drawing/2014/main" id="{49AEB0C6-40B7-454F-A687-72ECC3A1AD53}"/>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13" name="テキスト ボックス 312">
          <a:extLst>
            <a:ext uri="{FF2B5EF4-FFF2-40B4-BE49-F238E27FC236}">
              <a16:creationId xmlns:a16="http://schemas.microsoft.com/office/drawing/2014/main" id="{145AB6E8-A53B-4281-B958-7D36CFA83F1D}"/>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14" name="直線コネクタ 313">
          <a:extLst>
            <a:ext uri="{FF2B5EF4-FFF2-40B4-BE49-F238E27FC236}">
              <a16:creationId xmlns:a16="http://schemas.microsoft.com/office/drawing/2014/main" id="{C2A92882-C2A0-43D5-B0E5-315B643A426F}"/>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15" name="テキスト ボックス 314">
          <a:extLst>
            <a:ext uri="{FF2B5EF4-FFF2-40B4-BE49-F238E27FC236}">
              <a16:creationId xmlns:a16="http://schemas.microsoft.com/office/drawing/2014/main" id="{231F3ED6-DDD5-4869-97FF-5CEFA612077B}"/>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16" name="【認定こども園・幼稚園・保育所】&#10;一人当たり面積グラフ枠">
          <a:extLst>
            <a:ext uri="{FF2B5EF4-FFF2-40B4-BE49-F238E27FC236}">
              <a16:creationId xmlns:a16="http://schemas.microsoft.com/office/drawing/2014/main" id="{FE2DF68C-99CF-4F36-B82E-9E57B537C19F}"/>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89916</xdr:rowOff>
    </xdr:from>
    <xdr:to>
      <xdr:col>116</xdr:col>
      <xdr:colOff>62864</xdr:colOff>
      <xdr:row>41</xdr:row>
      <xdr:rowOff>99060</xdr:rowOff>
    </xdr:to>
    <xdr:cxnSp macro="">
      <xdr:nvCxnSpPr>
        <xdr:cNvPr id="317" name="直線コネクタ 316">
          <a:extLst>
            <a:ext uri="{FF2B5EF4-FFF2-40B4-BE49-F238E27FC236}">
              <a16:creationId xmlns:a16="http://schemas.microsoft.com/office/drawing/2014/main" id="{3D2E77FE-322C-44C4-8D00-E63095F7435C}"/>
            </a:ext>
          </a:extLst>
        </xdr:cNvPr>
        <xdr:cNvCxnSpPr/>
      </xdr:nvCxnSpPr>
      <xdr:spPr>
        <a:xfrm flipV="1">
          <a:off x="22160864" y="5747766"/>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102887</xdr:rowOff>
    </xdr:from>
    <xdr:ext cx="469744" cy="259045"/>
    <xdr:sp macro="" textlink="">
      <xdr:nvSpPr>
        <xdr:cNvPr id="318" name="【認定こども園・幼稚園・保育所】&#10;一人当たり面積最小値テキスト">
          <a:extLst>
            <a:ext uri="{FF2B5EF4-FFF2-40B4-BE49-F238E27FC236}">
              <a16:creationId xmlns:a16="http://schemas.microsoft.com/office/drawing/2014/main" id="{4E887A71-75F3-4D5A-9DDD-A50E24673D1F}"/>
            </a:ext>
          </a:extLst>
        </xdr:cNvPr>
        <xdr:cNvSpPr txBox="1"/>
      </xdr:nvSpPr>
      <xdr:spPr>
        <a:xfrm>
          <a:off x="22199600" y="713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99060</xdr:rowOff>
    </xdr:from>
    <xdr:to>
      <xdr:col>116</xdr:col>
      <xdr:colOff>152400</xdr:colOff>
      <xdr:row>41</xdr:row>
      <xdr:rowOff>99060</xdr:rowOff>
    </xdr:to>
    <xdr:cxnSp macro="">
      <xdr:nvCxnSpPr>
        <xdr:cNvPr id="319" name="直線コネクタ 318">
          <a:extLst>
            <a:ext uri="{FF2B5EF4-FFF2-40B4-BE49-F238E27FC236}">
              <a16:creationId xmlns:a16="http://schemas.microsoft.com/office/drawing/2014/main" id="{AE55265F-3149-4368-A1ED-91909A3752F7}"/>
            </a:ext>
          </a:extLst>
        </xdr:cNvPr>
        <xdr:cNvCxnSpPr/>
      </xdr:nvCxnSpPr>
      <xdr:spPr>
        <a:xfrm>
          <a:off x="22072600" y="712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36593</xdr:rowOff>
    </xdr:from>
    <xdr:ext cx="469744" cy="259045"/>
    <xdr:sp macro="" textlink="">
      <xdr:nvSpPr>
        <xdr:cNvPr id="320" name="【認定こども園・幼稚園・保育所】&#10;一人当たり面積最大値テキスト">
          <a:extLst>
            <a:ext uri="{FF2B5EF4-FFF2-40B4-BE49-F238E27FC236}">
              <a16:creationId xmlns:a16="http://schemas.microsoft.com/office/drawing/2014/main" id="{E58E2DEE-9A3D-43BC-B93C-B244D5444551}"/>
            </a:ext>
          </a:extLst>
        </xdr:cNvPr>
        <xdr:cNvSpPr txBox="1"/>
      </xdr:nvSpPr>
      <xdr:spPr>
        <a:xfrm>
          <a:off x="22199600" y="5522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89916</xdr:rowOff>
    </xdr:from>
    <xdr:to>
      <xdr:col>116</xdr:col>
      <xdr:colOff>152400</xdr:colOff>
      <xdr:row>33</xdr:row>
      <xdr:rowOff>89916</xdr:rowOff>
    </xdr:to>
    <xdr:cxnSp macro="">
      <xdr:nvCxnSpPr>
        <xdr:cNvPr id="321" name="直線コネクタ 320">
          <a:extLst>
            <a:ext uri="{FF2B5EF4-FFF2-40B4-BE49-F238E27FC236}">
              <a16:creationId xmlns:a16="http://schemas.microsoft.com/office/drawing/2014/main" id="{57900E60-8A33-4495-8F58-09F52D5CA314}"/>
            </a:ext>
          </a:extLst>
        </xdr:cNvPr>
        <xdr:cNvCxnSpPr/>
      </xdr:nvCxnSpPr>
      <xdr:spPr>
        <a:xfrm>
          <a:off x="22072600" y="5747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20845</xdr:rowOff>
    </xdr:from>
    <xdr:ext cx="469744" cy="259045"/>
    <xdr:sp macro="" textlink="">
      <xdr:nvSpPr>
        <xdr:cNvPr id="322" name="【認定こども園・幼稚園・保育所】&#10;一人当たり面積平均値テキスト">
          <a:extLst>
            <a:ext uri="{FF2B5EF4-FFF2-40B4-BE49-F238E27FC236}">
              <a16:creationId xmlns:a16="http://schemas.microsoft.com/office/drawing/2014/main" id="{9AA53FCD-1EE9-4784-8B17-4CD590CAABAD}"/>
            </a:ext>
          </a:extLst>
        </xdr:cNvPr>
        <xdr:cNvSpPr txBox="1"/>
      </xdr:nvSpPr>
      <xdr:spPr>
        <a:xfrm>
          <a:off x="22199600" y="63644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169418</xdr:rowOff>
    </xdr:from>
    <xdr:to>
      <xdr:col>116</xdr:col>
      <xdr:colOff>114300</xdr:colOff>
      <xdr:row>38</xdr:row>
      <xdr:rowOff>99568</xdr:rowOff>
    </xdr:to>
    <xdr:sp macro="" textlink="">
      <xdr:nvSpPr>
        <xdr:cNvPr id="323" name="フローチャート: 判断 322">
          <a:extLst>
            <a:ext uri="{FF2B5EF4-FFF2-40B4-BE49-F238E27FC236}">
              <a16:creationId xmlns:a16="http://schemas.microsoft.com/office/drawing/2014/main" id="{F4D65641-918B-4A06-9472-302E63A79C20}"/>
            </a:ext>
          </a:extLst>
        </xdr:cNvPr>
        <xdr:cNvSpPr/>
      </xdr:nvSpPr>
      <xdr:spPr>
        <a:xfrm>
          <a:off x="22110700" y="651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50546</xdr:rowOff>
    </xdr:from>
    <xdr:to>
      <xdr:col>112</xdr:col>
      <xdr:colOff>38100</xdr:colOff>
      <xdr:row>37</xdr:row>
      <xdr:rowOff>152146</xdr:rowOff>
    </xdr:to>
    <xdr:sp macro="" textlink="">
      <xdr:nvSpPr>
        <xdr:cNvPr id="324" name="フローチャート: 判断 323">
          <a:extLst>
            <a:ext uri="{FF2B5EF4-FFF2-40B4-BE49-F238E27FC236}">
              <a16:creationId xmlns:a16="http://schemas.microsoft.com/office/drawing/2014/main" id="{2181CCFB-B6AE-422A-89E5-1DE0FA208EAA}"/>
            </a:ext>
          </a:extLst>
        </xdr:cNvPr>
        <xdr:cNvSpPr/>
      </xdr:nvSpPr>
      <xdr:spPr>
        <a:xfrm>
          <a:off x="21272500" y="639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80264</xdr:rowOff>
    </xdr:from>
    <xdr:to>
      <xdr:col>107</xdr:col>
      <xdr:colOff>101600</xdr:colOff>
      <xdr:row>39</xdr:row>
      <xdr:rowOff>10414</xdr:rowOff>
    </xdr:to>
    <xdr:sp macro="" textlink="">
      <xdr:nvSpPr>
        <xdr:cNvPr id="325" name="フローチャート: 判断 324">
          <a:extLst>
            <a:ext uri="{FF2B5EF4-FFF2-40B4-BE49-F238E27FC236}">
              <a16:creationId xmlns:a16="http://schemas.microsoft.com/office/drawing/2014/main" id="{750E1C5E-3857-4ED7-929D-586DBAC8104F}"/>
            </a:ext>
          </a:extLst>
        </xdr:cNvPr>
        <xdr:cNvSpPr/>
      </xdr:nvSpPr>
      <xdr:spPr>
        <a:xfrm>
          <a:off x="20383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26" name="テキスト ボックス 325">
          <a:extLst>
            <a:ext uri="{FF2B5EF4-FFF2-40B4-BE49-F238E27FC236}">
              <a16:creationId xmlns:a16="http://schemas.microsoft.com/office/drawing/2014/main" id="{195014DB-F62C-462D-93FA-35AB8778FCFB}"/>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27" name="テキスト ボックス 326">
          <a:extLst>
            <a:ext uri="{FF2B5EF4-FFF2-40B4-BE49-F238E27FC236}">
              <a16:creationId xmlns:a16="http://schemas.microsoft.com/office/drawing/2014/main" id="{3B12CA22-C5CC-4367-A7EB-AF3E6D9252E2}"/>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28" name="テキスト ボックス 327">
          <a:extLst>
            <a:ext uri="{FF2B5EF4-FFF2-40B4-BE49-F238E27FC236}">
              <a16:creationId xmlns:a16="http://schemas.microsoft.com/office/drawing/2014/main" id="{5DF719F8-E373-4947-931B-F6C20D708695}"/>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29" name="テキスト ボックス 328">
          <a:extLst>
            <a:ext uri="{FF2B5EF4-FFF2-40B4-BE49-F238E27FC236}">
              <a16:creationId xmlns:a16="http://schemas.microsoft.com/office/drawing/2014/main" id="{F8B4720D-6CF5-4C02-ABB6-9312C565BE47}"/>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30" name="テキスト ボックス 329">
          <a:extLst>
            <a:ext uri="{FF2B5EF4-FFF2-40B4-BE49-F238E27FC236}">
              <a16:creationId xmlns:a16="http://schemas.microsoft.com/office/drawing/2014/main" id="{F4039541-1FB6-4E4E-B259-8A26793195D1}"/>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71120</xdr:rowOff>
    </xdr:from>
    <xdr:to>
      <xdr:col>116</xdr:col>
      <xdr:colOff>114300</xdr:colOff>
      <xdr:row>41</xdr:row>
      <xdr:rowOff>1270</xdr:rowOff>
    </xdr:to>
    <xdr:sp macro="" textlink="">
      <xdr:nvSpPr>
        <xdr:cNvPr id="331" name="楕円 330">
          <a:extLst>
            <a:ext uri="{FF2B5EF4-FFF2-40B4-BE49-F238E27FC236}">
              <a16:creationId xmlns:a16="http://schemas.microsoft.com/office/drawing/2014/main" id="{BE65A3C2-509A-4913-BA07-1EF79BD7B21E}"/>
            </a:ext>
          </a:extLst>
        </xdr:cNvPr>
        <xdr:cNvSpPr/>
      </xdr:nvSpPr>
      <xdr:spPr>
        <a:xfrm>
          <a:off x="221107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49547</xdr:rowOff>
    </xdr:from>
    <xdr:ext cx="469744" cy="259045"/>
    <xdr:sp macro="" textlink="">
      <xdr:nvSpPr>
        <xdr:cNvPr id="332" name="【認定こども園・幼稚園・保育所】&#10;一人当たり面積該当値テキスト">
          <a:extLst>
            <a:ext uri="{FF2B5EF4-FFF2-40B4-BE49-F238E27FC236}">
              <a16:creationId xmlns:a16="http://schemas.microsoft.com/office/drawing/2014/main" id="{17EA95A6-E55E-4B86-8B07-A69F912A117D}"/>
            </a:ext>
          </a:extLst>
        </xdr:cNvPr>
        <xdr:cNvSpPr txBox="1"/>
      </xdr:nvSpPr>
      <xdr:spPr>
        <a:xfrm>
          <a:off x="22199600" y="690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73406</xdr:rowOff>
    </xdr:from>
    <xdr:to>
      <xdr:col>112</xdr:col>
      <xdr:colOff>38100</xdr:colOff>
      <xdr:row>41</xdr:row>
      <xdr:rowOff>3556</xdr:rowOff>
    </xdr:to>
    <xdr:sp macro="" textlink="">
      <xdr:nvSpPr>
        <xdr:cNvPr id="333" name="楕円 332">
          <a:extLst>
            <a:ext uri="{FF2B5EF4-FFF2-40B4-BE49-F238E27FC236}">
              <a16:creationId xmlns:a16="http://schemas.microsoft.com/office/drawing/2014/main" id="{CB991FAA-D143-4506-84B4-C7519A93B4B9}"/>
            </a:ext>
          </a:extLst>
        </xdr:cNvPr>
        <xdr:cNvSpPr/>
      </xdr:nvSpPr>
      <xdr:spPr>
        <a:xfrm>
          <a:off x="21272500" y="693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121920</xdr:rowOff>
    </xdr:from>
    <xdr:to>
      <xdr:col>116</xdr:col>
      <xdr:colOff>63500</xdr:colOff>
      <xdr:row>40</xdr:row>
      <xdr:rowOff>124206</xdr:rowOff>
    </xdr:to>
    <xdr:cxnSp macro="">
      <xdr:nvCxnSpPr>
        <xdr:cNvPr id="334" name="直線コネクタ 333">
          <a:extLst>
            <a:ext uri="{FF2B5EF4-FFF2-40B4-BE49-F238E27FC236}">
              <a16:creationId xmlns:a16="http://schemas.microsoft.com/office/drawing/2014/main" id="{052D4655-5B5D-438C-8032-76F8C101A53A}"/>
            </a:ext>
          </a:extLst>
        </xdr:cNvPr>
        <xdr:cNvCxnSpPr/>
      </xdr:nvCxnSpPr>
      <xdr:spPr>
        <a:xfrm flipV="1">
          <a:off x="21323300" y="6979920"/>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98552</xdr:rowOff>
    </xdr:from>
    <xdr:to>
      <xdr:col>107</xdr:col>
      <xdr:colOff>101600</xdr:colOff>
      <xdr:row>41</xdr:row>
      <xdr:rowOff>28702</xdr:rowOff>
    </xdr:to>
    <xdr:sp macro="" textlink="">
      <xdr:nvSpPr>
        <xdr:cNvPr id="335" name="楕円 334">
          <a:extLst>
            <a:ext uri="{FF2B5EF4-FFF2-40B4-BE49-F238E27FC236}">
              <a16:creationId xmlns:a16="http://schemas.microsoft.com/office/drawing/2014/main" id="{DDC53228-FC72-49C5-8D3B-294A5A80424E}"/>
            </a:ext>
          </a:extLst>
        </xdr:cNvPr>
        <xdr:cNvSpPr/>
      </xdr:nvSpPr>
      <xdr:spPr>
        <a:xfrm>
          <a:off x="20383500" y="695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124206</xdr:rowOff>
    </xdr:from>
    <xdr:to>
      <xdr:col>111</xdr:col>
      <xdr:colOff>177800</xdr:colOff>
      <xdr:row>40</xdr:row>
      <xdr:rowOff>149352</xdr:rowOff>
    </xdr:to>
    <xdr:cxnSp macro="">
      <xdr:nvCxnSpPr>
        <xdr:cNvPr id="336" name="直線コネクタ 335">
          <a:extLst>
            <a:ext uri="{FF2B5EF4-FFF2-40B4-BE49-F238E27FC236}">
              <a16:creationId xmlns:a16="http://schemas.microsoft.com/office/drawing/2014/main" id="{1EE36B12-10B5-4AB6-B25D-427C5CC334D8}"/>
            </a:ext>
          </a:extLst>
        </xdr:cNvPr>
        <xdr:cNvCxnSpPr/>
      </xdr:nvCxnSpPr>
      <xdr:spPr>
        <a:xfrm flipV="1">
          <a:off x="20434300" y="6982206"/>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35</xdr:row>
      <xdr:rowOff>168673</xdr:rowOff>
    </xdr:from>
    <xdr:ext cx="469744" cy="259045"/>
    <xdr:sp macro="" textlink="">
      <xdr:nvSpPr>
        <xdr:cNvPr id="337" name="n_1aveValue【認定こども園・幼稚園・保育所】&#10;一人当たり面積">
          <a:extLst>
            <a:ext uri="{FF2B5EF4-FFF2-40B4-BE49-F238E27FC236}">
              <a16:creationId xmlns:a16="http://schemas.microsoft.com/office/drawing/2014/main" id="{A3095BEB-35A7-4399-A979-0EE091393B12}"/>
            </a:ext>
          </a:extLst>
        </xdr:cNvPr>
        <xdr:cNvSpPr txBox="1"/>
      </xdr:nvSpPr>
      <xdr:spPr>
        <a:xfrm>
          <a:off x="21075727" y="616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26941</xdr:rowOff>
    </xdr:from>
    <xdr:ext cx="469744" cy="259045"/>
    <xdr:sp macro="" textlink="">
      <xdr:nvSpPr>
        <xdr:cNvPr id="338" name="n_2aveValue【認定こども園・幼稚園・保育所】&#10;一人当たり面積">
          <a:extLst>
            <a:ext uri="{FF2B5EF4-FFF2-40B4-BE49-F238E27FC236}">
              <a16:creationId xmlns:a16="http://schemas.microsoft.com/office/drawing/2014/main" id="{6A017B2D-3DAF-48F3-BC0F-6F1C42DE9A59}"/>
            </a:ext>
          </a:extLst>
        </xdr:cNvPr>
        <xdr:cNvSpPr txBox="1"/>
      </xdr:nvSpPr>
      <xdr:spPr>
        <a:xfrm>
          <a:off x="20199427" y="6370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166133</xdr:rowOff>
    </xdr:from>
    <xdr:ext cx="469744" cy="259045"/>
    <xdr:sp macro="" textlink="">
      <xdr:nvSpPr>
        <xdr:cNvPr id="339" name="n_1mainValue【認定こども園・幼稚園・保育所】&#10;一人当たり面積">
          <a:extLst>
            <a:ext uri="{FF2B5EF4-FFF2-40B4-BE49-F238E27FC236}">
              <a16:creationId xmlns:a16="http://schemas.microsoft.com/office/drawing/2014/main" id="{64147803-2101-44D2-B72C-1358852C1886}"/>
            </a:ext>
          </a:extLst>
        </xdr:cNvPr>
        <xdr:cNvSpPr txBox="1"/>
      </xdr:nvSpPr>
      <xdr:spPr>
        <a:xfrm>
          <a:off x="21075727" y="7024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19829</xdr:rowOff>
    </xdr:from>
    <xdr:ext cx="469744" cy="259045"/>
    <xdr:sp macro="" textlink="">
      <xdr:nvSpPr>
        <xdr:cNvPr id="340" name="n_2mainValue【認定こども園・幼稚園・保育所】&#10;一人当たり面積">
          <a:extLst>
            <a:ext uri="{FF2B5EF4-FFF2-40B4-BE49-F238E27FC236}">
              <a16:creationId xmlns:a16="http://schemas.microsoft.com/office/drawing/2014/main" id="{CAE91449-0A5C-4001-80DC-EF0C069D53CE}"/>
            </a:ext>
          </a:extLst>
        </xdr:cNvPr>
        <xdr:cNvSpPr txBox="1"/>
      </xdr:nvSpPr>
      <xdr:spPr>
        <a:xfrm>
          <a:off x="20199427" y="704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41" name="正方形/長方形 340">
          <a:extLst>
            <a:ext uri="{FF2B5EF4-FFF2-40B4-BE49-F238E27FC236}">
              <a16:creationId xmlns:a16="http://schemas.microsoft.com/office/drawing/2014/main" id="{423D8A3F-5B99-4FBB-AB0B-A28D0031E9D1}"/>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42" name="正方形/長方形 341">
          <a:extLst>
            <a:ext uri="{FF2B5EF4-FFF2-40B4-BE49-F238E27FC236}">
              <a16:creationId xmlns:a16="http://schemas.microsoft.com/office/drawing/2014/main" id="{62974DAA-8F53-4CE5-8CC5-E76BC47C48C1}"/>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43" name="正方形/長方形 342">
          <a:extLst>
            <a:ext uri="{FF2B5EF4-FFF2-40B4-BE49-F238E27FC236}">
              <a16:creationId xmlns:a16="http://schemas.microsoft.com/office/drawing/2014/main" id="{922F9DA3-C834-468C-AFE7-809F994C5517}"/>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44" name="正方形/長方形 343">
          <a:extLst>
            <a:ext uri="{FF2B5EF4-FFF2-40B4-BE49-F238E27FC236}">
              <a16:creationId xmlns:a16="http://schemas.microsoft.com/office/drawing/2014/main" id="{036AEA23-C8E4-4D2C-97E7-E4D58C756166}"/>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45" name="正方形/長方形 344">
          <a:extLst>
            <a:ext uri="{FF2B5EF4-FFF2-40B4-BE49-F238E27FC236}">
              <a16:creationId xmlns:a16="http://schemas.microsoft.com/office/drawing/2014/main" id="{B403EFCA-EFA0-446E-A37A-F1AA439E5573}"/>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46" name="正方形/長方形 345">
          <a:extLst>
            <a:ext uri="{FF2B5EF4-FFF2-40B4-BE49-F238E27FC236}">
              <a16:creationId xmlns:a16="http://schemas.microsoft.com/office/drawing/2014/main" id="{04585419-BDAF-4DAB-BA05-2477374397F7}"/>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47" name="正方形/長方形 346">
          <a:extLst>
            <a:ext uri="{FF2B5EF4-FFF2-40B4-BE49-F238E27FC236}">
              <a16:creationId xmlns:a16="http://schemas.microsoft.com/office/drawing/2014/main" id="{2D95C4E7-C71E-4713-AFEA-638E6D759411}"/>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48" name="正方形/長方形 347">
          <a:extLst>
            <a:ext uri="{FF2B5EF4-FFF2-40B4-BE49-F238E27FC236}">
              <a16:creationId xmlns:a16="http://schemas.microsoft.com/office/drawing/2014/main" id="{71A82270-FEC2-4979-A26A-CF3BF3E1C27B}"/>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49" name="テキスト ボックス 348">
          <a:extLst>
            <a:ext uri="{FF2B5EF4-FFF2-40B4-BE49-F238E27FC236}">
              <a16:creationId xmlns:a16="http://schemas.microsoft.com/office/drawing/2014/main" id="{082309E2-052E-427B-8022-2B9F474FD59A}"/>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50" name="直線コネクタ 349">
          <a:extLst>
            <a:ext uri="{FF2B5EF4-FFF2-40B4-BE49-F238E27FC236}">
              <a16:creationId xmlns:a16="http://schemas.microsoft.com/office/drawing/2014/main" id="{2299807B-56C9-4704-BC87-B5DE5E71D637}"/>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351" name="直線コネクタ 350">
          <a:extLst>
            <a:ext uri="{FF2B5EF4-FFF2-40B4-BE49-F238E27FC236}">
              <a16:creationId xmlns:a16="http://schemas.microsoft.com/office/drawing/2014/main" id="{EBA2CC42-E756-48AC-9214-D7AA4B29DECE}"/>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352" name="テキスト ボックス 351">
          <a:extLst>
            <a:ext uri="{FF2B5EF4-FFF2-40B4-BE49-F238E27FC236}">
              <a16:creationId xmlns:a16="http://schemas.microsoft.com/office/drawing/2014/main" id="{C346DBBC-34B5-4B6E-97E8-F8B576DCFAEB}"/>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53" name="直線コネクタ 352">
          <a:extLst>
            <a:ext uri="{FF2B5EF4-FFF2-40B4-BE49-F238E27FC236}">
              <a16:creationId xmlns:a16="http://schemas.microsoft.com/office/drawing/2014/main" id="{632F6A10-2B44-4C03-BD3D-3473EBA1AAD8}"/>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54" name="テキスト ボックス 353">
          <a:extLst>
            <a:ext uri="{FF2B5EF4-FFF2-40B4-BE49-F238E27FC236}">
              <a16:creationId xmlns:a16="http://schemas.microsoft.com/office/drawing/2014/main" id="{DCCB5A76-DEB7-4990-B720-C0E3D3C65C08}"/>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55" name="直線コネクタ 354">
          <a:extLst>
            <a:ext uri="{FF2B5EF4-FFF2-40B4-BE49-F238E27FC236}">
              <a16:creationId xmlns:a16="http://schemas.microsoft.com/office/drawing/2014/main" id="{EC7EDC76-0BA0-475E-A3FA-EF58963E8396}"/>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56" name="テキスト ボックス 355">
          <a:extLst>
            <a:ext uri="{FF2B5EF4-FFF2-40B4-BE49-F238E27FC236}">
              <a16:creationId xmlns:a16="http://schemas.microsoft.com/office/drawing/2014/main" id="{3A32D665-CB07-44D8-889B-452B45EC7E5B}"/>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57" name="直線コネクタ 356">
          <a:extLst>
            <a:ext uri="{FF2B5EF4-FFF2-40B4-BE49-F238E27FC236}">
              <a16:creationId xmlns:a16="http://schemas.microsoft.com/office/drawing/2014/main" id="{A21B2ECD-186E-4513-BFB2-06CF89E96FC2}"/>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58" name="テキスト ボックス 357">
          <a:extLst>
            <a:ext uri="{FF2B5EF4-FFF2-40B4-BE49-F238E27FC236}">
              <a16:creationId xmlns:a16="http://schemas.microsoft.com/office/drawing/2014/main" id="{F4E75499-EAB9-4454-848C-2001F9CB8563}"/>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59" name="直線コネクタ 358">
          <a:extLst>
            <a:ext uri="{FF2B5EF4-FFF2-40B4-BE49-F238E27FC236}">
              <a16:creationId xmlns:a16="http://schemas.microsoft.com/office/drawing/2014/main" id="{DA092B0E-29F4-4B51-B0E3-33C5DD1EE3D4}"/>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60" name="テキスト ボックス 359">
          <a:extLst>
            <a:ext uri="{FF2B5EF4-FFF2-40B4-BE49-F238E27FC236}">
              <a16:creationId xmlns:a16="http://schemas.microsoft.com/office/drawing/2014/main" id="{385EC6C7-0DEF-4E3B-851E-B5B47BCC50B8}"/>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61" name="直線コネクタ 360">
          <a:extLst>
            <a:ext uri="{FF2B5EF4-FFF2-40B4-BE49-F238E27FC236}">
              <a16:creationId xmlns:a16="http://schemas.microsoft.com/office/drawing/2014/main" id="{520F15ED-5DA6-4FB6-803E-1B1B85B1F11E}"/>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362" name="テキスト ボックス 361">
          <a:extLst>
            <a:ext uri="{FF2B5EF4-FFF2-40B4-BE49-F238E27FC236}">
              <a16:creationId xmlns:a16="http://schemas.microsoft.com/office/drawing/2014/main" id="{6F673EC4-5FE7-4F92-925A-7FFDC109F430}"/>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63" name="直線コネクタ 362">
          <a:extLst>
            <a:ext uri="{FF2B5EF4-FFF2-40B4-BE49-F238E27FC236}">
              <a16:creationId xmlns:a16="http://schemas.microsoft.com/office/drawing/2014/main" id="{D122A7C9-5524-4D05-9E8C-66A79D877976}"/>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64" name="テキスト ボックス 363">
          <a:extLst>
            <a:ext uri="{FF2B5EF4-FFF2-40B4-BE49-F238E27FC236}">
              <a16:creationId xmlns:a16="http://schemas.microsoft.com/office/drawing/2014/main" id="{C1FAA484-3843-4685-BD13-9DB373E42857}"/>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65" name="【学校施設】&#10;有形固定資産減価償却率グラフ枠">
          <a:extLst>
            <a:ext uri="{FF2B5EF4-FFF2-40B4-BE49-F238E27FC236}">
              <a16:creationId xmlns:a16="http://schemas.microsoft.com/office/drawing/2014/main" id="{0AF65905-E971-4F20-A732-CE24FE991E18}"/>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89807</xdr:rowOff>
    </xdr:from>
    <xdr:to>
      <xdr:col>85</xdr:col>
      <xdr:colOff>126364</xdr:colOff>
      <xdr:row>64</xdr:row>
      <xdr:rowOff>16328</xdr:rowOff>
    </xdr:to>
    <xdr:cxnSp macro="">
      <xdr:nvCxnSpPr>
        <xdr:cNvPr id="366" name="直線コネクタ 365">
          <a:extLst>
            <a:ext uri="{FF2B5EF4-FFF2-40B4-BE49-F238E27FC236}">
              <a16:creationId xmlns:a16="http://schemas.microsoft.com/office/drawing/2014/main" id="{94758899-7C95-4CFD-A95D-2D5937863CCE}"/>
            </a:ext>
          </a:extLst>
        </xdr:cNvPr>
        <xdr:cNvCxnSpPr/>
      </xdr:nvCxnSpPr>
      <xdr:spPr>
        <a:xfrm flipV="1">
          <a:off x="16318864" y="9691007"/>
          <a:ext cx="0" cy="1298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20155</xdr:rowOff>
    </xdr:from>
    <xdr:ext cx="340478" cy="259045"/>
    <xdr:sp macro="" textlink="">
      <xdr:nvSpPr>
        <xdr:cNvPr id="367" name="【学校施設】&#10;有形固定資産減価償却率最小値テキスト">
          <a:extLst>
            <a:ext uri="{FF2B5EF4-FFF2-40B4-BE49-F238E27FC236}">
              <a16:creationId xmlns:a16="http://schemas.microsoft.com/office/drawing/2014/main" id="{B17D1820-BB5F-4609-867E-E5F3CC66B585}"/>
            </a:ext>
          </a:extLst>
        </xdr:cNvPr>
        <xdr:cNvSpPr txBox="1"/>
      </xdr:nvSpPr>
      <xdr:spPr>
        <a:xfrm>
          <a:off x="16357600" y="109929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16328</xdr:rowOff>
    </xdr:from>
    <xdr:to>
      <xdr:col>86</xdr:col>
      <xdr:colOff>25400</xdr:colOff>
      <xdr:row>64</xdr:row>
      <xdr:rowOff>16328</xdr:rowOff>
    </xdr:to>
    <xdr:cxnSp macro="">
      <xdr:nvCxnSpPr>
        <xdr:cNvPr id="368" name="直線コネクタ 367">
          <a:extLst>
            <a:ext uri="{FF2B5EF4-FFF2-40B4-BE49-F238E27FC236}">
              <a16:creationId xmlns:a16="http://schemas.microsoft.com/office/drawing/2014/main" id="{7AC6A4CD-59FA-4472-91C1-2D3A6420415B}"/>
            </a:ext>
          </a:extLst>
        </xdr:cNvPr>
        <xdr:cNvCxnSpPr/>
      </xdr:nvCxnSpPr>
      <xdr:spPr>
        <a:xfrm>
          <a:off x="16230600" y="10989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36484</xdr:rowOff>
    </xdr:from>
    <xdr:ext cx="405111" cy="259045"/>
    <xdr:sp macro="" textlink="">
      <xdr:nvSpPr>
        <xdr:cNvPr id="369" name="【学校施設】&#10;有形固定資産減価償却率最大値テキスト">
          <a:extLst>
            <a:ext uri="{FF2B5EF4-FFF2-40B4-BE49-F238E27FC236}">
              <a16:creationId xmlns:a16="http://schemas.microsoft.com/office/drawing/2014/main" id="{F5ED97C3-5473-4BA6-A6EA-48431FCA43DB}"/>
            </a:ext>
          </a:extLst>
        </xdr:cNvPr>
        <xdr:cNvSpPr txBox="1"/>
      </xdr:nvSpPr>
      <xdr:spPr>
        <a:xfrm>
          <a:off x="16357600" y="946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89807</xdr:rowOff>
    </xdr:from>
    <xdr:to>
      <xdr:col>86</xdr:col>
      <xdr:colOff>25400</xdr:colOff>
      <xdr:row>56</xdr:row>
      <xdr:rowOff>89807</xdr:rowOff>
    </xdr:to>
    <xdr:cxnSp macro="">
      <xdr:nvCxnSpPr>
        <xdr:cNvPr id="370" name="直線コネクタ 369">
          <a:extLst>
            <a:ext uri="{FF2B5EF4-FFF2-40B4-BE49-F238E27FC236}">
              <a16:creationId xmlns:a16="http://schemas.microsoft.com/office/drawing/2014/main" id="{869DF2BD-76AD-4189-9782-7F42ECD1405A}"/>
            </a:ext>
          </a:extLst>
        </xdr:cNvPr>
        <xdr:cNvCxnSpPr/>
      </xdr:nvCxnSpPr>
      <xdr:spPr>
        <a:xfrm>
          <a:off x="16230600" y="969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76580</xdr:rowOff>
    </xdr:from>
    <xdr:ext cx="405111" cy="259045"/>
    <xdr:sp macro="" textlink="">
      <xdr:nvSpPr>
        <xdr:cNvPr id="371" name="【学校施設】&#10;有形固定資産減価償却率平均値テキスト">
          <a:extLst>
            <a:ext uri="{FF2B5EF4-FFF2-40B4-BE49-F238E27FC236}">
              <a16:creationId xmlns:a16="http://schemas.microsoft.com/office/drawing/2014/main" id="{C89F3319-E58A-4FD4-98C5-FA4F5780CD5A}"/>
            </a:ext>
          </a:extLst>
        </xdr:cNvPr>
        <xdr:cNvSpPr txBox="1"/>
      </xdr:nvSpPr>
      <xdr:spPr>
        <a:xfrm>
          <a:off x="16357600" y="100206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53703</xdr:rowOff>
    </xdr:from>
    <xdr:to>
      <xdr:col>85</xdr:col>
      <xdr:colOff>177800</xdr:colOff>
      <xdr:row>59</xdr:row>
      <xdr:rowOff>155303</xdr:rowOff>
    </xdr:to>
    <xdr:sp macro="" textlink="">
      <xdr:nvSpPr>
        <xdr:cNvPr id="372" name="フローチャート: 判断 371">
          <a:extLst>
            <a:ext uri="{FF2B5EF4-FFF2-40B4-BE49-F238E27FC236}">
              <a16:creationId xmlns:a16="http://schemas.microsoft.com/office/drawing/2014/main" id="{1DDC6B62-6A14-4E71-8A2B-C44D3D811946}"/>
            </a:ext>
          </a:extLst>
        </xdr:cNvPr>
        <xdr:cNvSpPr/>
      </xdr:nvSpPr>
      <xdr:spPr>
        <a:xfrm>
          <a:off x="16268700" y="1016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61867</xdr:rowOff>
    </xdr:from>
    <xdr:to>
      <xdr:col>81</xdr:col>
      <xdr:colOff>101600</xdr:colOff>
      <xdr:row>59</xdr:row>
      <xdr:rowOff>163467</xdr:rowOff>
    </xdr:to>
    <xdr:sp macro="" textlink="">
      <xdr:nvSpPr>
        <xdr:cNvPr id="373" name="フローチャート: 判断 372">
          <a:extLst>
            <a:ext uri="{FF2B5EF4-FFF2-40B4-BE49-F238E27FC236}">
              <a16:creationId xmlns:a16="http://schemas.microsoft.com/office/drawing/2014/main" id="{096460C1-A563-4C66-966D-A47C4EEE46E5}"/>
            </a:ext>
          </a:extLst>
        </xdr:cNvPr>
        <xdr:cNvSpPr/>
      </xdr:nvSpPr>
      <xdr:spPr>
        <a:xfrm>
          <a:off x="154305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30843</xdr:rowOff>
    </xdr:from>
    <xdr:to>
      <xdr:col>76</xdr:col>
      <xdr:colOff>165100</xdr:colOff>
      <xdr:row>59</xdr:row>
      <xdr:rowOff>132443</xdr:rowOff>
    </xdr:to>
    <xdr:sp macro="" textlink="">
      <xdr:nvSpPr>
        <xdr:cNvPr id="374" name="フローチャート: 判断 373">
          <a:extLst>
            <a:ext uri="{FF2B5EF4-FFF2-40B4-BE49-F238E27FC236}">
              <a16:creationId xmlns:a16="http://schemas.microsoft.com/office/drawing/2014/main" id="{4F7A4309-3E3F-4864-84C7-7B71B37467C6}"/>
            </a:ext>
          </a:extLst>
        </xdr:cNvPr>
        <xdr:cNvSpPr/>
      </xdr:nvSpPr>
      <xdr:spPr>
        <a:xfrm>
          <a:off x="14541500" y="1014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75" name="テキスト ボックス 374">
          <a:extLst>
            <a:ext uri="{FF2B5EF4-FFF2-40B4-BE49-F238E27FC236}">
              <a16:creationId xmlns:a16="http://schemas.microsoft.com/office/drawing/2014/main" id="{D55EC88F-BDB9-43DD-9CB0-B13F6B838D03}"/>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76" name="テキスト ボックス 375">
          <a:extLst>
            <a:ext uri="{FF2B5EF4-FFF2-40B4-BE49-F238E27FC236}">
              <a16:creationId xmlns:a16="http://schemas.microsoft.com/office/drawing/2014/main" id="{F624ACD4-759C-4A13-BC4D-124832D38B5F}"/>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77" name="テキスト ボックス 376">
          <a:extLst>
            <a:ext uri="{FF2B5EF4-FFF2-40B4-BE49-F238E27FC236}">
              <a16:creationId xmlns:a16="http://schemas.microsoft.com/office/drawing/2014/main" id="{98EEE54F-3026-4B68-9FE2-31AA40C79E5F}"/>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78" name="テキスト ボックス 377">
          <a:extLst>
            <a:ext uri="{FF2B5EF4-FFF2-40B4-BE49-F238E27FC236}">
              <a16:creationId xmlns:a16="http://schemas.microsoft.com/office/drawing/2014/main" id="{5AF879BF-FC6A-46DF-86AC-43D23AEE068F}"/>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79" name="テキスト ボックス 378">
          <a:extLst>
            <a:ext uri="{FF2B5EF4-FFF2-40B4-BE49-F238E27FC236}">
              <a16:creationId xmlns:a16="http://schemas.microsoft.com/office/drawing/2014/main" id="{499CE335-F69E-4D07-AB20-6080A51B2D42}"/>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60234</xdr:rowOff>
    </xdr:from>
    <xdr:to>
      <xdr:col>85</xdr:col>
      <xdr:colOff>177800</xdr:colOff>
      <xdr:row>59</xdr:row>
      <xdr:rowOff>161834</xdr:rowOff>
    </xdr:to>
    <xdr:sp macro="" textlink="">
      <xdr:nvSpPr>
        <xdr:cNvPr id="380" name="楕円 379">
          <a:extLst>
            <a:ext uri="{FF2B5EF4-FFF2-40B4-BE49-F238E27FC236}">
              <a16:creationId xmlns:a16="http://schemas.microsoft.com/office/drawing/2014/main" id="{F7D018BF-DCEE-4033-BFE7-3372082FDC1D}"/>
            </a:ext>
          </a:extLst>
        </xdr:cNvPr>
        <xdr:cNvSpPr/>
      </xdr:nvSpPr>
      <xdr:spPr>
        <a:xfrm>
          <a:off x="16268700" y="1017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38661</xdr:rowOff>
    </xdr:from>
    <xdr:ext cx="405111" cy="259045"/>
    <xdr:sp macro="" textlink="">
      <xdr:nvSpPr>
        <xdr:cNvPr id="381" name="【学校施設】&#10;有形固定資産減価償却率該当値テキスト">
          <a:extLst>
            <a:ext uri="{FF2B5EF4-FFF2-40B4-BE49-F238E27FC236}">
              <a16:creationId xmlns:a16="http://schemas.microsoft.com/office/drawing/2014/main" id="{11754200-8B0A-4C94-892F-3AABE1C21B5F}"/>
            </a:ext>
          </a:extLst>
        </xdr:cNvPr>
        <xdr:cNvSpPr txBox="1"/>
      </xdr:nvSpPr>
      <xdr:spPr>
        <a:xfrm>
          <a:off x="16357600" y="10154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76563</xdr:rowOff>
    </xdr:from>
    <xdr:to>
      <xdr:col>81</xdr:col>
      <xdr:colOff>101600</xdr:colOff>
      <xdr:row>60</xdr:row>
      <xdr:rowOff>6713</xdr:rowOff>
    </xdr:to>
    <xdr:sp macro="" textlink="">
      <xdr:nvSpPr>
        <xdr:cNvPr id="382" name="楕円 381">
          <a:extLst>
            <a:ext uri="{FF2B5EF4-FFF2-40B4-BE49-F238E27FC236}">
              <a16:creationId xmlns:a16="http://schemas.microsoft.com/office/drawing/2014/main" id="{3CCC0A01-B1D3-44F6-8FF4-99C2AFC9EDE0}"/>
            </a:ext>
          </a:extLst>
        </xdr:cNvPr>
        <xdr:cNvSpPr/>
      </xdr:nvSpPr>
      <xdr:spPr>
        <a:xfrm>
          <a:off x="15430500" y="1019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111034</xdr:rowOff>
    </xdr:from>
    <xdr:to>
      <xdr:col>85</xdr:col>
      <xdr:colOff>127000</xdr:colOff>
      <xdr:row>59</xdr:row>
      <xdr:rowOff>127363</xdr:rowOff>
    </xdr:to>
    <xdr:cxnSp macro="">
      <xdr:nvCxnSpPr>
        <xdr:cNvPr id="383" name="直線コネクタ 382">
          <a:extLst>
            <a:ext uri="{FF2B5EF4-FFF2-40B4-BE49-F238E27FC236}">
              <a16:creationId xmlns:a16="http://schemas.microsoft.com/office/drawing/2014/main" id="{5D7D2D1A-C7FE-44A3-B045-F165AA3CBD71}"/>
            </a:ext>
          </a:extLst>
        </xdr:cNvPr>
        <xdr:cNvCxnSpPr/>
      </xdr:nvCxnSpPr>
      <xdr:spPr>
        <a:xfrm flipV="1">
          <a:off x="15481300" y="10226584"/>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102688</xdr:rowOff>
    </xdr:from>
    <xdr:to>
      <xdr:col>76</xdr:col>
      <xdr:colOff>165100</xdr:colOff>
      <xdr:row>60</xdr:row>
      <xdr:rowOff>32838</xdr:rowOff>
    </xdr:to>
    <xdr:sp macro="" textlink="">
      <xdr:nvSpPr>
        <xdr:cNvPr id="384" name="楕円 383">
          <a:extLst>
            <a:ext uri="{FF2B5EF4-FFF2-40B4-BE49-F238E27FC236}">
              <a16:creationId xmlns:a16="http://schemas.microsoft.com/office/drawing/2014/main" id="{B33A7694-0D83-4DD3-9C79-4648F7EA04C6}"/>
            </a:ext>
          </a:extLst>
        </xdr:cNvPr>
        <xdr:cNvSpPr/>
      </xdr:nvSpPr>
      <xdr:spPr>
        <a:xfrm>
          <a:off x="14541500" y="1021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127363</xdr:rowOff>
    </xdr:from>
    <xdr:to>
      <xdr:col>81</xdr:col>
      <xdr:colOff>50800</xdr:colOff>
      <xdr:row>59</xdr:row>
      <xdr:rowOff>153488</xdr:rowOff>
    </xdr:to>
    <xdr:cxnSp macro="">
      <xdr:nvCxnSpPr>
        <xdr:cNvPr id="385" name="直線コネクタ 384">
          <a:extLst>
            <a:ext uri="{FF2B5EF4-FFF2-40B4-BE49-F238E27FC236}">
              <a16:creationId xmlns:a16="http://schemas.microsoft.com/office/drawing/2014/main" id="{A594E36F-E020-42CA-9629-F0133827107E}"/>
            </a:ext>
          </a:extLst>
        </xdr:cNvPr>
        <xdr:cNvCxnSpPr/>
      </xdr:nvCxnSpPr>
      <xdr:spPr>
        <a:xfrm flipV="1">
          <a:off x="14592300" y="10242913"/>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8544</xdr:rowOff>
    </xdr:from>
    <xdr:ext cx="405111" cy="259045"/>
    <xdr:sp macro="" textlink="">
      <xdr:nvSpPr>
        <xdr:cNvPr id="386" name="n_1aveValue【学校施設】&#10;有形固定資産減価償却率">
          <a:extLst>
            <a:ext uri="{FF2B5EF4-FFF2-40B4-BE49-F238E27FC236}">
              <a16:creationId xmlns:a16="http://schemas.microsoft.com/office/drawing/2014/main" id="{DF82F6FF-EDC7-447E-8406-C675C96A60C2}"/>
            </a:ext>
          </a:extLst>
        </xdr:cNvPr>
        <xdr:cNvSpPr txBox="1"/>
      </xdr:nvSpPr>
      <xdr:spPr>
        <a:xfrm>
          <a:off x="15266044" y="995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148970</xdr:rowOff>
    </xdr:from>
    <xdr:ext cx="405111" cy="259045"/>
    <xdr:sp macro="" textlink="">
      <xdr:nvSpPr>
        <xdr:cNvPr id="387" name="n_2aveValue【学校施設】&#10;有形固定資産減価償却率">
          <a:extLst>
            <a:ext uri="{FF2B5EF4-FFF2-40B4-BE49-F238E27FC236}">
              <a16:creationId xmlns:a16="http://schemas.microsoft.com/office/drawing/2014/main" id="{6658D83B-3D4F-4F38-917F-867ADBD245DC}"/>
            </a:ext>
          </a:extLst>
        </xdr:cNvPr>
        <xdr:cNvSpPr txBox="1"/>
      </xdr:nvSpPr>
      <xdr:spPr>
        <a:xfrm>
          <a:off x="14389744" y="992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169290</xdr:rowOff>
    </xdr:from>
    <xdr:ext cx="405111" cy="259045"/>
    <xdr:sp macro="" textlink="">
      <xdr:nvSpPr>
        <xdr:cNvPr id="388" name="n_1mainValue【学校施設】&#10;有形固定資産減価償却率">
          <a:extLst>
            <a:ext uri="{FF2B5EF4-FFF2-40B4-BE49-F238E27FC236}">
              <a16:creationId xmlns:a16="http://schemas.microsoft.com/office/drawing/2014/main" id="{A05E8493-1AEF-4B41-808A-67F1EE622716}"/>
            </a:ext>
          </a:extLst>
        </xdr:cNvPr>
        <xdr:cNvSpPr txBox="1"/>
      </xdr:nvSpPr>
      <xdr:spPr>
        <a:xfrm>
          <a:off x="15266044" y="1028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23965</xdr:rowOff>
    </xdr:from>
    <xdr:ext cx="405111" cy="259045"/>
    <xdr:sp macro="" textlink="">
      <xdr:nvSpPr>
        <xdr:cNvPr id="389" name="n_2mainValue【学校施設】&#10;有形固定資産減価償却率">
          <a:extLst>
            <a:ext uri="{FF2B5EF4-FFF2-40B4-BE49-F238E27FC236}">
              <a16:creationId xmlns:a16="http://schemas.microsoft.com/office/drawing/2014/main" id="{E9656463-2A0D-49C8-AEF8-179CE69B78E7}"/>
            </a:ext>
          </a:extLst>
        </xdr:cNvPr>
        <xdr:cNvSpPr txBox="1"/>
      </xdr:nvSpPr>
      <xdr:spPr>
        <a:xfrm>
          <a:off x="14389744" y="10310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90" name="正方形/長方形 389">
          <a:extLst>
            <a:ext uri="{FF2B5EF4-FFF2-40B4-BE49-F238E27FC236}">
              <a16:creationId xmlns:a16="http://schemas.microsoft.com/office/drawing/2014/main" id="{4FF86495-379E-4ECD-AA9D-305323841AFB}"/>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91" name="正方形/長方形 390">
          <a:extLst>
            <a:ext uri="{FF2B5EF4-FFF2-40B4-BE49-F238E27FC236}">
              <a16:creationId xmlns:a16="http://schemas.microsoft.com/office/drawing/2014/main" id="{899ACAB7-5DDD-40A0-B83A-CD29A08BB1A6}"/>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92" name="正方形/長方形 391">
          <a:extLst>
            <a:ext uri="{FF2B5EF4-FFF2-40B4-BE49-F238E27FC236}">
              <a16:creationId xmlns:a16="http://schemas.microsoft.com/office/drawing/2014/main" id="{FB4DE92F-A7E3-4FBB-8EC8-5AC757C76CD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93" name="正方形/長方形 392">
          <a:extLst>
            <a:ext uri="{FF2B5EF4-FFF2-40B4-BE49-F238E27FC236}">
              <a16:creationId xmlns:a16="http://schemas.microsoft.com/office/drawing/2014/main" id="{50D8104F-A579-4DDD-BF03-5B61EC8DF0EF}"/>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94" name="正方形/長方形 393">
          <a:extLst>
            <a:ext uri="{FF2B5EF4-FFF2-40B4-BE49-F238E27FC236}">
              <a16:creationId xmlns:a16="http://schemas.microsoft.com/office/drawing/2014/main" id="{891EB958-5AA5-4E2E-8C99-5336DEFDCFD1}"/>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95" name="正方形/長方形 394">
          <a:extLst>
            <a:ext uri="{FF2B5EF4-FFF2-40B4-BE49-F238E27FC236}">
              <a16:creationId xmlns:a16="http://schemas.microsoft.com/office/drawing/2014/main" id="{05BC6126-9F1A-4D13-919E-48AF2D3EFDC4}"/>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96" name="正方形/長方形 395">
          <a:extLst>
            <a:ext uri="{FF2B5EF4-FFF2-40B4-BE49-F238E27FC236}">
              <a16:creationId xmlns:a16="http://schemas.microsoft.com/office/drawing/2014/main" id="{053151BC-878E-4188-A186-93BE86A28A52}"/>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97" name="正方形/長方形 396">
          <a:extLst>
            <a:ext uri="{FF2B5EF4-FFF2-40B4-BE49-F238E27FC236}">
              <a16:creationId xmlns:a16="http://schemas.microsoft.com/office/drawing/2014/main" id="{5125A8F2-7363-47DB-B589-67C2AA233D37}"/>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98" name="テキスト ボックス 397">
          <a:extLst>
            <a:ext uri="{FF2B5EF4-FFF2-40B4-BE49-F238E27FC236}">
              <a16:creationId xmlns:a16="http://schemas.microsoft.com/office/drawing/2014/main" id="{FD07AEBF-9594-4E35-A2D8-DCD3BBCFD4BE}"/>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99" name="直線コネクタ 398">
          <a:extLst>
            <a:ext uri="{FF2B5EF4-FFF2-40B4-BE49-F238E27FC236}">
              <a16:creationId xmlns:a16="http://schemas.microsoft.com/office/drawing/2014/main" id="{E250E018-EF4D-44A4-BA61-D0A28283C62F}"/>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00" name="テキスト ボックス 399">
          <a:extLst>
            <a:ext uri="{FF2B5EF4-FFF2-40B4-BE49-F238E27FC236}">
              <a16:creationId xmlns:a16="http://schemas.microsoft.com/office/drawing/2014/main" id="{1C68045E-7379-4C6C-9C34-0191489AD44C}"/>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01" name="直線コネクタ 400">
          <a:extLst>
            <a:ext uri="{FF2B5EF4-FFF2-40B4-BE49-F238E27FC236}">
              <a16:creationId xmlns:a16="http://schemas.microsoft.com/office/drawing/2014/main" id="{D4DCF00A-9597-4D3D-94BA-F12179024072}"/>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02" name="テキスト ボックス 401">
          <a:extLst>
            <a:ext uri="{FF2B5EF4-FFF2-40B4-BE49-F238E27FC236}">
              <a16:creationId xmlns:a16="http://schemas.microsoft.com/office/drawing/2014/main" id="{A2BFEA09-F842-48F9-A2F5-513814177EB2}"/>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03" name="直線コネクタ 402">
          <a:extLst>
            <a:ext uri="{FF2B5EF4-FFF2-40B4-BE49-F238E27FC236}">
              <a16:creationId xmlns:a16="http://schemas.microsoft.com/office/drawing/2014/main" id="{79CE3A73-703A-443D-822B-435762E777CE}"/>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04" name="テキスト ボックス 403">
          <a:extLst>
            <a:ext uri="{FF2B5EF4-FFF2-40B4-BE49-F238E27FC236}">
              <a16:creationId xmlns:a16="http://schemas.microsoft.com/office/drawing/2014/main" id="{1632B064-D454-4105-95C2-C9E8D6702904}"/>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05" name="直線コネクタ 404">
          <a:extLst>
            <a:ext uri="{FF2B5EF4-FFF2-40B4-BE49-F238E27FC236}">
              <a16:creationId xmlns:a16="http://schemas.microsoft.com/office/drawing/2014/main" id="{5381E545-36C1-4248-AF4C-626FCB29B10F}"/>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06" name="テキスト ボックス 405">
          <a:extLst>
            <a:ext uri="{FF2B5EF4-FFF2-40B4-BE49-F238E27FC236}">
              <a16:creationId xmlns:a16="http://schemas.microsoft.com/office/drawing/2014/main" id="{FE53ED82-4785-4B9E-9BB2-BE67DFF6C5AC}"/>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07" name="直線コネクタ 406">
          <a:extLst>
            <a:ext uri="{FF2B5EF4-FFF2-40B4-BE49-F238E27FC236}">
              <a16:creationId xmlns:a16="http://schemas.microsoft.com/office/drawing/2014/main" id="{BABA8CDE-98F3-4FD5-A84F-B96C22696DE1}"/>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08" name="テキスト ボックス 407">
          <a:extLst>
            <a:ext uri="{FF2B5EF4-FFF2-40B4-BE49-F238E27FC236}">
              <a16:creationId xmlns:a16="http://schemas.microsoft.com/office/drawing/2014/main" id="{36AD794E-8080-40F8-8E15-7355D5052163}"/>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09" name="直線コネクタ 408">
          <a:extLst>
            <a:ext uri="{FF2B5EF4-FFF2-40B4-BE49-F238E27FC236}">
              <a16:creationId xmlns:a16="http://schemas.microsoft.com/office/drawing/2014/main" id="{4BB4E89B-AD81-47C2-8C35-A5D91FFC1CCD}"/>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10" name="テキスト ボックス 409">
          <a:extLst>
            <a:ext uri="{FF2B5EF4-FFF2-40B4-BE49-F238E27FC236}">
              <a16:creationId xmlns:a16="http://schemas.microsoft.com/office/drawing/2014/main" id="{9584383E-D2D6-4EAC-BB90-1D6A09457B5D}"/>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11" name="【学校施設】&#10;一人当たり面積グラフ枠">
          <a:extLst>
            <a:ext uri="{FF2B5EF4-FFF2-40B4-BE49-F238E27FC236}">
              <a16:creationId xmlns:a16="http://schemas.microsoft.com/office/drawing/2014/main" id="{F6AD9C09-0FC6-47E5-B9CF-8726103723DC}"/>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63094</xdr:rowOff>
    </xdr:from>
    <xdr:to>
      <xdr:col>116</xdr:col>
      <xdr:colOff>62864</xdr:colOff>
      <xdr:row>62</xdr:row>
      <xdr:rowOff>169621</xdr:rowOff>
    </xdr:to>
    <xdr:cxnSp macro="">
      <xdr:nvCxnSpPr>
        <xdr:cNvPr id="412" name="直線コネクタ 411">
          <a:extLst>
            <a:ext uri="{FF2B5EF4-FFF2-40B4-BE49-F238E27FC236}">
              <a16:creationId xmlns:a16="http://schemas.microsoft.com/office/drawing/2014/main" id="{F58DC9CB-71EB-419B-8A7B-F0EE7AA23BB8}"/>
            </a:ext>
          </a:extLst>
        </xdr:cNvPr>
        <xdr:cNvCxnSpPr/>
      </xdr:nvCxnSpPr>
      <xdr:spPr>
        <a:xfrm flipV="1">
          <a:off x="22160864" y="9835744"/>
          <a:ext cx="0" cy="963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1998</xdr:rowOff>
    </xdr:from>
    <xdr:ext cx="469744" cy="259045"/>
    <xdr:sp macro="" textlink="">
      <xdr:nvSpPr>
        <xdr:cNvPr id="413" name="【学校施設】&#10;一人当たり面積最小値テキスト">
          <a:extLst>
            <a:ext uri="{FF2B5EF4-FFF2-40B4-BE49-F238E27FC236}">
              <a16:creationId xmlns:a16="http://schemas.microsoft.com/office/drawing/2014/main" id="{E85F91F0-E5A6-4F08-A070-C510F33CA7F7}"/>
            </a:ext>
          </a:extLst>
        </xdr:cNvPr>
        <xdr:cNvSpPr txBox="1"/>
      </xdr:nvSpPr>
      <xdr:spPr>
        <a:xfrm>
          <a:off x="22199600" y="10803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169621</xdr:rowOff>
    </xdr:from>
    <xdr:to>
      <xdr:col>116</xdr:col>
      <xdr:colOff>152400</xdr:colOff>
      <xdr:row>62</xdr:row>
      <xdr:rowOff>169621</xdr:rowOff>
    </xdr:to>
    <xdr:cxnSp macro="">
      <xdr:nvCxnSpPr>
        <xdr:cNvPr id="414" name="直線コネクタ 413">
          <a:extLst>
            <a:ext uri="{FF2B5EF4-FFF2-40B4-BE49-F238E27FC236}">
              <a16:creationId xmlns:a16="http://schemas.microsoft.com/office/drawing/2014/main" id="{F04FF50F-32C5-4DB5-BBF4-E771FFE5FF75}"/>
            </a:ext>
          </a:extLst>
        </xdr:cNvPr>
        <xdr:cNvCxnSpPr/>
      </xdr:nvCxnSpPr>
      <xdr:spPr>
        <a:xfrm>
          <a:off x="22072600" y="10799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9771</xdr:rowOff>
    </xdr:from>
    <xdr:ext cx="469744" cy="259045"/>
    <xdr:sp macro="" textlink="">
      <xdr:nvSpPr>
        <xdr:cNvPr id="415" name="【学校施設】&#10;一人当たり面積最大値テキスト">
          <a:extLst>
            <a:ext uri="{FF2B5EF4-FFF2-40B4-BE49-F238E27FC236}">
              <a16:creationId xmlns:a16="http://schemas.microsoft.com/office/drawing/2014/main" id="{4E90875F-4022-4429-B59F-2D1301721208}"/>
            </a:ext>
          </a:extLst>
        </xdr:cNvPr>
        <xdr:cNvSpPr txBox="1"/>
      </xdr:nvSpPr>
      <xdr:spPr>
        <a:xfrm>
          <a:off x="22199600" y="961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63094</xdr:rowOff>
    </xdr:from>
    <xdr:to>
      <xdr:col>116</xdr:col>
      <xdr:colOff>152400</xdr:colOff>
      <xdr:row>57</xdr:row>
      <xdr:rowOff>63094</xdr:rowOff>
    </xdr:to>
    <xdr:cxnSp macro="">
      <xdr:nvCxnSpPr>
        <xdr:cNvPr id="416" name="直線コネクタ 415">
          <a:extLst>
            <a:ext uri="{FF2B5EF4-FFF2-40B4-BE49-F238E27FC236}">
              <a16:creationId xmlns:a16="http://schemas.microsoft.com/office/drawing/2014/main" id="{4ECF0E59-56B6-4BBC-BCF7-C8932AEFB1C7}"/>
            </a:ext>
          </a:extLst>
        </xdr:cNvPr>
        <xdr:cNvCxnSpPr/>
      </xdr:nvCxnSpPr>
      <xdr:spPr>
        <a:xfrm>
          <a:off x="22072600" y="9835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13225</xdr:rowOff>
    </xdr:from>
    <xdr:ext cx="469744" cy="259045"/>
    <xdr:sp macro="" textlink="">
      <xdr:nvSpPr>
        <xdr:cNvPr id="417" name="【学校施設】&#10;一人当たり面積平均値テキスト">
          <a:extLst>
            <a:ext uri="{FF2B5EF4-FFF2-40B4-BE49-F238E27FC236}">
              <a16:creationId xmlns:a16="http://schemas.microsoft.com/office/drawing/2014/main" id="{F392FA12-2A04-4C5E-8800-34010065888F}"/>
            </a:ext>
          </a:extLst>
        </xdr:cNvPr>
        <xdr:cNvSpPr txBox="1"/>
      </xdr:nvSpPr>
      <xdr:spPr>
        <a:xfrm>
          <a:off x="22199600" y="103002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161798</xdr:rowOff>
    </xdr:from>
    <xdr:to>
      <xdr:col>116</xdr:col>
      <xdr:colOff>114300</xdr:colOff>
      <xdr:row>61</xdr:row>
      <xdr:rowOff>91948</xdr:rowOff>
    </xdr:to>
    <xdr:sp macro="" textlink="">
      <xdr:nvSpPr>
        <xdr:cNvPr id="418" name="フローチャート: 判断 417">
          <a:extLst>
            <a:ext uri="{FF2B5EF4-FFF2-40B4-BE49-F238E27FC236}">
              <a16:creationId xmlns:a16="http://schemas.microsoft.com/office/drawing/2014/main" id="{D040115A-B0D7-4ABE-A9E6-A30FA79A3C77}"/>
            </a:ext>
          </a:extLst>
        </xdr:cNvPr>
        <xdr:cNvSpPr/>
      </xdr:nvSpPr>
      <xdr:spPr>
        <a:xfrm>
          <a:off x="22110700" y="10448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92304</xdr:rowOff>
    </xdr:from>
    <xdr:to>
      <xdr:col>112</xdr:col>
      <xdr:colOff>38100</xdr:colOff>
      <xdr:row>61</xdr:row>
      <xdr:rowOff>22454</xdr:rowOff>
    </xdr:to>
    <xdr:sp macro="" textlink="">
      <xdr:nvSpPr>
        <xdr:cNvPr id="419" name="フローチャート: 判断 418">
          <a:extLst>
            <a:ext uri="{FF2B5EF4-FFF2-40B4-BE49-F238E27FC236}">
              <a16:creationId xmlns:a16="http://schemas.microsoft.com/office/drawing/2014/main" id="{DB461580-4139-4A9A-89F9-7007398C5822}"/>
            </a:ext>
          </a:extLst>
        </xdr:cNvPr>
        <xdr:cNvSpPr/>
      </xdr:nvSpPr>
      <xdr:spPr>
        <a:xfrm>
          <a:off x="21272500" y="1037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166827</xdr:rowOff>
    </xdr:from>
    <xdr:to>
      <xdr:col>107</xdr:col>
      <xdr:colOff>101600</xdr:colOff>
      <xdr:row>61</xdr:row>
      <xdr:rowOff>96977</xdr:rowOff>
    </xdr:to>
    <xdr:sp macro="" textlink="">
      <xdr:nvSpPr>
        <xdr:cNvPr id="420" name="フローチャート: 判断 419">
          <a:extLst>
            <a:ext uri="{FF2B5EF4-FFF2-40B4-BE49-F238E27FC236}">
              <a16:creationId xmlns:a16="http://schemas.microsoft.com/office/drawing/2014/main" id="{5A365654-2D82-4337-815E-D65953A3718E}"/>
            </a:ext>
          </a:extLst>
        </xdr:cNvPr>
        <xdr:cNvSpPr/>
      </xdr:nvSpPr>
      <xdr:spPr>
        <a:xfrm>
          <a:off x="20383500" y="10453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21" name="テキスト ボックス 420">
          <a:extLst>
            <a:ext uri="{FF2B5EF4-FFF2-40B4-BE49-F238E27FC236}">
              <a16:creationId xmlns:a16="http://schemas.microsoft.com/office/drawing/2014/main" id="{ADDDE595-978C-40C7-8DF0-624D04720F62}"/>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22" name="テキスト ボックス 421">
          <a:extLst>
            <a:ext uri="{FF2B5EF4-FFF2-40B4-BE49-F238E27FC236}">
              <a16:creationId xmlns:a16="http://schemas.microsoft.com/office/drawing/2014/main" id="{A8C4809C-DCF0-4B97-9FC5-2BE12E786523}"/>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23" name="テキスト ボックス 422">
          <a:extLst>
            <a:ext uri="{FF2B5EF4-FFF2-40B4-BE49-F238E27FC236}">
              <a16:creationId xmlns:a16="http://schemas.microsoft.com/office/drawing/2014/main" id="{00C04A65-1C44-4B14-AD16-EF714C8C8446}"/>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24" name="テキスト ボックス 423">
          <a:extLst>
            <a:ext uri="{FF2B5EF4-FFF2-40B4-BE49-F238E27FC236}">
              <a16:creationId xmlns:a16="http://schemas.microsoft.com/office/drawing/2014/main" id="{4A70A58B-5CB2-48E9-8717-33B137C0623E}"/>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25" name="テキスト ボックス 424">
          <a:extLst>
            <a:ext uri="{FF2B5EF4-FFF2-40B4-BE49-F238E27FC236}">
              <a16:creationId xmlns:a16="http://schemas.microsoft.com/office/drawing/2014/main" id="{27201470-0ABB-4D45-A240-15C39AF01D7A}"/>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84531</xdr:rowOff>
    </xdr:from>
    <xdr:to>
      <xdr:col>116</xdr:col>
      <xdr:colOff>114300</xdr:colOff>
      <xdr:row>62</xdr:row>
      <xdr:rowOff>14681</xdr:rowOff>
    </xdr:to>
    <xdr:sp macro="" textlink="">
      <xdr:nvSpPr>
        <xdr:cNvPr id="426" name="楕円 425">
          <a:extLst>
            <a:ext uri="{FF2B5EF4-FFF2-40B4-BE49-F238E27FC236}">
              <a16:creationId xmlns:a16="http://schemas.microsoft.com/office/drawing/2014/main" id="{AE817A6E-98E7-4A27-A453-ECB70BDF98C9}"/>
            </a:ext>
          </a:extLst>
        </xdr:cNvPr>
        <xdr:cNvSpPr/>
      </xdr:nvSpPr>
      <xdr:spPr>
        <a:xfrm>
          <a:off x="22110700" y="10542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62958</xdr:rowOff>
    </xdr:from>
    <xdr:ext cx="469744" cy="259045"/>
    <xdr:sp macro="" textlink="">
      <xdr:nvSpPr>
        <xdr:cNvPr id="427" name="【学校施設】&#10;一人当たり面積該当値テキスト">
          <a:extLst>
            <a:ext uri="{FF2B5EF4-FFF2-40B4-BE49-F238E27FC236}">
              <a16:creationId xmlns:a16="http://schemas.microsoft.com/office/drawing/2014/main" id="{1A694930-6C2F-470A-A3A1-E497CA03D360}"/>
            </a:ext>
          </a:extLst>
        </xdr:cNvPr>
        <xdr:cNvSpPr txBox="1"/>
      </xdr:nvSpPr>
      <xdr:spPr>
        <a:xfrm>
          <a:off x="22199600" y="10521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96875</xdr:rowOff>
    </xdr:from>
    <xdr:to>
      <xdr:col>112</xdr:col>
      <xdr:colOff>38100</xdr:colOff>
      <xdr:row>62</xdr:row>
      <xdr:rowOff>27025</xdr:rowOff>
    </xdr:to>
    <xdr:sp macro="" textlink="">
      <xdr:nvSpPr>
        <xdr:cNvPr id="428" name="楕円 427">
          <a:extLst>
            <a:ext uri="{FF2B5EF4-FFF2-40B4-BE49-F238E27FC236}">
              <a16:creationId xmlns:a16="http://schemas.microsoft.com/office/drawing/2014/main" id="{A01DE384-521B-4BAD-98C7-3456DF9CBCDB}"/>
            </a:ext>
          </a:extLst>
        </xdr:cNvPr>
        <xdr:cNvSpPr/>
      </xdr:nvSpPr>
      <xdr:spPr>
        <a:xfrm>
          <a:off x="21272500" y="1055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135331</xdr:rowOff>
    </xdr:from>
    <xdr:to>
      <xdr:col>116</xdr:col>
      <xdr:colOff>63500</xdr:colOff>
      <xdr:row>61</xdr:row>
      <xdr:rowOff>147675</xdr:rowOff>
    </xdr:to>
    <xdr:cxnSp macro="">
      <xdr:nvCxnSpPr>
        <xdr:cNvPr id="429" name="直線コネクタ 428">
          <a:extLst>
            <a:ext uri="{FF2B5EF4-FFF2-40B4-BE49-F238E27FC236}">
              <a16:creationId xmlns:a16="http://schemas.microsoft.com/office/drawing/2014/main" id="{8EAA742D-309B-481C-BBB6-3F8C32D1C289}"/>
            </a:ext>
          </a:extLst>
        </xdr:cNvPr>
        <xdr:cNvCxnSpPr/>
      </xdr:nvCxnSpPr>
      <xdr:spPr>
        <a:xfrm flipV="1">
          <a:off x="21323300" y="10593781"/>
          <a:ext cx="838200" cy="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152197</xdr:rowOff>
    </xdr:from>
    <xdr:to>
      <xdr:col>107</xdr:col>
      <xdr:colOff>101600</xdr:colOff>
      <xdr:row>62</xdr:row>
      <xdr:rowOff>82347</xdr:rowOff>
    </xdr:to>
    <xdr:sp macro="" textlink="">
      <xdr:nvSpPr>
        <xdr:cNvPr id="430" name="楕円 429">
          <a:extLst>
            <a:ext uri="{FF2B5EF4-FFF2-40B4-BE49-F238E27FC236}">
              <a16:creationId xmlns:a16="http://schemas.microsoft.com/office/drawing/2014/main" id="{8D6FF7DD-7448-4D37-AB5B-8E74D3218600}"/>
            </a:ext>
          </a:extLst>
        </xdr:cNvPr>
        <xdr:cNvSpPr/>
      </xdr:nvSpPr>
      <xdr:spPr>
        <a:xfrm>
          <a:off x="20383500" y="10610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147675</xdr:rowOff>
    </xdr:from>
    <xdr:to>
      <xdr:col>111</xdr:col>
      <xdr:colOff>177800</xdr:colOff>
      <xdr:row>62</xdr:row>
      <xdr:rowOff>31547</xdr:rowOff>
    </xdr:to>
    <xdr:cxnSp macro="">
      <xdr:nvCxnSpPr>
        <xdr:cNvPr id="431" name="直線コネクタ 430">
          <a:extLst>
            <a:ext uri="{FF2B5EF4-FFF2-40B4-BE49-F238E27FC236}">
              <a16:creationId xmlns:a16="http://schemas.microsoft.com/office/drawing/2014/main" id="{507913F3-6AED-4B00-902B-388BF9218754}"/>
            </a:ext>
          </a:extLst>
        </xdr:cNvPr>
        <xdr:cNvCxnSpPr/>
      </xdr:nvCxnSpPr>
      <xdr:spPr>
        <a:xfrm flipV="1">
          <a:off x="20434300" y="10606125"/>
          <a:ext cx="889000" cy="55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38981</xdr:rowOff>
    </xdr:from>
    <xdr:ext cx="469744" cy="259045"/>
    <xdr:sp macro="" textlink="">
      <xdr:nvSpPr>
        <xdr:cNvPr id="432" name="n_1aveValue【学校施設】&#10;一人当たり面積">
          <a:extLst>
            <a:ext uri="{FF2B5EF4-FFF2-40B4-BE49-F238E27FC236}">
              <a16:creationId xmlns:a16="http://schemas.microsoft.com/office/drawing/2014/main" id="{A63CA63C-630C-49E8-9913-80CEB7BB56D2}"/>
            </a:ext>
          </a:extLst>
        </xdr:cNvPr>
        <xdr:cNvSpPr txBox="1"/>
      </xdr:nvSpPr>
      <xdr:spPr>
        <a:xfrm>
          <a:off x="21075727" y="10154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113504</xdr:rowOff>
    </xdr:from>
    <xdr:ext cx="469744" cy="259045"/>
    <xdr:sp macro="" textlink="">
      <xdr:nvSpPr>
        <xdr:cNvPr id="433" name="n_2aveValue【学校施設】&#10;一人当たり面積">
          <a:extLst>
            <a:ext uri="{FF2B5EF4-FFF2-40B4-BE49-F238E27FC236}">
              <a16:creationId xmlns:a16="http://schemas.microsoft.com/office/drawing/2014/main" id="{E192BB20-6E30-4CC2-BD6F-34940D6A1F77}"/>
            </a:ext>
          </a:extLst>
        </xdr:cNvPr>
        <xdr:cNvSpPr txBox="1"/>
      </xdr:nvSpPr>
      <xdr:spPr>
        <a:xfrm>
          <a:off x="20199427" y="10229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18152</xdr:rowOff>
    </xdr:from>
    <xdr:ext cx="469744" cy="259045"/>
    <xdr:sp macro="" textlink="">
      <xdr:nvSpPr>
        <xdr:cNvPr id="434" name="n_1mainValue【学校施設】&#10;一人当たり面積">
          <a:extLst>
            <a:ext uri="{FF2B5EF4-FFF2-40B4-BE49-F238E27FC236}">
              <a16:creationId xmlns:a16="http://schemas.microsoft.com/office/drawing/2014/main" id="{68EB4FFD-7248-4C18-A119-80A7E563C5C2}"/>
            </a:ext>
          </a:extLst>
        </xdr:cNvPr>
        <xdr:cNvSpPr txBox="1"/>
      </xdr:nvSpPr>
      <xdr:spPr>
        <a:xfrm>
          <a:off x="21075727" y="10648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73474</xdr:rowOff>
    </xdr:from>
    <xdr:ext cx="469744" cy="259045"/>
    <xdr:sp macro="" textlink="">
      <xdr:nvSpPr>
        <xdr:cNvPr id="435" name="n_2mainValue【学校施設】&#10;一人当たり面積">
          <a:extLst>
            <a:ext uri="{FF2B5EF4-FFF2-40B4-BE49-F238E27FC236}">
              <a16:creationId xmlns:a16="http://schemas.microsoft.com/office/drawing/2014/main" id="{74EF7EC1-92F8-421A-829B-657B4DF502AC}"/>
            </a:ext>
          </a:extLst>
        </xdr:cNvPr>
        <xdr:cNvSpPr txBox="1"/>
      </xdr:nvSpPr>
      <xdr:spPr>
        <a:xfrm>
          <a:off x="20199427" y="10703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36" name="正方形/長方形 435">
          <a:extLst>
            <a:ext uri="{FF2B5EF4-FFF2-40B4-BE49-F238E27FC236}">
              <a16:creationId xmlns:a16="http://schemas.microsoft.com/office/drawing/2014/main" id="{D45FA3BB-760F-4E4A-B73D-5FDF135B0A78}"/>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37" name="正方形/長方形 436">
          <a:extLst>
            <a:ext uri="{FF2B5EF4-FFF2-40B4-BE49-F238E27FC236}">
              <a16:creationId xmlns:a16="http://schemas.microsoft.com/office/drawing/2014/main" id="{C3007CC5-A39D-4B3A-BF06-92FFA0F3ED15}"/>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38" name="正方形/長方形 437">
          <a:extLst>
            <a:ext uri="{FF2B5EF4-FFF2-40B4-BE49-F238E27FC236}">
              <a16:creationId xmlns:a16="http://schemas.microsoft.com/office/drawing/2014/main" id="{8752D9C4-A396-4FB9-8531-FC1717392E11}"/>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39" name="正方形/長方形 438">
          <a:extLst>
            <a:ext uri="{FF2B5EF4-FFF2-40B4-BE49-F238E27FC236}">
              <a16:creationId xmlns:a16="http://schemas.microsoft.com/office/drawing/2014/main" id="{02CBC6C9-5011-4A09-A454-AE4F94CEE89A}"/>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40" name="正方形/長方形 439">
          <a:extLst>
            <a:ext uri="{FF2B5EF4-FFF2-40B4-BE49-F238E27FC236}">
              <a16:creationId xmlns:a16="http://schemas.microsoft.com/office/drawing/2014/main" id="{9E849D9D-481D-4546-A582-DE1178247ABF}"/>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41" name="正方形/長方形 440">
          <a:extLst>
            <a:ext uri="{FF2B5EF4-FFF2-40B4-BE49-F238E27FC236}">
              <a16:creationId xmlns:a16="http://schemas.microsoft.com/office/drawing/2014/main" id="{F957BB8C-383B-4E7C-8110-4F2D637C6DA4}"/>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42" name="正方形/長方形 441">
          <a:extLst>
            <a:ext uri="{FF2B5EF4-FFF2-40B4-BE49-F238E27FC236}">
              <a16:creationId xmlns:a16="http://schemas.microsoft.com/office/drawing/2014/main" id="{9A7BF6F7-853D-4F18-A1F3-17532522B9C8}"/>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43" name="正方形/長方形 442">
          <a:extLst>
            <a:ext uri="{FF2B5EF4-FFF2-40B4-BE49-F238E27FC236}">
              <a16:creationId xmlns:a16="http://schemas.microsoft.com/office/drawing/2014/main" id="{948A03A4-BCA9-4724-A1EB-50A925E9CD6C}"/>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44" name="テキスト ボックス 443">
          <a:extLst>
            <a:ext uri="{FF2B5EF4-FFF2-40B4-BE49-F238E27FC236}">
              <a16:creationId xmlns:a16="http://schemas.microsoft.com/office/drawing/2014/main" id="{2A5BCEDA-0CA0-4B1B-9F30-CFF7E8BE00D1}"/>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45" name="直線コネクタ 444">
          <a:extLst>
            <a:ext uri="{FF2B5EF4-FFF2-40B4-BE49-F238E27FC236}">
              <a16:creationId xmlns:a16="http://schemas.microsoft.com/office/drawing/2014/main" id="{A0661867-C5AA-41B6-9422-86B8261B8BB9}"/>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46" name="テキスト ボックス 445">
          <a:extLst>
            <a:ext uri="{FF2B5EF4-FFF2-40B4-BE49-F238E27FC236}">
              <a16:creationId xmlns:a16="http://schemas.microsoft.com/office/drawing/2014/main" id="{B7F59B3F-AD32-41D8-8DF0-EAFE599C6388}"/>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47" name="直線コネクタ 446">
          <a:extLst>
            <a:ext uri="{FF2B5EF4-FFF2-40B4-BE49-F238E27FC236}">
              <a16:creationId xmlns:a16="http://schemas.microsoft.com/office/drawing/2014/main" id="{FBAFAA38-821E-4FDA-8A27-C4A059E80A34}"/>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48" name="テキスト ボックス 447">
          <a:extLst>
            <a:ext uri="{FF2B5EF4-FFF2-40B4-BE49-F238E27FC236}">
              <a16:creationId xmlns:a16="http://schemas.microsoft.com/office/drawing/2014/main" id="{91909179-EBF6-4BD4-BE6D-F2B5506DBC17}"/>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49" name="直線コネクタ 448">
          <a:extLst>
            <a:ext uri="{FF2B5EF4-FFF2-40B4-BE49-F238E27FC236}">
              <a16:creationId xmlns:a16="http://schemas.microsoft.com/office/drawing/2014/main" id="{34411841-8865-4259-A9F6-1F0698718896}"/>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50" name="テキスト ボックス 449">
          <a:extLst>
            <a:ext uri="{FF2B5EF4-FFF2-40B4-BE49-F238E27FC236}">
              <a16:creationId xmlns:a16="http://schemas.microsoft.com/office/drawing/2014/main" id="{CA1E2440-FCC1-4B45-9FB9-A3D46F5E97A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51" name="直線コネクタ 450">
          <a:extLst>
            <a:ext uri="{FF2B5EF4-FFF2-40B4-BE49-F238E27FC236}">
              <a16:creationId xmlns:a16="http://schemas.microsoft.com/office/drawing/2014/main" id="{DA1A04BD-0306-4134-91E7-42BF34FB7AC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52" name="テキスト ボックス 451">
          <a:extLst>
            <a:ext uri="{FF2B5EF4-FFF2-40B4-BE49-F238E27FC236}">
              <a16:creationId xmlns:a16="http://schemas.microsoft.com/office/drawing/2014/main" id="{B3C05EF7-C61B-4C06-8062-16C6F119DB19}"/>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53" name="直線コネクタ 452">
          <a:extLst>
            <a:ext uri="{FF2B5EF4-FFF2-40B4-BE49-F238E27FC236}">
              <a16:creationId xmlns:a16="http://schemas.microsoft.com/office/drawing/2014/main" id="{7E0072A3-DA84-41F4-87BD-51BE567711DC}"/>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54" name="テキスト ボックス 453">
          <a:extLst>
            <a:ext uri="{FF2B5EF4-FFF2-40B4-BE49-F238E27FC236}">
              <a16:creationId xmlns:a16="http://schemas.microsoft.com/office/drawing/2014/main" id="{FA1B487A-A45A-4D91-89E1-6DA506188CB9}"/>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55" name="直線コネクタ 454">
          <a:extLst>
            <a:ext uri="{FF2B5EF4-FFF2-40B4-BE49-F238E27FC236}">
              <a16:creationId xmlns:a16="http://schemas.microsoft.com/office/drawing/2014/main" id="{0CAE7E11-FCA2-4778-8EE3-4E4FC97C5A17}"/>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456" name="テキスト ボックス 455">
          <a:extLst>
            <a:ext uri="{FF2B5EF4-FFF2-40B4-BE49-F238E27FC236}">
              <a16:creationId xmlns:a16="http://schemas.microsoft.com/office/drawing/2014/main" id="{935C375C-BB5C-4835-92CB-71B103988DE9}"/>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57" name="直線コネクタ 456">
          <a:extLst>
            <a:ext uri="{FF2B5EF4-FFF2-40B4-BE49-F238E27FC236}">
              <a16:creationId xmlns:a16="http://schemas.microsoft.com/office/drawing/2014/main" id="{C5042394-5593-4B1E-A8B1-500BA378BF32}"/>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58" name="テキスト ボックス 457">
          <a:extLst>
            <a:ext uri="{FF2B5EF4-FFF2-40B4-BE49-F238E27FC236}">
              <a16:creationId xmlns:a16="http://schemas.microsoft.com/office/drawing/2014/main" id="{E0C34353-36F6-45BA-A341-2D8DA0D60357}"/>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59" name="【児童館】&#10;有形固定資産減価償却率グラフ枠">
          <a:extLst>
            <a:ext uri="{FF2B5EF4-FFF2-40B4-BE49-F238E27FC236}">
              <a16:creationId xmlns:a16="http://schemas.microsoft.com/office/drawing/2014/main" id="{E1ACB546-08AD-405A-AB83-16309FD1526D}"/>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140970</xdr:rowOff>
    </xdr:to>
    <xdr:cxnSp macro="">
      <xdr:nvCxnSpPr>
        <xdr:cNvPr id="460" name="直線コネクタ 459">
          <a:extLst>
            <a:ext uri="{FF2B5EF4-FFF2-40B4-BE49-F238E27FC236}">
              <a16:creationId xmlns:a16="http://schemas.microsoft.com/office/drawing/2014/main" id="{BDF717E3-8079-4D26-8860-AE42B251018C}"/>
            </a:ext>
          </a:extLst>
        </xdr:cNvPr>
        <xdr:cNvCxnSpPr/>
      </xdr:nvCxnSpPr>
      <xdr:spPr>
        <a:xfrm flipV="1">
          <a:off x="16318864" y="13335000"/>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144797</xdr:rowOff>
    </xdr:from>
    <xdr:ext cx="405111" cy="259045"/>
    <xdr:sp macro="" textlink="">
      <xdr:nvSpPr>
        <xdr:cNvPr id="461" name="【児童館】&#10;有形固定資産減価償却率最小値テキスト">
          <a:extLst>
            <a:ext uri="{FF2B5EF4-FFF2-40B4-BE49-F238E27FC236}">
              <a16:creationId xmlns:a16="http://schemas.microsoft.com/office/drawing/2014/main" id="{18E40B1F-6A09-4CD4-A8E2-772BC1673191}"/>
            </a:ext>
          </a:extLst>
        </xdr:cNvPr>
        <xdr:cNvSpPr txBox="1"/>
      </xdr:nvSpPr>
      <xdr:spPr>
        <a:xfrm>
          <a:off x="16357600" y="1488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140970</xdr:rowOff>
    </xdr:from>
    <xdr:to>
      <xdr:col>86</xdr:col>
      <xdr:colOff>25400</xdr:colOff>
      <xdr:row>86</xdr:row>
      <xdr:rowOff>140970</xdr:rowOff>
    </xdr:to>
    <xdr:cxnSp macro="">
      <xdr:nvCxnSpPr>
        <xdr:cNvPr id="462" name="直線コネクタ 461">
          <a:extLst>
            <a:ext uri="{FF2B5EF4-FFF2-40B4-BE49-F238E27FC236}">
              <a16:creationId xmlns:a16="http://schemas.microsoft.com/office/drawing/2014/main" id="{6575D789-7103-4443-B7DB-C2E53091C808}"/>
            </a:ext>
          </a:extLst>
        </xdr:cNvPr>
        <xdr:cNvCxnSpPr/>
      </xdr:nvCxnSpPr>
      <xdr:spPr>
        <a:xfrm>
          <a:off x="16230600" y="1488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463" name="【児童館】&#10;有形固定資産減価償却率最大値テキスト">
          <a:extLst>
            <a:ext uri="{FF2B5EF4-FFF2-40B4-BE49-F238E27FC236}">
              <a16:creationId xmlns:a16="http://schemas.microsoft.com/office/drawing/2014/main" id="{0465F64D-0EF2-484C-BBA2-9F4BBA7302A8}"/>
            </a:ext>
          </a:extLst>
        </xdr:cNvPr>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464" name="直線コネクタ 463">
          <a:extLst>
            <a:ext uri="{FF2B5EF4-FFF2-40B4-BE49-F238E27FC236}">
              <a16:creationId xmlns:a16="http://schemas.microsoft.com/office/drawing/2014/main" id="{A8CAF8BA-0142-4259-AE04-90B0452F495C}"/>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6366</xdr:rowOff>
    </xdr:from>
    <xdr:ext cx="405111" cy="259045"/>
    <xdr:sp macro="" textlink="">
      <xdr:nvSpPr>
        <xdr:cNvPr id="465" name="【児童館】&#10;有形固定資産減価償却率平均値テキスト">
          <a:extLst>
            <a:ext uri="{FF2B5EF4-FFF2-40B4-BE49-F238E27FC236}">
              <a16:creationId xmlns:a16="http://schemas.microsoft.com/office/drawing/2014/main" id="{8143ADA9-6B8A-4F9F-AAEB-BDDC6B93CC17}"/>
            </a:ext>
          </a:extLst>
        </xdr:cNvPr>
        <xdr:cNvSpPr txBox="1"/>
      </xdr:nvSpPr>
      <xdr:spPr>
        <a:xfrm>
          <a:off x="16357600" y="137223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154939</xdr:rowOff>
    </xdr:from>
    <xdr:to>
      <xdr:col>85</xdr:col>
      <xdr:colOff>177800</xdr:colOff>
      <xdr:row>81</xdr:row>
      <xdr:rowOff>85089</xdr:rowOff>
    </xdr:to>
    <xdr:sp macro="" textlink="">
      <xdr:nvSpPr>
        <xdr:cNvPr id="466" name="フローチャート: 判断 465">
          <a:extLst>
            <a:ext uri="{FF2B5EF4-FFF2-40B4-BE49-F238E27FC236}">
              <a16:creationId xmlns:a16="http://schemas.microsoft.com/office/drawing/2014/main" id="{EE746A29-1C94-40BF-82BD-0C8FFF15F78C}"/>
            </a:ext>
          </a:extLst>
        </xdr:cNvPr>
        <xdr:cNvSpPr/>
      </xdr:nvSpPr>
      <xdr:spPr>
        <a:xfrm>
          <a:off x="16268700" y="13870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4445</xdr:rowOff>
    </xdr:from>
    <xdr:to>
      <xdr:col>81</xdr:col>
      <xdr:colOff>101600</xdr:colOff>
      <xdr:row>81</xdr:row>
      <xdr:rowOff>106045</xdr:rowOff>
    </xdr:to>
    <xdr:sp macro="" textlink="">
      <xdr:nvSpPr>
        <xdr:cNvPr id="467" name="フローチャート: 判断 466">
          <a:extLst>
            <a:ext uri="{FF2B5EF4-FFF2-40B4-BE49-F238E27FC236}">
              <a16:creationId xmlns:a16="http://schemas.microsoft.com/office/drawing/2014/main" id="{2F3AF0F1-798E-4B95-810A-A247E398B574}"/>
            </a:ext>
          </a:extLst>
        </xdr:cNvPr>
        <xdr:cNvSpPr/>
      </xdr:nvSpPr>
      <xdr:spPr>
        <a:xfrm>
          <a:off x="15430500" y="1389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139700</xdr:rowOff>
    </xdr:from>
    <xdr:to>
      <xdr:col>76</xdr:col>
      <xdr:colOff>165100</xdr:colOff>
      <xdr:row>83</xdr:row>
      <xdr:rowOff>69850</xdr:rowOff>
    </xdr:to>
    <xdr:sp macro="" textlink="">
      <xdr:nvSpPr>
        <xdr:cNvPr id="468" name="フローチャート: 判断 467">
          <a:extLst>
            <a:ext uri="{FF2B5EF4-FFF2-40B4-BE49-F238E27FC236}">
              <a16:creationId xmlns:a16="http://schemas.microsoft.com/office/drawing/2014/main" id="{6DDE8457-1E63-4FAE-83AE-AA80F8DDA9AD}"/>
            </a:ext>
          </a:extLst>
        </xdr:cNvPr>
        <xdr:cNvSpPr/>
      </xdr:nvSpPr>
      <xdr:spPr>
        <a:xfrm>
          <a:off x="14541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69" name="テキスト ボックス 468">
          <a:extLst>
            <a:ext uri="{FF2B5EF4-FFF2-40B4-BE49-F238E27FC236}">
              <a16:creationId xmlns:a16="http://schemas.microsoft.com/office/drawing/2014/main" id="{1C2E1EFC-0631-428B-9CEC-64B107FDD14D}"/>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70" name="テキスト ボックス 469">
          <a:extLst>
            <a:ext uri="{FF2B5EF4-FFF2-40B4-BE49-F238E27FC236}">
              <a16:creationId xmlns:a16="http://schemas.microsoft.com/office/drawing/2014/main" id="{67CBDBFB-E3E1-4BBC-AF3C-F41B2D696A79}"/>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71" name="テキスト ボックス 470">
          <a:extLst>
            <a:ext uri="{FF2B5EF4-FFF2-40B4-BE49-F238E27FC236}">
              <a16:creationId xmlns:a16="http://schemas.microsoft.com/office/drawing/2014/main" id="{A790CA6A-3B44-4E4A-8C2A-900627B9C1B5}"/>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72" name="テキスト ボックス 471">
          <a:extLst>
            <a:ext uri="{FF2B5EF4-FFF2-40B4-BE49-F238E27FC236}">
              <a16:creationId xmlns:a16="http://schemas.microsoft.com/office/drawing/2014/main" id="{3F1C57CC-348E-4AD2-A6A1-72D2253C6A37}"/>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73" name="テキスト ボックス 472">
          <a:extLst>
            <a:ext uri="{FF2B5EF4-FFF2-40B4-BE49-F238E27FC236}">
              <a16:creationId xmlns:a16="http://schemas.microsoft.com/office/drawing/2014/main" id="{E5C55AEE-88CF-4172-A511-77C3D37BAFB6}"/>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46355</xdr:rowOff>
    </xdr:from>
    <xdr:to>
      <xdr:col>85</xdr:col>
      <xdr:colOff>177800</xdr:colOff>
      <xdr:row>83</xdr:row>
      <xdr:rowOff>147955</xdr:rowOff>
    </xdr:to>
    <xdr:sp macro="" textlink="">
      <xdr:nvSpPr>
        <xdr:cNvPr id="474" name="楕円 473">
          <a:extLst>
            <a:ext uri="{FF2B5EF4-FFF2-40B4-BE49-F238E27FC236}">
              <a16:creationId xmlns:a16="http://schemas.microsoft.com/office/drawing/2014/main" id="{3B0F73D1-3602-4C16-80DD-FFF3A001E228}"/>
            </a:ext>
          </a:extLst>
        </xdr:cNvPr>
        <xdr:cNvSpPr/>
      </xdr:nvSpPr>
      <xdr:spPr>
        <a:xfrm>
          <a:off x="16268700" y="1427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24782</xdr:rowOff>
    </xdr:from>
    <xdr:ext cx="405111" cy="259045"/>
    <xdr:sp macro="" textlink="">
      <xdr:nvSpPr>
        <xdr:cNvPr id="475" name="【児童館】&#10;有形固定資産減価償却率該当値テキスト">
          <a:extLst>
            <a:ext uri="{FF2B5EF4-FFF2-40B4-BE49-F238E27FC236}">
              <a16:creationId xmlns:a16="http://schemas.microsoft.com/office/drawing/2014/main" id="{C17CDE81-BF9E-40F2-AE1B-E8F3E2E78063}"/>
            </a:ext>
          </a:extLst>
        </xdr:cNvPr>
        <xdr:cNvSpPr txBox="1"/>
      </xdr:nvSpPr>
      <xdr:spPr>
        <a:xfrm>
          <a:off x="16357600" y="1425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116839</xdr:rowOff>
    </xdr:from>
    <xdr:to>
      <xdr:col>81</xdr:col>
      <xdr:colOff>101600</xdr:colOff>
      <xdr:row>84</xdr:row>
      <xdr:rowOff>46989</xdr:rowOff>
    </xdr:to>
    <xdr:sp macro="" textlink="">
      <xdr:nvSpPr>
        <xdr:cNvPr id="476" name="楕円 475">
          <a:extLst>
            <a:ext uri="{FF2B5EF4-FFF2-40B4-BE49-F238E27FC236}">
              <a16:creationId xmlns:a16="http://schemas.microsoft.com/office/drawing/2014/main" id="{236B4328-A13C-4FD7-9BD7-F5B966F31F4D}"/>
            </a:ext>
          </a:extLst>
        </xdr:cNvPr>
        <xdr:cNvSpPr/>
      </xdr:nvSpPr>
      <xdr:spPr>
        <a:xfrm>
          <a:off x="15430500" y="1434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97155</xdr:rowOff>
    </xdr:from>
    <xdr:to>
      <xdr:col>85</xdr:col>
      <xdr:colOff>127000</xdr:colOff>
      <xdr:row>83</xdr:row>
      <xdr:rowOff>167639</xdr:rowOff>
    </xdr:to>
    <xdr:cxnSp macro="">
      <xdr:nvCxnSpPr>
        <xdr:cNvPr id="477" name="直線コネクタ 476">
          <a:extLst>
            <a:ext uri="{FF2B5EF4-FFF2-40B4-BE49-F238E27FC236}">
              <a16:creationId xmlns:a16="http://schemas.microsoft.com/office/drawing/2014/main" id="{0E46B6EF-939A-4EEF-8BBC-FB5DE31FAB9B}"/>
            </a:ext>
          </a:extLst>
        </xdr:cNvPr>
        <xdr:cNvCxnSpPr/>
      </xdr:nvCxnSpPr>
      <xdr:spPr>
        <a:xfrm flipV="1">
          <a:off x="15481300" y="14327505"/>
          <a:ext cx="838200" cy="70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17780</xdr:rowOff>
    </xdr:from>
    <xdr:to>
      <xdr:col>76</xdr:col>
      <xdr:colOff>165100</xdr:colOff>
      <xdr:row>84</xdr:row>
      <xdr:rowOff>119380</xdr:rowOff>
    </xdr:to>
    <xdr:sp macro="" textlink="">
      <xdr:nvSpPr>
        <xdr:cNvPr id="478" name="楕円 477">
          <a:extLst>
            <a:ext uri="{FF2B5EF4-FFF2-40B4-BE49-F238E27FC236}">
              <a16:creationId xmlns:a16="http://schemas.microsoft.com/office/drawing/2014/main" id="{480EE124-C101-4173-A2F0-2E200C741F8A}"/>
            </a:ext>
          </a:extLst>
        </xdr:cNvPr>
        <xdr:cNvSpPr/>
      </xdr:nvSpPr>
      <xdr:spPr>
        <a:xfrm>
          <a:off x="14541500" y="1441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167639</xdr:rowOff>
    </xdr:from>
    <xdr:to>
      <xdr:col>81</xdr:col>
      <xdr:colOff>50800</xdr:colOff>
      <xdr:row>84</xdr:row>
      <xdr:rowOff>68580</xdr:rowOff>
    </xdr:to>
    <xdr:cxnSp macro="">
      <xdr:nvCxnSpPr>
        <xdr:cNvPr id="479" name="直線コネクタ 478">
          <a:extLst>
            <a:ext uri="{FF2B5EF4-FFF2-40B4-BE49-F238E27FC236}">
              <a16:creationId xmlns:a16="http://schemas.microsoft.com/office/drawing/2014/main" id="{69D38EE8-98B8-4E8A-9791-64AB567876D8}"/>
            </a:ext>
          </a:extLst>
        </xdr:cNvPr>
        <xdr:cNvCxnSpPr/>
      </xdr:nvCxnSpPr>
      <xdr:spPr>
        <a:xfrm flipV="1">
          <a:off x="14592300" y="14397989"/>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122572</xdr:rowOff>
    </xdr:from>
    <xdr:ext cx="405111" cy="259045"/>
    <xdr:sp macro="" textlink="">
      <xdr:nvSpPr>
        <xdr:cNvPr id="480" name="n_1aveValue【児童館】&#10;有形固定資産減価償却率">
          <a:extLst>
            <a:ext uri="{FF2B5EF4-FFF2-40B4-BE49-F238E27FC236}">
              <a16:creationId xmlns:a16="http://schemas.microsoft.com/office/drawing/2014/main" id="{B1D18512-10B2-4C5E-A441-94DF8C9018AF}"/>
            </a:ext>
          </a:extLst>
        </xdr:cNvPr>
        <xdr:cNvSpPr txBox="1"/>
      </xdr:nvSpPr>
      <xdr:spPr>
        <a:xfrm>
          <a:off x="15266044" y="1366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86377</xdr:rowOff>
    </xdr:from>
    <xdr:ext cx="405111" cy="259045"/>
    <xdr:sp macro="" textlink="">
      <xdr:nvSpPr>
        <xdr:cNvPr id="481" name="n_2aveValue【児童館】&#10;有形固定資産減価償却率">
          <a:extLst>
            <a:ext uri="{FF2B5EF4-FFF2-40B4-BE49-F238E27FC236}">
              <a16:creationId xmlns:a16="http://schemas.microsoft.com/office/drawing/2014/main" id="{E812EABB-2B7D-4182-87A0-6A403622DCE2}"/>
            </a:ext>
          </a:extLst>
        </xdr:cNvPr>
        <xdr:cNvSpPr txBox="1"/>
      </xdr:nvSpPr>
      <xdr:spPr>
        <a:xfrm>
          <a:off x="14389744" y="13973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38116</xdr:rowOff>
    </xdr:from>
    <xdr:ext cx="405111" cy="259045"/>
    <xdr:sp macro="" textlink="">
      <xdr:nvSpPr>
        <xdr:cNvPr id="482" name="n_1mainValue【児童館】&#10;有形固定資産減価償却率">
          <a:extLst>
            <a:ext uri="{FF2B5EF4-FFF2-40B4-BE49-F238E27FC236}">
              <a16:creationId xmlns:a16="http://schemas.microsoft.com/office/drawing/2014/main" id="{9EDC6983-31D1-4FEB-AF37-BA9D847E07BC}"/>
            </a:ext>
          </a:extLst>
        </xdr:cNvPr>
        <xdr:cNvSpPr txBox="1"/>
      </xdr:nvSpPr>
      <xdr:spPr>
        <a:xfrm>
          <a:off x="15266044" y="14439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110507</xdr:rowOff>
    </xdr:from>
    <xdr:ext cx="405111" cy="259045"/>
    <xdr:sp macro="" textlink="">
      <xdr:nvSpPr>
        <xdr:cNvPr id="483" name="n_2mainValue【児童館】&#10;有形固定資産減価償却率">
          <a:extLst>
            <a:ext uri="{FF2B5EF4-FFF2-40B4-BE49-F238E27FC236}">
              <a16:creationId xmlns:a16="http://schemas.microsoft.com/office/drawing/2014/main" id="{A1BE4664-536D-432E-BCD9-65BB3EDAA007}"/>
            </a:ext>
          </a:extLst>
        </xdr:cNvPr>
        <xdr:cNvSpPr txBox="1"/>
      </xdr:nvSpPr>
      <xdr:spPr>
        <a:xfrm>
          <a:off x="14389744" y="1451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4" name="正方形/長方形 483">
          <a:extLst>
            <a:ext uri="{FF2B5EF4-FFF2-40B4-BE49-F238E27FC236}">
              <a16:creationId xmlns:a16="http://schemas.microsoft.com/office/drawing/2014/main" id="{F8865C86-D8BD-4186-9C75-9EFD32CDBBA9}"/>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5" name="正方形/長方形 484">
          <a:extLst>
            <a:ext uri="{FF2B5EF4-FFF2-40B4-BE49-F238E27FC236}">
              <a16:creationId xmlns:a16="http://schemas.microsoft.com/office/drawing/2014/main" id="{538A9D28-F8F4-49F5-A21D-9199A3A52054}"/>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6" name="正方形/長方形 485">
          <a:extLst>
            <a:ext uri="{FF2B5EF4-FFF2-40B4-BE49-F238E27FC236}">
              <a16:creationId xmlns:a16="http://schemas.microsoft.com/office/drawing/2014/main" id="{D15657DF-BC2E-4F51-8BAC-31EB9719EDB1}"/>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87" name="正方形/長方形 486">
          <a:extLst>
            <a:ext uri="{FF2B5EF4-FFF2-40B4-BE49-F238E27FC236}">
              <a16:creationId xmlns:a16="http://schemas.microsoft.com/office/drawing/2014/main" id="{DCAFED4B-5982-4D58-A50B-8476DD2FEA43}"/>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88" name="正方形/長方形 487">
          <a:extLst>
            <a:ext uri="{FF2B5EF4-FFF2-40B4-BE49-F238E27FC236}">
              <a16:creationId xmlns:a16="http://schemas.microsoft.com/office/drawing/2014/main" id="{1EC716E2-3005-4A69-A6F3-1A0318FCD1E5}"/>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89" name="正方形/長方形 488">
          <a:extLst>
            <a:ext uri="{FF2B5EF4-FFF2-40B4-BE49-F238E27FC236}">
              <a16:creationId xmlns:a16="http://schemas.microsoft.com/office/drawing/2014/main" id="{F68A38BD-8591-4236-BCCC-9313BB66602D}"/>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0" name="正方形/長方形 489">
          <a:extLst>
            <a:ext uri="{FF2B5EF4-FFF2-40B4-BE49-F238E27FC236}">
              <a16:creationId xmlns:a16="http://schemas.microsoft.com/office/drawing/2014/main" id="{5C4E1CC7-9D4B-4049-91F1-9CE012B77706}"/>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1" name="正方形/長方形 490">
          <a:extLst>
            <a:ext uri="{FF2B5EF4-FFF2-40B4-BE49-F238E27FC236}">
              <a16:creationId xmlns:a16="http://schemas.microsoft.com/office/drawing/2014/main" id="{68B7195F-CE45-4270-88E4-56BC9537C1B4}"/>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92" name="テキスト ボックス 491">
          <a:extLst>
            <a:ext uri="{FF2B5EF4-FFF2-40B4-BE49-F238E27FC236}">
              <a16:creationId xmlns:a16="http://schemas.microsoft.com/office/drawing/2014/main" id="{8A6A533C-4CF0-4C78-A22E-0BE4940A4B9E}"/>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93" name="直線コネクタ 492">
          <a:extLst>
            <a:ext uri="{FF2B5EF4-FFF2-40B4-BE49-F238E27FC236}">
              <a16:creationId xmlns:a16="http://schemas.microsoft.com/office/drawing/2014/main" id="{8F8DC95B-7C8F-4326-A21B-5DA0FB382CB1}"/>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94" name="直線コネクタ 493">
          <a:extLst>
            <a:ext uri="{FF2B5EF4-FFF2-40B4-BE49-F238E27FC236}">
              <a16:creationId xmlns:a16="http://schemas.microsoft.com/office/drawing/2014/main" id="{FFEAEDD8-1509-47D0-B188-929871DA769D}"/>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95" name="テキスト ボックス 494">
          <a:extLst>
            <a:ext uri="{FF2B5EF4-FFF2-40B4-BE49-F238E27FC236}">
              <a16:creationId xmlns:a16="http://schemas.microsoft.com/office/drawing/2014/main" id="{0E6593C2-9471-4108-BCC7-2352DB8A5DA9}"/>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96" name="直線コネクタ 495">
          <a:extLst>
            <a:ext uri="{FF2B5EF4-FFF2-40B4-BE49-F238E27FC236}">
              <a16:creationId xmlns:a16="http://schemas.microsoft.com/office/drawing/2014/main" id="{3A544E5E-FCD0-43E0-B8B1-3BDEAC8B6D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97" name="テキスト ボックス 496">
          <a:extLst>
            <a:ext uri="{FF2B5EF4-FFF2-40B4-BE49-F238E27FC236}">
              <a16:creationId xmlns:a16="http://schemas.microsoft.com/office/drawing/2014/main" id="{9F555588-A26F-4FC1-84C5-A780AC51C1F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98" name="直線コネクタ 497">
          <a:extLst>
            <a:ext uri="{FF2B5EF4-FFF2-40B4-BE49-F238E27FC236}">
              <a16:creationId xmlns:a16="http://schemas.microsoft.com/office/drawing/2014/main" id="{DDAAE753-1AA2-4127-B67B-D1EA5EA9ACF9}"/>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99" name="テキスト ボックス 498">
          <a:extLst>
            <a:ext uri="{FF2B5EF4-FFF2-40B4-BE49-F238E27FC236}">
              <a16:creationId xmlns:a16="http://schemas.microsoft.com/office/drawing/2014/main" id="{6E2654D5-3925-4EFE-BE9D-EB60113A59A7}"/>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00" name="直線コネクタ 499">
          <a:extLst>
            <a:ext uri="{FF2B5EF4-FFF2-40B4-BE49-F238E27FC236}">
              <a16:creationId xmlns:a16="http://schemas.microsoft.com/office/drawing/2014/main" id="{C543CD13-E5A8-4D94-BB42-87013FF4C1B8}"/>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01" name="テキスト ボックス 500">
          <a:extLst>
            <a:ext uri="{FF2B5EF4-FFF2-40B4-BE49-F238E27FC236}">
              <a16:creationId xmlns:a16="http://schemas.microsoft.com/office/drawing/2014/main" id="{87CB0C8E-1598-40AE-9E50-D3E990BFC704}"/>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02" name="直線コネクタ 501">
          <a:extLst>
            <a:ext uri="{FF2B5EF4-FFF2-40B4-BE49-F238E27FC236}">
              <a16:creationId xmlns:a16="http://schemas.microsoft.com/office/drawing/2014/main" id="{125F5E51-9EEF-4A76-97FA-1548055C0258}"/>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03" name="テキスト ボックス 502">
          <a:extLst>
            <a:ext uri="{FF2B5EF4-FFF2-40B4-BE49-F238E27FC236}">
              <a16:creationId xmlns:a16="http://schemas.microsoft.com/office/drawing/2014/main" id="{1AB9D2DC-72E5-4099-88F8-39E9663C6055}"/>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4" name="直線コネクタ 503">
          <a:extLst>
            <a:ext uri="{FF2B5EF4-FFF2-40B4-BE49-F238E27FC236}">
              <a16:creationId xmlns:a16="http://schemas.microsoft.com/office/drawing/2014/main" id="{C0E9DFE7-1AF9-4536-88F2-12F67DB16DEC}"/>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5" name="テキスト ボックス 504">
          <a:extLst>
            <a:ext uri="{FF2B5EF4-FFF2-40B4-BE49-F238E27FC236}">
              <a16:creationId xmlns:a16="http://schemas.microsoft.com/office/drawing/2014/main" id="{A28CD5C7-1DBE-42A6-8127-06966074370A}"/>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6" name="【児童館】&#10;一人当たり面積グラフ枠">
          <a:extLst>
            <a:ext uri="{FF2B5EF4-FFF2-40B4-BE49-F238E27FC236}">
              <a16:creationId xmlns:a16="http://schemas.microsoft.com/office/drawing/2014/main" id="{6EC7228B-D9AB-441F-8E85-BF112B7F1F94}"/>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34289</xdr:rowOff>
    </xdr:from>
    <xdr:to>
      <xdr:col>116</xdr:col>
      <xdr:colOff>62864</xdr:colOff>
      <xdr:row>86</xdr:row>
      <xdr:rowOff>30480</xdr:rowOff>
    </xdr:to>
    <xdr:cxnSp macro="">
      <xdr:nvCxnSpPr>
        <xdr:cNvPr id="507" name="直線コネクタ 506">
          <a:extLst>
            <a:ext uri="{FF2B5EF4-FFF2-40B4-BE49-F238E27FC236}">
              <a16:creationId xmlns:a16="http://schemas.microsoft.com/office/drawing/2014/main" id="{2CD906AB-282E-49A1-95FC-B6D9C58B5E5C}"/>
            </a:ext>
          </a:extLst>
        </xdr:cNvPr>
        <xdr:cNvCxnSpPr/>
      </xdr:nvCxnSpPr>
      <xdr:spPr>
        <a:xfrm flipV="1">
          <a:off x="22160864" y="13578839"/>
          <a:ext cx="0" cy="1196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34307</xdr:rowOff>
    </xdr:from>
    <xdr:ext cx="469744" cy="259045"/>
    <xdr:sp macro="" textlink="">
      <xdr:nvSpPr>
        <xdr:cNvPr id="508" name="【児童館】&#10;一人当たり面積最小値テキスト">
          <a:extLst>
            <a:ext uri="{FF2B5EF4-FFF2-40B4-BE49-F238E27FC236}">
              <a16:creationId xmlns:a16="http://schemas.microsoft.com/office/drawing/2014/main" id="{BCC7F85A-216A-4C97-9A36-56C674624E90}"/>
            </a:ext>
          </a:extLst>
        </xdr:cNvPr>
        <xdr:cNvSpPr txBox="1"/>
      </xdr:nvSpPr>
      <xdr:spPr>
        <a:xfrm>
          <a:off x="22199600" y="1477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30480</xdr:rowOff>
    </xdr:from>
    <xdr:to>
      <xdr:col>116</xdr:col>
      <xdr:colOff>152400</xdr:colOff>
      <xdr:row>86</xdr:row>
      <xdr:rowOff>30480</xdr:rowOff>
    </xdr:to>
    <xdr:cxnSp macro="">
      <xdr:nvCxnSpPr>
        <xdr:cNvPr id="509" name="直線コネクタ 508">
          <a:extLst>
            <a:ext uri="{FF2B5EF4-FFF2-40B4-BE49-F238E27FC236}">
              <a16:creationId xmlns:a16="http://schemas.microsoft.com/office/drawing/2014/main" id="{FA5C5974-E6CB-46D0-A9B0-40D441D88F3C}"/>
            </a:ext>
          </a:extLst>
        </xdr:cNvPr>
        <xdr:cNvCxnSpPr/>
      </xdr:nvCxnSpPr>
      <xdr:spPr>
        <a:xfrm>
          <a:off x="22072600" y="1477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152416</xdr:rowOff>
    </xdr:from>
    <xdr:ext cx="469744" cy="259045"/>
    <xdr:sp macro="" textlink="">
      <xdr:nvSpPr>
        <xdr:cNvPr id="510" name="【児童館】&#10;一人当たり面積最大値テキスト">
          <a:extLst>
            <a:ext uri="{FF2B5EF4-FFF2-40B4-BE49-F238E27FC236}">
              <a16:creationId xmlns:a16="http://schemas.microsoft.com/office/drawing/2014/main" id="{01D4942B-DC42-4789-B552-49C027BCC66A}"/>
            </a:ext>
          </a:extLst>
        </xdr:cNvPr>
        <xdr:cNvSpPr txBox="1"/>
      </xdr:nvSpPr>
      <xdr:spPr>
        <a:xfrm>
          <a:off x="22199600" y="1335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34289</xdr:rowOff>
    </xdr:from>
    <xdr:to>
      <xdr:col>116</xdr:col>
      <xdr:colOff>152400</xdr:colOff>
      <xdr:row>79</xdr:row>
      <xdr:rowOff>34289</xdr:rowOff>
    </xdr:to>
    <xdr:cxnSp macro="">
      <xdr:nvCxnSpPr>
        <xdr:cNvPr id="511" name="直線コネクタ 510">
          <a:extLst>
            <a:ext uri="{FF2B5EF4-FFF2-40B4-BE49-F238E27FC236}">
              <a16:creationId xmlns:a16="http://schemas.microsoft.com/office/drawing/2014/main" id="{9F5E1C26-9EA0-4A7C-9ED3-EA5B6412649B}"/>
            </a:ext>
          </a:extLst>
        </xdr:cNvPr>
        <xdr:cNvCxnSpPr/>
      </xdr:nvCxnSpPr>
      <xdr:spPr>
        <a:xfrm>
          <a:off x="22072600" y="1357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6366</xdr:rowOff>
    </xdr:from>
    <xdr:ext cx="469744" cy="259045"/>
    <xdr:sp macro="" textlink="">
      <xdr:nvSpPr>
        <xdr:cNvPr id="512" name="【児童館】&#10;一人当たり面積平均値テキスト">
          <a:extLst>
            <a:ext uri="{FF2B5EF4-FFF2-40B4-BE49-F238E27FC236}">
              <a16:creationId xmlns:a16="http://schemas.microsoft.com/office/drawing/2014/main" id="{238D5DF6-D860-4095-BDD0-9FB1C427065A}"/>
            </a:ext>
          </a:extLst>
        </xdr:cNvPr>
        <xdr:cNvSpPr txBox="1"/>
      </xdr:nvSpPr>
      <xdr:spPr>
        <a:xfrm>
          <a:off x="22199600" y="14408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154939</xdr:rowOff>
    </xdr:from>
    <xdr:to>
      <xdr:col>116</xdr:col>
      <xdr:colOff>114300</xdr:colOff>
      <xdr:row>85</xdr:row>
      <xdr:rowOff>85089</xdr:rowOff>
    </xdr:to>
    <xdr:sp macro="" textlink="">
      <xdr:nvSpPr>
        <xdr:cNvPr id="513" name="フローチャート: 判断 512">
          <a:extLst>
            <a:ext uri="{FF2B5EF4-FFF2-40B4-BE49-F238E27FC236}">
              <a16:creationId xmlns:a16="http://schemas.microsoft.com/office/drawing/2014/main" id="{A6310958-1486-4DBA-AA6D-BA736849EDBA}"/>
            </a:ext>
          </a:extLst>
        </xdr:cNvPr>
        <xdr:cNvSpPr/>
      </xdr:nvSpPr>
      <xdr:spPr>
        <a:xfrm>
          <a:off x="22110700" y="1455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135889</xdr:rowOff>
    </xdr:from>
    <xdr:to>
      <xdr:col>112</xdr:col>
      <xdr:colOff>38100</xdr:colOff>
      <xdr:row>85</xdr:row>
      <xdr:rowOff>66039</xdr:rowOff>
    </xdr:to>
    <xdr:sp macro="" textlink="">
      <xdr:nvSpPr>
        <xdr:cNvPr id="514" name="フローチャート: 判断 513">
          <a:extLst>
            <a:ext uri="{FF2B5EF4-FFF2-40B4-BE49-F238E27FC236}">
              <a16:creationId xmlns:a16="http://schemas.microsoft.com/office/drawing/2014/main" id="{935A1AFE-4D02-4954-93D9-928C0A2625BE}"/>
            </a:ext>
          </a:extLst>
        </xdr:cNvPr>
        <xdr:cNvSpPr/>
      </xdr:nvSpPr>
      <xdr:spPr>
        <a:xfrm>
          <a:off x="21272500" y="1453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52070</xdr:rowOff>
    </xdr:from>
    <xdr:to>
      <xdr:col>107</xdr:col>
      <xdr:colOff>101600</xdr:colOff>
      <xdr:row>85</xdr:row>
      <xdr:rowOff>153670</xdr:rowOff>
    </xdr:to>
    <xdr:sp macro="" textlink="">
      <xdr:nvSpPr>
        <xdr:cNvPr id="515" name="フローチャート: 判断 514">
          <a:extLst>
            <a:ext uri="{FF2B5EF4-FFF2-40B4-BE49-F238E27FC236}">
              <a16:creationId xmlns:a16="http://schemas.microsoft.com/office/drawing/2014/main" id="{68FA6B86-4A9F-4B36-BFE5-77BE0899EFD0}"/>
            </a:ext>
          </a:extLst>
        </xdr:cNvPr>
        <xdr:cNvSpPr/>
      </xdr:nvSpPr>
      <xdr:spPr>
        <a:xfrm>
          <a:off x="20383500" y="1462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16" name="テキスト ボックス 515">
          <a:extLst>
            <a:ext uri="{FF2B5EF4-FFF2-40B4-BE49-F238E27FC236}">
              <a16:creationId xmlns:a16="http://schemas.microsoft.com/office/drawing/2014/main" id="{43933DC8-F595-477B-8E07-C35D41B10A13}"/>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17" name="テキスト ボックス 516">
          <a:extLst>
            <a:ext uri="{FF2B5EF4-FFF2-40B4-BE49-F238E27FC236}">
              <a16:creationId xmlns:a16="http://schemas.microsoft.com/office/drawing/2014/main" id="{941C3C90-574C-4315-BC0D-7665451E9777}"/>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18" name="テキスト ボックス 517">
          <a:extLst>
            <a:ext uri="{FF2B5EF4-FFF2-40B4-BE49-F238E27FC236}">
              <a16:creationId xmlns:a16="http://schemas.microsoft.com/office/drawing/2014/main" id="{B01544C1-5996-479C-851B-B26A7F376DD6}"/>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19" name="テキスト ボックス 518">
          <a:extLst>
            <a:ext uri="{FF2B5EF4-FFF2-40B4-BE49-F238E27FC236}">
              <a16:creationId xmlns:a16="http://schemas.microsoft.com/office/drawing/2014/main" id="{6807DC42-6067-425C-A57B-F67EB258EE64}"/>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20" name="テキスト ボックス 519">
          <a:extLst>
            <a:ext uri="{FF2B5EF4-FFF2-40B4-BE49-F238E27FC236}">
              <a16:creationId xmlns:a16="http://schemas.microsoft.com/office/drawing/2014/main" id="{0125005F-C890-42DF-A47C-12626B583951}"/>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151130</xdr:rowOff>
    </xdr:from>
    <xdr:to>
      <xdr:col>116</xdr:col>
      <xdr:colOff>114300</xdr:colOff>
      <xdr:row>86</xdr:row>
      <xdr:rowOff>81280</xdr:rowOff>
    </xdr:to>
    <xdr:sp macro="" textlink="">
      <xdr:nvSpPr>
        <xdr:cNvPr id="521" name="楕円 520">
          <a:extLst>
            <a:ext uri="{FF2B5EF4-FFF2-40B4-BE49-F238E27FC236}">
              <a16:creationId xmlns:a16="http://schemas.microsoft.com/office/drawing/2014/main" id="{FA7E192E-953B-437C-8F26-48A42DFF6A01}"/>
            </a:ext>
          </a:extLst>
        </xdr:cNvPr>
        <xdr:cNvSpPr/>
      </xdr:nvSpPr>
      <xdr:spPr>
        <a:xfrm>
          <a:off x="22110700" y="1472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66057</xdr:rowOff>
    </xdr:from>
    <xdr:ext cx="469744" cy="259045"/>
    <xdr:sp macro="" textlink="">
      <xdr:nvSpPr>
        <xdr:cNvPr id="522" name="【児童館】&#10;一人当たり面積該当値テキスト">
          <a:extLst>
            <a:ext uri="{FF2B5EF4-FFF2-40B4-BE49-F238E27FC236}">
              <a16:creationId xmlns:a16="http://schemas.microsoft.com/office/drawing/2014/main" id="{492FD676-4852-4FC9-8168-1C4DF755DD4D}"/>
            </a:ext>
          </a:extLst>
        </xdr:cNvPr>
        <xdr:cNvSpPr txBox="1"/>
      </xdr:nvSpPr>
      <xdr:spPr>
        <a:xfrm>
          <a:off x="22199600" y="1463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151130</xdr:rowOff>
    </xdr:from>
    <xdr:to>
      <xdr:col>112</xdr:col>
      <xdr:colOff>38100</xdr:colOff>
      <xdr:row>86</xdr:row>
      <xdr:rowOff>81280</xdr:rowOff>
    </xdr:to>
    <xdr:sp macro="" textlink="">
      <xdr:nvSpPr>
        <xdr:cNvPr id="523" name="楕円 522">
          <a:extLst>
            <a:ext uri="{FF2B5EF4-FFF2-40B4-BE49-F238E27FC236}">
              <a16:creationId xmlns:a16="http://schemas.microsoft.com/office/drawing/2014/main" id="{6E95129E-46F5-4B13-973C-9ADAF90F47DE}"/>
            </a:ext>
          </a:extLst>
        </xdr:cNvPr>
        <xdr:cNvSpPr/>
      </xdr:nvSpPr>
      <xdr:spPr>
        <a:xfrm>
          <a:off x="21272500" y="1472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30480</xdr:rowOff>
    </xdr:from>
    <xdr:to>
      <xdr:col>116</xdr:col>
      <xdr:colOff>63500</xdr:colOff>
      <xdr:row>86</xdr:row>
      <xdr:rowOff>30480</xdr:rowOff>
    </xdr:to>
    <xdr:cxnSp macro="">
      <xdr:nvCxnSpPr>
        <xdr:cNvPr id="524" name="直線コネクタ 523">
          <a:extLst>
            <a:ext uri="{FF2B5EF4-FFF2-40B4-BE49-F238E27FC236}">
              <a16:creationId xmlns:a16="http://schemas.microsoft.com/office/drawing/2014/main" id="{34F97506-6C3A-4EB8-82C2-125EE37572E5}"/>
            </a:ext>
          </a:extLst>
        </xdr:cNvPr>
        <xdr:cNvCxnSpPr/>
      </xdr:nvCxnSpPr>
      <xdr:spPr>
        <a:xfrm>
          <a:off x="21323300" y="147751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151130</xdr:rowOff>
    </xdr:from>
    <xdr:to>
      <xdr:col>107</xdr:col>
      <xdr:colOff>101600</xdr:colOff>
      <xdr:row>86</xdr:row>
      <xdr:rowOff>81280</xdr:rowOff>
    </xdr:to>
    <xdr:sp macro="" textlink="">
      <xdr:nvSpPr>
        <xdr:cNvPr id="525" name="楕円 524">
          <a:extLst>
            <a:ext uri="{FF2B5EF4-FFF2-40B4-BE49-F238E27FC236}">
              <a16:creationId xmlns:a16="http://schemas.microsoft.com/office/drawing/2014/main" id="{0A3D4519-2032-416A-8145-8762AF3D59F3}"/>
            </a:ext>
          </a:extLst>
        </xdr:cNvPr>
        <xdr:cNvSpPr/>
      </xdr:nvSpPr>
      <xdr:spPr>
        <a:xfrm>
          <a:off x="20383500" y="1472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30480</xdr:rowOff>
    </xdr:from>
    <xdr:to>
      <xdr:col>111</xdr:col>
      <xdr:colOff>177800</xdr:colOff>
      <xdr:row>86</xdr:row>
      <xdr:rowOff>30480</xdr:rowOff>
    </xdr:to>
    <xdr:cxnSp macro="">
      <xdr:nvCxnSpPr>
        <xdr:cNvPr id="526" name="直線コネクタ 525">
          <a:extLst>
            <a:ext uri="{FF2B5EF4-FFF2-40B4-BE49-F238E27FC236}">
              <a16:creationId xmlns:a16="http://schemas.microsoft.com/office/drawing/2014/main" id="{B6B73F49-F33E-48A0-8875-EE7DB4739701}"/>
            </a:ext>
          </a:extLst>
        </xdr:cNvPr>
        <xdr:cNvCxnSpPr/>
      </xdr:nvCxnSpPr>
      <xdr:spPr>
        <a:xfrm>
          <a:off x="20434300" y="14775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82566</xdr:rowOff>
    </xdr:from>
    <xdr:ext cx="469744" cy="259045"/>
    <xdr:sp macro="" textlink="">
      <xdr:nvSpPr>
        <xdr:cNvPr id="527" name="n_1aveValue【児童館】&#10;一人当たり面積">
          <a:extLst>
            <a:ext uri="{FF2B5EF4-FFF2-40B4-BE49-F238E27FC236}">
              <a16:creationId xmlns:a16="http://schemas.microsoft.com/office/drawing/2014/main" id="{5C2E6E05-A91B-41DC-83BA-694DD0F2BF45}"/>
            </a:ext>
          </a:extLst>
        </xdr:cNvPr>
        <xdr:cNvSpPr txBox="1"/>
      </xdr:nvSpPr>
      <xdr:spPr>
        <a:xfrm>
          <a:off x="21075727" y="1431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170197</xdr:rowOff>
    </xdr:from>
    <xdr:ext cx="469744" cy="259045"/>
    <xdr:sp macro="" textlink="">
      <xdr:nvSpPr>
        <xdr:cNvPr id="528" name="n_2aveValue【児童館】&#10;一人当たり面積">
          <a:extLst>
            <a:ext uri="{FF2B5EF4-FFF2-40B4-BE49-F238E27FC236}">
              <a16:creationId xmlns:a16="http://schemas.microsoft.com/office/drawing/2014/main" id="{8FED64F2-5958-44A9-B951-B075EA8F377D}"/>
            </a:ext>
          </a:extLst>
        </xdr:cNvPr>
        <xdr:cNvSpPr txBox="1"/>
      </xdr:nvSpPr>
      <xdr:spPr>
        <a:xfrm>
          <a:off x="20199427" y="1440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72407</xdr:rowOff>
    </xdr:from>
    <xdr:ext cx="469744" cy="259045"/>
    <xdr:sp macro="" textlink="">
      <xdr:nvSpPr>
        <xdr:cNvPr id="529" name="n_1mainValue【児童館】&#10;一人当たり面積">
          <a:extLst>
            <a:ext uri="{FF2B5EF4-FFF2-40B4-BE49-F238E27FC236}">
              <a16:creationId xmlns:a16="http://schemas.microsoft.com/office/drawing/2014/main" id="{C26253B6-5481-4814-949A-4253BF7AFBA8}"/>
            </a:ext>
          </a:extLst>
        </xdr:cNvPr>
        <xdr:cNvSpPr txBox="1"/>
      </xdr:nvSpPr>
      <xdr:spPr>
        <a:xfrm>
          <a:off x="21075727" y="1481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72407</xdr:rowOff>
    </xdr:from>
    <xdr:ext cx="469744" cy="259045"/>
    <xdr:sp macro="" textlink="">
      <xdr:nvSpPr>
        <xdr:cNvPr id="530" name="n_2mainValue【児童館】&#10;一人当たり面積">
          <a:extLst>
            <a:ext uri="{FF2B5EF4-FFF2-40B4-BE49-F238E27FC236}">
              <a16:creationId xmlns:a16="http://schemas.microsoft.com/office/drawing/2014/main" id="{EA595C3E-CD5C-49AA-B5FD-761C04EDD4D6}"/>
            </a:ext>
          </a:extLst>
        </xdr:cNvPr>
        <xdr:cNvSpPr txBox="1"/>
      </xdr:nvSpPr>
      <xdr:spPr>
        <a:xfrm>
          <a:off x="20199427" y="1481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31" name="正方形/長方形 530">
          <a:extLst>
            <a:ext uri="{FF2B5EF4-FFF2-40B4-BE49-F238E27FC236}">
              <a16:creationId xmlns:a16="http://schemas.microsoft.com/office/drawing/2014/main" id="{B3FE3BD1-6B9F-4E8B-88A7-6ED8CDF42B57}"/>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2" name="正方形/長方形 531">
          <a:extLst>
            <a:ext uri="{FF2B5EF4-FFF2-40B4-BE49-F238E27FC236}">
              <a16:creationId xmlns:a16="http://schemas.microsoft.com/office/drawing/2014/main" id="{EEB77C1A-14AF-44D0-9A2D-05017DC69168}"/>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3" name="正方形/長方形 532">
          <a:extLst>
            <a:ext uri="{FF2B5EF4-FFF2-40B4-BE49-F238E27FC236}">
              <a16:creationId xmlns:a16="http://schemas.microsoft.com/office/drawing/2014/main" id="{7547E187-A5CF-4BDB-95C5-C4DFE417B0E8}"/>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34" name="正方形/長方形 533">
          <a:extLst>
            <a:ext uri="{FF2B5EF4-FFF2-40B4-BE49-F238E27FC236}">
              <a16:creationId xmlns:a16="http://schemas.microsoft.com/office/drawing/2014/main" id="{1E6FA285-66DC-4E34-BD3D-803E69CC8CD6}"/>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35" name="正方形/長方形 534">
          <a:extLst>
            <a:ext uri="{FF2B5EF4-FFF2-40B4-BE49-F238E27FC236}">
              <a16:creationId xmlns:a16="http://schemas.microsoft.com/office/drawing/2014/main" id="{B0CAAFB4-DDD2-453B-B8EC-C8C970EF962F}"/>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36" name="正方形/長方形 535">
          <a:extLst>
            <a:ext uri="{FF2B5EF4-FFF2-40B4-BE49-F238E27FC236}">
              <a16:creationId xmlns:a16="http://schemas.microsoft.com/office/drawing/2014/main" id="{179EB43C-03BC-4012-AFC0-ACC5C06380CB}"/>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37" name="正方形/長方形 536">
          <a:extLst>
            <a:ext uri="{FF2B5EF4-FFF2-40B4-BE49-F238E27FC236}">
              <a16:creationId xmlns:a16="http://schemas.microsoft.com/office/drawing/2014/main" id="{792313DD-31B9-453C-B3E9-870FF298D371}"/>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38" name="正方形/長方形 537">
          <a:extLst>
            <a:ext uri="{FF2B5EF4-FFF2-40B4-BE49-F238E27FC236}">
              <a16:creationId xmlns:a16="http://schemas.microsoft.com/office/drawing/2014/main" id="{D568E207-BC34-4B26-93EC-261FC7A52E8B}"/>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39" name="テキスト ボックス 538">
          <a:extLst>
            <a:ext uri="{FF2B5EF4-FFF2-40B4-BE49-F238E27FC236}">
              <a16:creationId xmlns:a16="http://schemas.microsoft.com/office/drawing/2014/main" id="{74BC197C-316B-4070-A482-A21DEBBFFE0A}"/>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0" name="直線コネクタ 539">
          <a:extLst>
            <a:ext uri="{FF2B5EF4-FFF2-40B4-BE49-F238E27FC236}">
              <a16:creationId xmlns:a16="http://schemas.microsoft.com/office/drawing/2014/main" id="{BA989E50-D375-469D-9B49-59B2EC075A01}"/>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41" name="テキスト ボックス 540">
          <a:extLst>
            <a:ext uri="{FF2B5EF4-FFF2-40B4-BE49-F238E27FC236}">
              <a16:creationId xmlns:a16="http://schemas.microsoft.com/office/drawing/2014/main" id="{1F115AEB-22A0-4CFE-8F30-21BD72F970F0}"/>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42" name="直線コネクタ 541">
          <a:extLst>
            <a:ext uri="{FF2B5EF4-FFF2-40B4-BE49-F238E27FC236}">
              <a16:creationId xmlns:a16="http://schemas.microsoft.com/office/drawing/2014/main" id="{468C1D85-7037-4F1E-9728-07E45C593793}"/>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43" name="テキスト ボックス 542">
          <a:extLst>
            <a:ext uri="{FF2B5EF4-FFF2-40B4-BE49-F238E27FC236}">
              <a16:creationId xmlns:a16="http://schemas.microsoft.com/office/drawing/2014/main" id="{BD2072C1-5FE9-415F-B695-F433AA0A1F4D}"/>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44" name="直線コネクタ 543">
          <a:extLst>
            <a:ext uri="{FF2B5EF4-FFF2-40B4-BE49-F238E27FC236}">
              <a16:creationId xmlns:a16="http://schemas.microsoft.com/office/drawing/2014/main" id="{DCF73DB1-B9B2-4C4D-9559-43FFEF31D1E4}"/>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45" name="テキスト ボックス 544">
          <a:extLst>
            <a:ext uri="{FF2B5EF4-FFF2-40B4-BE49-F238E27FC236}">
              <a16:creationId xmlns:a16="http://schemas.microsoft.com/office/drawing/2014/main" id="{FF128A97-B0C3-4970-930B-E69C44794669}"/>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46" name="直線コネクタ 545">
          <a:extLst>
            <a:ext uri="{FF2B5EF4-FFF2-40B4-BE49-F238E27FC236}">
              <a16:creationId xmlns:a16="http://schemas.microsoft.com/office/drawing/2014/main" id="{22233162-91F9-44C9-A532-93E57A09A771}"/>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47" name="テキスト ボックス 546">
          <a:extLst>
            <a:ext uri="{FF2B5EF4-FFF2-40B4-BE49-F238E27FC236}">
              <a16:creationId xmlns:a16="http://schemas.microsoft.com/office/drawing/2014/main" id="{C09EACFC-FBEC-4FA6-827A-CE4288EFB33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48" name="直線コネクタ 547">
          <a:extLst>
            <a:ext uri="{FF2B5EF4-FFF2-40B4-BE49-F238E27FC236}">
              <a16:creationId xmlns:a16="http://schemas.microsoft.com/office/drawing/2014/main" id="{9C41CE0D-70A0-4517-92F0-E5C73394F6E5}"/>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49" name="テキスト ボックス 548">
          <a:extLst>
            <a:ext uri="{FF2B5EF4-FFF2-40B4-BE49-F238E27FC236}">
              <a16:creationId xmlns:a16="http://schemas.microsoft.com/office/drawing/2014/main" id="{CF97C182-4000-4B7E-A839-6859E7BC1A29}"/>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50" name="直線コネクタ 549">
          <a:extLst>
            <a:ext uri="{FF2B5EF4-FFF2-40B4-BE49-F238E27FC236}">
              <a16:creationId xmlns:a16="http://schemas.microsoft.com/office/drawing/2014/main" id="{82F6EBCC-5817-494F-995B-FAA686BD1FBD}"/>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51" name="テキスト ボックス 550">
          <a:extLst>
            <a:ext uri="{FF2B5EF4-FFF2-40B4-BE49-F238E27FC236}">
              <a16:creationId xmlns:a16="http://schemas.microsoft.com/office/drawing/2014/main" id="{9B88704E-7E1E-4285-86FC-133D639DF8AD}"/>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2" name="直線コネクタ 551">
          <a:extLst>
            <a:ext uri="{FF2B5EF4-FFF2-40B4-BE49-F238E27FC236}">
              <a16:creationId xmlns:a16="http://schemas.microsoft.com/office/drawing/2014/main" id="{D8032D76-8171-43DF-81DA-B3C53A92F734}"/>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53" name="テキスト ボックス 552">
          <a:extLst>
            <a:ext uri="{FF2B5EF4-FFF2-40B4-BE49-F238E27FC236}">
              <a16:creationId xmlns:a16="http://schemas.microsoft.com/office/drawing/2014/main" id="{FE6AD21F-05E2-4893-9CC9-18065BEACF89}"/>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54" name="【公民館】&#10;有形固定資産減価償却率グラフ枠">
          <a:extLst>
            <a:ext uri="{FF2B5EF4-FFF2-40B4-BE49-F238E27FC236}">
              <a16:creationId xmlns:a16="http://schemas.microsoft.com/office/drawing/2014/main" id="{03038F7D-CC26-455B-A5DF-90FFE0598EEC}"/>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118111</xdr:rowOff>
    </xdr:to>
    <xdr:cxnSp macro="">
      <xdr:nvCxnSpPr>
        <xdr:cNvPr id="555" name="直線コネクタ 554">
          <a:extLst>
            <a:ext uri="{FF2B5EF4-FFF2-40B4-BE49-F238E27FC236}">
              <a16:creationId xmlns:a16="http://schemas.microsoft.com/office/drawing/2014/main" id="{497D62B3-E80D-4D47-889A-47AAABA3C0D2}"/>
            </a:ext>
          </a:extLst>
        </xdr:cNvPr>
        <xdr:cNvCxnSpPr/>
      </xdr:nvCxnSpPr>
      <xdr:spPr>
        <a:xfrm flipV="1">
          <a:off x="16318864" y="17145000"/>
          <a:ext cx="0" cy="131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121938</xdr:rowOff>
    </xdr:from>
    <xdr:ext cx="405111" cy="259045"/>
    <xdr:sp macro="" textlink="">
      <xdr:nvSpPr>
        <xdr:cNvPr id="556" name="【公民館】&#10;有形固定資産減価償却率最小値テキスト">
          <a:extLst>
            <a:ext uri="{FF2B5EF4-FFF2-40B4-BE49-F238E27FC236}">
              <a16:creationId xmlns:a16="http://schemas.microsoft.com/office/drawing/2014/main" id="{F1BF4A1E-94AD-41FB-A559-DCA7308EFD17}"/>
            </a:ext>
          </a:extLst>
        </xdr:cNvPr>
        <xdr:cNvSpPr txBox="1"/>
      </xdr:nvSpPr>
      <xdr:spPr>
        <a:xfrm>
          <a:off x="16357600" y="18467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118111</xdr:rowOff>
    </xdr:from>
    <xdr:to>
      <xdr:col>86</xdr:col>
      <xdr:colOff>25400</xdr:colOff>
      <xdr:row>107</xdr:row>
      <xdr:rowOff>118111</xdr:rowOff>
    </xdr:to>
    <xdr:cxnSp macro="">
      <xdr:nvCxnSpPr>
        <xdr:cNvPr id="557" name="直線コネクタ 556">
          <a:extLst>
            <a:ext uri="{FF2B5EF4-FFF2-40B4-BE49-F238E27FC236}">
              <a16:creationId xmlns:a16="http://schemas.microsoft.com/office/drawing/2014/main" id="{6CDF2BC6-A815-47AD-9D3D-9498F082212F}"/>
            </a:ext>
          </a:extLst>
        </xdr:cNvPr>
        <xdr:cNvCxnSpPr/>
      </xdr:nvCxnSpPr>
      <xdr:spPr>
        <a:xfrm>
          <a:off x="16230600" y="18463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558" name="【公民館】&#10;有形固定資産減価償却率最大値テキスト">
          <a:extLst>
            <a:ext uri="{FF2B5EF4-FFF2-40B4-BE49-F238E27FC236}">
              <a16:creationId xmlns:a16="http://schemas.microsoft.com/office/drawing/2014/main" id="{F6C4D52C-B344-4D02-B73F-6C55473EBEC2}"/>
            </a:ext>
          </a:extLst>
        </xdr:cNvPr>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59" name="直線コネクタ 558">
          <a:extLst>
            <a:ext uri="{FF2B5EF4-FFF2-40B4-BE49-F238E27FC236}">
              <a16:creationId xmlns:a16="http://schemas.microsoft.com/office/drawing/2014/main" id="{DC230453-A3D6-424C-AA0C-CA61079FB5C5}"/>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36847</xdr:rowOff>
    </xdr:from>
    <xdr:ext cx="405111" cy="259045"/>
    <xdr:sp macro="" textlink="">
      <xdr:nvSpPr>
        <xdr:cNvPr id="560" name="【公民館】&#10;有形固定資産減価償却率平均値テキスト">
          <a:extLst>
            <a:ext uri="{FF2B5EF4-FFF2-40B4-BE49-F238E27FC236}">
              <a16:creationId xmlns:a16="http://schemas.microsoft.com/office/drawing/2014/main" id="{72BCAB85-A94B-4F43-9055-D3CBCEEAE7D0}"/>
            </a:ext>
          </a:extLst>
        </xdr:cNvPr>
        <xdr:cNvSpPr txBox="1"/>
      </xdr:nvSpPr>
      <xdr:spPr>
        <a:xfrm>
          <a:off x="16357600" y="17524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13970</xdr:rowOff>
    </xdr:from>
    <xdr:to>
      <xdr:col>85</xdr:col>
      <xdr:colOff>177800</xdr:colOff>
      <xdr:row>103</xdr:row>
      <xdr:rowOff>115570</xdr:rowOff>
    </xdr:to>
    <xdr:sp macro="" textlink="">
      <xdr:nvSpPr>
        <xdr:cNvPr id="561" name="フローチャート: 判断 560">
          <a:extLst>
            <a:ext uri="{FF2B5EF4-FFF2-40B4-BE49-F238E27FC236}">
              <a16:creationId xmlns:a16="http://schemas.microsoft.com/office/drawing/2014/main" id="{355633C0-356B-4160-9B3E-55853D3914BA}"/>
            </a:ext>
          </a:extLst>
        </xdr:cNvPr>
        <xdr:cNvSpPr/>
      </xdr:nvSpPr>
      <xdr:spPr>
        <a:xfrm>
          <a:off x="16268700" y="1767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65405</xdr:rowOff>
    </xdr:from>
    <xdr:to>
      <xdr:col>81</xdr:col>
      <xdr:colOff>101600</xdr:colOff>
      <xdr:row>103</xdr:row>
      <xdr:rowOff>167005</xdr:rowOff>
    </xdr:to>
    <xdr:sp macro="" textlink="">
      <xdr:nvSpPr>
        <xdr:cNvPr id="562" name="フローチャート: 判断 561">
          <a:extLst>
            <a:ext uri="{FF2B5EF4-FFF2-40B4-BE49-F238E27FC236}">
              <a16:creationId xmlns:a16="http://schemas.microsoft.com/office/drawing/2014/main" id="{7E8F7494-DFE1-4A5B-814F-709ED7AE0942}"/>
            </a:ext>
          </a:extLst>
        </xdr:cNvPr>
        <xdr:cNvSpPr/>
      </xdr:nvSpPr>
      <xdr:spPr>
        <a:xfrm>
          <a:off x="15430500" y="1772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145414</xdr:rowOff>
    </xdr:from>
    <xdr:to>
      <xdr:col>76</xdr:col>
      <xdr:colOff>165100</xdr:colOff>
      <xdr:row>104</xdr:row>
      <xdr:rowOff>75564</xdr:rowOff>
    </xdr:to>
    <xdr:sp macro="" textlink="">
      <xdr:nvSpPr>
        <xdr:cNvPr id="563" name="フローチャート: 判断 562">
          <a:extLst>
            <a:ext uri="{FF2B5EF4-FFF2-40B4-BE49-F238E27FC236}">
              <a16:creationId xmlns:a16="http://schemas.microsoft.com/office/drawing/2014/main" id="{3A0C061B-D8E6-49A4-BFAE-C538D0E123C5}"/>
            </a:ext>
          </a:extLst>
        </xdr:cNvPr>
        <xdr:cNvSpPr/>
      </xdr:nvSpPr>
      <xdr:spPr>
        <a:xfrm>
          <a:off x="14541500" y="1780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64" name="テキスト ボックス 563">
          <a:extLst>
            <a:ext uri="{FF2B5EF4-FFF2-40B4-BE49-F238E27FC236}">
              <a16:creationId xmlns:a16="http://schemas.microsoft.com/office/drawing/2014/main" id="{2DF396E2-821F-442A-A55D-A70C6F44168B}"/>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65" name="テキスト ボックス 564">
          <a:extLst>
            <a:ext uri="{FF2B5EF4-FFF2-40B4-BE49-F238E27FC236}">
              <a16:creationId xmlns:a16="http://schemas.microsoft.com/office/drawing/2014/main" id="{7F84275C-8BF6-43B5-9505-3C8F89FD0868}"/>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66" name="テキスト ボックス 565">
          <a:extLst>
            <a:ext uri="{FF2B5EF4-FFF2-40B4-BE49-F238E27FC236}">
              <a16:creationId xmlns:a16="http://schemas.microsoft.com/office/drawing/2014/main" id="{1318604E-E7E4-4089-984D-C30A0C41A7A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67" name="テキスト ボックス 566">
          <a:extLst>
            <a:ext uri="{FF2B5EF4-FFF2-40B4-BE49-F238E27FC236}">
              <a16:creationId xmlns:a16="http://schemas.microsoft.com/office/drawing/2014/main" id="{ABA373EB-784C-47E5-9932-B6529C5AE5FB}"/>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68" name="テキスト ボックス 567">
          <a:extLst>
            <a:ext uri="{FF2B5EF4-FFF2-40B4-BE49-F238E27FC236}">
              <a16:creationId xmlns:a16="http://schemas.microsoft.com/office/drawing/2014/main" id="{11F4D587-128F-4DD4-907F-D73A84DAF91C}"/>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38736</xdr:rowOff>
    </xdr:from>
    <xdr:to>
      <xdr:col>85</xdr:col>
      <xdr:colOff>177800</xdr:colOff>
      <xdr:row>105</xdr:row>
      <xdr:rowOff>140336</xdr:rowOff>
    </xdr:to>
    <xdr:sp macro="" textlink="">
      <xdr:nvSpPr>
        <xdr:cNvPr id="569" name="楕円 568">
          <a:extLst>
            <a:ext uri="{FF2B5EF4-FFF2-40B4-BE49-F238E27FC236}">
              <a16:creationId xmlns:a16="http://schemas.microsoft.com/office/drawing/2014/main" id="{201EFB97-8870-4BAC-BB75-24DFB2270FCD}"/>
            </a:ext>
          </a:extLst>
        </xdr:cNvPr>
        <xdr:cNvSpPr/>
      </xdr:nvSpPr>
      <xdr:spPr>
        <a:xfrm>
          <a:off x="16268700" y="1804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17163</xdr:rowOff>
    </xdr:from>
    <xdr:ext cx="405111" cy="259045"/>
    <xdr:sp macro="" textlink="">
      <xdr:nvSpPr>
        <xdr:cNvPr id="570" name="【公民館】&#10;有形固定資産減価償却率該当値テキスト">
          <a:extLst>
            <a:ext uri="{FF2B5EF4-FFF2-40B4-BE49-F238E27FC236}">
              <a16:creationId xmlns:a16="http://schemas.microsoft.com/office/drawing/2014/main" id="{BC114815-F3E9-4C8E-8BE9-F4F6A678C498}"/>
            </a:ext>
          </a:extLst>
        </xdr:cNvPr>
        <xdr:cNvSpPr txBox="1"/>
      </xdr:nvSpPr>
      <xdr:spPr>
        <a:xfrm>
          <a:off x="16357600" y="1801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71120</xdr:rowOff>
    </xdr:from>
    <xdr:to>
      <xdr:col>81</xdr:col>
      <xdr:colOff>101600</xdr:colOff>
      <xdr:row>106</xdr:row>
      <xdr:rowOff>1270</xdr:rowOff>
    </xdr:to>
    <xdr:sp macro="" textlink="">
      <xdr:nvSpPr>
        <xdr:cNvPr id="571" name="楕円 570">
          <a:extLst>
            <a:ext uri="{FF2B5EF4-FFF2-40B4-BE49-F238E27FC236}">
              <a16:creationId xmlns:a16="http://schemas.microsoft.com/office/drawing/2014/main" id="{A4FD3DB0-829F-4BF5-88CD-B1B3BEF09894}"/>
            </a:ext>
          </a:extLst>
        </xdr:cNvPr>
        <xdr:cNvSpPr/>
      </xdr:nvSpPr>
      <xdr:spPr>
        <a:xfrm>
          <a:off x="15430500" y="1807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89536</xdr:rowOff>
    </xdr:from>
    <xdr:to>
      <xdr:col>85</xdr:col>
      <xdr:colOff>127000</xdr:colOff>
      <xdr:row>105</xdr:row>
      <xdr:rowOff>121920</xdr:rowOff>
    </xdr:to>
    <xdr:cxnSp macro="">
      <xdr:nvCxnSpPr>
        <xdr:cNvPr id="572" name="直線コネクタ 571">
          <a:extLst>
            <a:ext uri="{FF2B5EF4-FFF2-40B4-BE49-F238E27FC236}">
              <a16:creationId xmlns:a16="http://schemas.microsoft.com/office/drawing/2014/main" id="{3667AFAC-F0DA-46DD-89DC-2EE8D0B0D9CF}"/>
            </a:ext>
          </a:extLst>
        </xdr:cNvPr>
        <xdr:cNvCxnSpPr/>
      </xdr:nvCxnSpPr>
      <xdr:spPr>
        <a:xfrm flipV="1">
          <a:off x="15481300" y="18091786"/>
          <a:ext cx="8382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101600</xdr:rowOff>
    </xdr:from>
    <xdr:to>
      <xdr:col>76</xdr:col>
      <xdr:colOff>165100</xdr:colOff>
      <xdr:row>106</xdr:row>
      <xdr:rowOff>31750</xdr:rowOff>
    </xdr:to>
    <xdr:sp macro="" textlink="">
      <xdr:nvSpPr>
        <xdr:cNvPr id="573" name="楕円 572">
          <a:extLst>
            <a:ext uri="{FF2B5EF4-FFF2-40B4-BE49-F238E27FC236}">
              <a16:creationId xmlns:a16="http://schemas.microsoft.com/office/drawing/2014/main" id="{0833DB07-026E-4A8D-85D3-7F42645DBB1E}"/>
            </a:ext>
          </a:extLst>
        </xdr:cNvPr>
        <xdr:cNvSpPr/>
      </xdr:nvSpPr>
      <xdr:spPr>
        <a:xfrm>
          <a:off x="14541500" y="1810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121920</xdr:rowOff>
    </xdr:from>
    <xdr:to>
      <xdr:col>81</xdr:col>
      <xdr:colOff>50800</xdr:colOff>
      <xdr:row>105</xdr:row>
      <xdr:rowOff>152400</xdr:rowOff>
    </xdr:to>
    <xdr:cxnSp macro="">
      <xdr:nvCxnSpPr>
        <xdr:cNvPr id="574" name="直線コネクタ 573">
          <a:extLst>
            <a:ext uri="{FF2B5EF4-FFF2-40B4-BE49-F238E27FC236}">
              <a16:creationId xmlns:a16="http://schemas.microsoft.com/office/drawing/2014/main" id="{25AB8774-6FE9-4E9F-9E4F-77A3A213A16A}"/>
            </a:ext>
          </a:extLst>
        </xdr:cNvPr>
        <xdr:cNvCxnSpPr/>
      </xdr:nvCxnSpPr>
      <xdr:spPr>
        <a:xfrm flipV="1">
          <a:off x="14592300" y="1812417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12082</xdr:rowOff>
    </xdr:from>
    <xdr:ext cx="405111" cy="259045"/>
    <xdr:sp macro="" textlink="">
      <xdr:nvSpPr>
        <xdr:cNvPr id="575" name="n_1aveValue【公民館】&#10;有形固定資産減価償却率">
          <a:extLst>
            <a:ext uri="{FF2B5EF4-FFF2-40B4-BE49-F238E27FC236}">
              <a16:creationId xmlns:a16="http://schemas.microsoft.com/office/drawing/2014/main" id="{8CCA925A-CB2B-4B13-85EA-04406F9BFE15}"/>
            </a:ext>
          </a:extLst>
        </xdr:cNvPr>
        <xdr:cNvSpPr txBox="1"/>
      </xdr:nvSpPr>
      <xdr:spPr>
        <a:xfrm>
          <a:off x="15266044" y="1749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92091</xdr:rowOff>
    </xdr:from>
    <xdr:ext cx="405111" cy="259045"/>
    <xdr:sp macro="" textlink="">
      <xdr:nvSpPr>
        <xdr:cNvPr id="576" name="n_2aveValue【公民館】&#10;有形固定資産減価償却率">
          <a:extLst>
            <a:ext uri="{FF2B5EF4-FFF2-40B4-BE49-F238E27FC236}">
              <a16:creationId xmlns:a16="http://schemas.microsoft.com/office/drawing/2014/main" id="{2812C574-6DFD-4843-B9D6-BB6D496D54D5}"/>
            </a:ext>
          </a:extLst>
        </xdr:cNvPr>
        <xdr:cNvSpPr txBox="1"/>
      </xdr:nvSpPr>
      <xdr:spPr>
        <a:xfrm>
          <a:off x="14389744" y="1757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163847</xdr:rowOff>
    </xdr:from>
    <xdr:ext cx="405111" cy="259045"/>
    <xdr:sp macro="" textlink="">
      <xdr:nvSpPr>
        <xdr:cNvPr id="577" name="n_1mainValue【公民館】&#10;有形固定資産減価償却率">
          <a:extLst>
            <a:ext uri="{FF2B5EF4-FFF2-40B4-BE49-F238E27FC236}">
              <a16:creationId xmlns:a16="http://schemas.microsoft.com/office/drawing/2014/main" id="{1DB3247B-0CA9-46D7-B85E-95413BD29E31}"/>
            </a:ext>
          </a:extLst>
        </xdr:cNvPr>
        <xdr:cNvSpPr txBox="1"/>
      </xdr:nvSpPr>
      <xdr:spPr>
        <a:xfrm>
          <a:off x="15266044" y="1816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22877</xdr:rowOff>
    </xdr:from>
    <xdr:ext cx="405111" cy="259045"/>
    <xdr:sp macro="" textlink="">
      <xdr:nvSpPr>
        <xdr:cNvPr id="578" name="n_2mainValue【公民館】&#10;有形固定資産減価償却率">
          <a:extLst>
            <a:ext uri="{FF2B5EF4-FFF2-40B4-BE49-F238E27FC236}">
              <a16:creationId xmlns:a16="http://schemas.microsoft.com/office/drawing/2014/main" id="{F2FB0B87-E951-4C1D-B7D0-DF0AD3B5674B}"/>
            </a:ext>
          </a:extLst>
        </xdr:cNvPr>
        <xdr:cNvSpPr txBox="1"/>
      </xdr:nvSpPr>
      <xdr:spPr>
        <a:xfrm>
          <a:off x="14389744" y="1819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79" name="正方形/長方形 578">
          <a:extLst>
            <a:ext uri="{FF2B5EF4-FFF2-40B4-BE49-F238E27FC236}">
              <a16:creationId xmlns:a16="http://schemas.microsoft.com/office/drawing/2014/main" id="{BADDFBC1-7669-4546-B85F-24CC497D80DE}"/>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0" name="正方形/長方形 579">
          <a:extLst>
            <a:ext uri="{FF2B5EF4-FFF2-40B4-BE49-F238E27FC236}">
              <a16:creationId xmlns:a16="http://schemas.microsoft.com/office/drawing/2014/main" id="{4354CA73-593A-4CF1-BD5F-9F6BF3FE7A8F}"/>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81" name="正方形/長方形 580">
          <a:extLst>
            <a:ext uri="{FF2B5EF4-FFF2-40B4-BE49-F238E27FC236}">
              <a16:creationId xmlns:a16="http://schemas.microsoft.com/office/drawing/2014/main" id="{A8B6E11E-DFA8-47CD-97AB-B9A92C0418F8}"/>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82" name="正方形/長方形 581">
          <a:extLst>
            <a:ext uri="{FF2B5EF4-FFF2-40B4-BE49-F238E27FC236}">
              <a16:creationId xmlns:a16="http://schemas.microsoft.com/office/drawing/2014/main" id="{1AB85371-9CB5-4565-B062-3D131BA29FA6}"/>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83" name="正方形/長方形 582">
          <a:extLst>
            <a:ext uri="{FF2B5EF4-FFF2-40B4-BE49-F238E27FC236}">
              <a16:creationId xmlns:a16="http://schemas.microsoft.com/office/drawing/2014/main" id="{E4B0AF7B-8738-44C5-9C58-A188EB60A39F}"/>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84" name="正方形/長方形 583">
          <a:extLst>
            <a:ext uri="{FF2B5EF4-FFF2-40B4-BE49-F238E27FC236}">
              <a16:creationId xmlns:a16="http://schemas.microsoft.com/office/drawing/2014/main" id="{7ACD3D18-0C07-4C56-B69A-8AB78659D38B}"/>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85" name="正方形/長方形 584">
          <a:extLst>
            <a:ext uri="{FF2B5EF4-FFF2-40B4-BE49-F238E27FC236}">
              <a16:creationId xmlns:a16="http://schemas.microsoft.com/office/drawing/2014/main" id="{A3F5557B-5FBF-4738-A36C-F1D2B5137EEC}"/>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86" name="正方形/長方形 585">
          <a:extLst>
            <a:ext uri="{FF2B5EF4-FFF2-40B4-BE49-F238E27FC236}">
              <a16:creationId xmlns:a16="http://schemas.microsoft.com/office/drawing/2014/main" id="{A9EC3060-DEE6-48C4-9383-B996FFF43498}"/>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87" name="テキスト ボックス 586">
          <a:extLst>
            <a:ext uri="{FF2B5EF4-FFF2-40B4-BE49-F238E27FC236}">
              <a16:creationId xmlns:a16="http://schemas.microsoft.com/office/drawing/2014/main" id="{981DF68A-C3D6-4CFB-A5D5-EB46DADF04DB}"/>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88" name="直線コネクタ 587">
          <a:extLst>
            <a:ext uri="{FF2B5EF4-FFF2-40B4-BE49-F238E27FC236}">
              <a16:creationId xmlns:a16="http://schemas.microsoft.com/office/drawing/2014/main" id="{D0523B83-841E-43CE-9379-8A39C5BD068F}"/>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89" name="直線コネクタ 588">
          <a:extLst>
            <a:ext uri="{FF2B5EF4-FFF2-40B4-BE49-F238E27FC236}">
              <a16:creationId xmlns:a16="http://schemas.microsoft.com/office/drawing/2014/main" id="{163D0FB1-745F-4135-8DC7-80CBF39ECBDF}"/>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90" name="テキスト ボックス 589">
          <a:extLst>
            <a:ext uri="{FF2B5EF4-FFF2-40B4-BE49-F238E27FC236}">
              <a16:creationId xmlns:a16="http://schemas.microsoft.com/office/drawing/2014/main" id="{70F7A9CE-D67D-4C10-B130-D57011ACB07F}"/>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91" name="直線コネクタ 590">
          <a:extLst>
            <a:ext uri="{FF2B5EF4-FFF2-40B4-BE49-F238E27FC236}">
              <a16:creationId xmlns:a16="http://schemas.microsoft.com/office/drawing/2014/main" id="{288DA8AC-0D9A-45B5-AAC2-A1CB493C133C}"/>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92" name="テキスト ボックス 591">
          <a:extLst>
            <a:ext uri="{FF2B5EF4-FFF2-40B4-BE49-F238E27FC236}">
              <a16:creationId xmlns:a16="http://schemas.microsoft.com/office/drawing/2014/main" id="{521C6D04-B838-4784-88DE-A91D953985F7}"/>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93" name="直線コネクタ 592">
          <a:extLst>
            <a:ext uri="{FF2B5EF4-FFF2-40B4-BE49-F238E27FC236}">
              <a16:creationId xmlns:a16="http://schemas.microsoft.com/office/drawing/2014/main" id="{6432FD05-7D22-4FBC-BC46-C66174B5F9FE}"/>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94" name="テキスト ボックス 593">
          <a:extLst>
            <a:ext uri="{FF2B5EF4-FFF2-40B4-BE49-F238E27FC236}">
              <a16:creationId xmlns:a16="http://schemas.microsoft.com/office/drawing/2014/main" id="{49B71920-2DA9-470F-8DC2-16D7E6BF56F3}"/>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95" name="直線コネクタ 594">
          <a:extLst>
            <a:ext uri="{FF2B5EF4-FFF2-40B4-BE49-F238E27FC236}">
              <a16:creationId xmlns:a16="http://schemas.microsoft.com/office/drawing/2014/main" id="{F87BE6AE-9F43-4012-848E-D3B3684609BA}"/>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96" name="テキスト ボックス 595">
          <a:extLst>
            <a:ext uri="{FF2B5EF4-FFF2-40B4-BE49-F238E27FC236}">
              <a16:creationId xmlns:a16="http://schemas.microsoft.com/office/drawing/2014/main" id="{6172E514-874F-48C6-90DE-FCC4223F8681}"/>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97" name="直線コネクタ 596">
          <a:extLst>
            <a:ext uri="{FF2B5EF4-FFF2-40B4-BE49-F238E27FC236}">
              <a16:creationId xmlns:a16="http://schemas.microsoft.com/office/drawing/2014/main" id="{890BCBB7-4721-4D7D-B0D2-FD492DD13DD7}"/>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98" name="テキスト ボックス 597">
          <a:extLst>
            <a:ext uri="{FF2B5EF4-FFF2-40B4-BE49-F238E27FC236}">
              <a16:creationId xmlns:a16="http://schemas.microsoft.com/office/drawing/2014/main" id="{A91A9337-D08D-4BDD-A48A-0086A83C48F5}"/>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99" name="直線コネクタ 598">
          <a:extLst>
            <a:ext uri="{FF2B5EF4-FFF2-40B4-BE49-F238E27FC236}">
              <a16:creationId xmlns:a16="http://schemas.microsoft.com/office/drawing/2014/main" id="{D1D23F90-9362-4BA9-A4B1-98A9D10786C5}"/>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00" name="テキスト ボックス 599">
          <a:extLst>
            <a:ext uri="{FF2B5EF4-FFF2-40B4-BE49-F238E27FC236}">
              <a16:creationId xmlns:a16="http://schemas.microsoft.com/office/drawing/2014/main" id="{A81DEAB8-C152-42CB-A475-8CEFAEA62D82}"/>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1" name="直線コネクタ 600">
          <a:extLst>
            <a:ext uri="{FF2B5EF4-FFF2-40B4-BE49-F238E27FC236}">
              <a16:creationId xmlns:a16="http://schemas.microsoft.com/office/drawing/2014/main" id="{1A671927-ED26-4A6A-9A1E-D61266B06B55}"/>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2" name="テキスト ボックス 601">
          <a:extLst>
            <a:ext uri="{FF2B5EF4-FFF2-40B4-BE49-F238E27FC236}">
              <a16:creationId xmlns:a16="http://schemas.microsoft.com/office/drawing/2014/main" id="{947C1BD0-838E-4717-817E-9B53BE8A93C3}"/>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03" name="【公民館】&#10;一人当たり面積グラフ枠">
          <a:extLst>
            <a:ext uri="{FF2B5EF4-FFF2-40B4-BE49-F238E27FC236}">
              <a16:creationId xmlns:a16="http://schemas.microsoft.com/office/drawing/2014/main" id="{CD30CF1D-90B0-4798-A134-39CCA91CDC25}"/>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139881</xdr:rowOff>
    </xdr:from>
    <xdr:to>
      <xdr:col>116</xdr:col>
      <xdr:colOff>62864</xdr:colOff>
      <xdr:row>109</xdr:row>
      <xdr:rowOff>20682</xdr:rowOff>
    </xdr:to>
    <xdr:cxnSp macro="">
      <xdr:nvCxnSpPr>
        <xdr:cNvPr id="604" name="直線コネクタ 603">
          <a:extLst>
            <a:ext uri="{FF2B5EF4-FFF2-40B4-BE49-F238E27FC236}">
              <a16:creationId xmlns:a16="http://schemas.microsoft.com/office/drawing/2014/main" id="{6D2F7301-0A66-4BA6-8156-831AE1908FCF}"/>
            </a:ext>
          </a:extLst>
        </xdr:cNvPr>
        <xdr:cNvCxnSpPr/>
      </xdr:nvCxnSpPr>
      <xdr:spPr>
        <a:xfrm flipV="1">
          <a:off x="22160864" y="17284881"/>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24509</xdr:rowOff>
    </xdr:from>
    <xdr:ext cx="469744" cy="259045"/>
    <xdr:sp macro="" textlink="">
      <xdr:nvSpPr>
        <xdr:cNvPr id="605" name="【公民館】&#10;一人当たり面積最小値テキスト">
          <a:extLst>
            <a:ext uri="{FF2B5EF4-FFF2-40B4-BE49-F238E27FC236}">
              <a16:creationId xmlns:a16="http://schemas.microsoft.com/office/drawing/2014/main" id="{0AAF6B45-152E-4E56-8F1B-1A61A742FC5F}"/>
            </a:ext>
          </a:extLst>
        </xdr:cNvPr>
        <xdr:cNvSpPr txBox="1"/>
      </xdr:nvSpPr>
      <xdr:spPr>
        <a:xfrm>
          <a:off x="22199600" y="18712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20682</xdr:rowOff>
    </xdr:from>
    <xdr:to>
      <xdr:col>116</xdr:col>
      <xdr:colOff>152400</xdr:colOff>
      <xdr:row>109</xdr:row>
      <xdr:rowOff>20682</xdr:rowOff>
    </xdr:to>
    <xdr:cxnSp macro="">
      <xdr:nvCxnSpPr>
        <xdr:cNvPr id="606" name="直線コネクタ 605">
          <a:extLst>
            <a:ext uri="{FF2B5EF4-FFF2-40B4-BE49-F238E27FC236}">
              <a16:creationId xmlns:a16="http://schemas.microsoft.com/office/drawing/2014/main" id="{43B97AE7-CB0F-4F34-A1A9-8E5988D39B7E}"/>
            </a:ext>
          </a:extLst>
        </xdr:cNvPr>
        <xdr:cNvCxnSpPr/>
      </xdr:nvCxnSpPr>
      <xdr:spPr>
        <a:xfrm>
          <a:off x="22072600" y="1870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86558</xdr:rowOff>
    </xdr:from>
    <xdr:ext cx="469744" cy="259045"/>
    <xdr:sp macro="" textlink="">
      <xdr:nvSpPr>
        <xdr:cNvPr id="607" name="【公民館】&#10;一人当たり面積最大値テキスト">
          <a:extLst>
            <a:ext uri="{FF2B5EF4-FFF2-40B4-BE49-F238E27FC236}">
              <a16:creationId xmlns:a16="http://schemas.microsoft.com/office/drawing/2014/main" id="{9E5F0D92-227A-4692-A84C-96FA00CBA708}"/>
            </a:ext>
          </a:extLst>
        </xdr:cNvPr>
        <xdr:cNvSpPr txBox="1"/>
      </xdr:nvSpPr>
      <xdr:spPr>
        <a:xfrm>
          <a:off x="22199600" y="17060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139881</xdr:rowOff>
    </xdr:from>
    <xdr:to>
      <xdr:col>116</xdr:col>
      <xdr:colOff>152400</xdr:colOff>
      <xdr:row>100</xdr:row>
      <xdr:rowOff>139881</xdr:rowOff>
    </xdr:to>
    <xdr:cxnSp macro="">
      <xdr:nvCxnSpPr>
        <xdr:cNvPr id="608" name="直線コネクタ 607">
          <a:extLst>
            <a:ext uri="{FF2B5EF4-FFF2-40B4-BE49-F238E27FC236}">
              <a16:creationId xmlns:a16="http://schemas.microsoft.com/office/drawing/2014/main" id="{83B3EDE4-E658-44DB-A214-E26347F50DA1}"/>
            </a:ext>
          </a:extLst>
        </xdr:cNvPr>
        <xdr:cNvCxnSpPr/>
      </xdr:nvCxnSpPr>
      <xdr:spPr>
        <a:xfrm>
          <a:off x="22072600" y="17284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162214</xdr:rowOff>
    </xdr:from>
    <xdr:ext cx="469744" cy="259045"/>
    <xdr:sp macro="" textlink="">
      <xdr:nvSpPr>
        <xdr:cNvPr id="609" name="【公民館】&#10;一人当たり面積平均値テキスト">
          <a:extLst>
            <a:ext uri="{FF2B5EF4-FFF2-40B4-BE49-F238E27FC236}">
              <a16:creationId xmlns:a16="http://schemas.microsoft.com/office/drawing/2014/main" id="{D479373C-A151-4F0D-B188-56BC049D1F23}"/>
            </a:ext>
          </a:extLst>
        </xdr:cNvPr>
        <xdr:cNvSpPr txBox="1"/>
      </xdr:nvSpPr>
      <xdr:spPr>
        <a:xfrm>
          <a:off x="22199600" y="18164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12337</xdr:rowOff>
    </xdr:from>
    <xdr:to>
      <xdr:col>116</xdr:col>
      <xdr:colOff>114300</xdr:colOff>
      <xdr:row>106</xdr:row>
      <xdr:rowOff>113937</xdr:rowOff>
    </xdr:to>
    <xdr:sp macro="" textlink="">
      <xdr:nvSpPr>
        <xdr:cNvPr id="610" name="フローチャート: 判断 609">
          <a:extLst>
            <a:ext uri="{FF2B5EF4-FFF2-40B4-BE49-F238E27FC236}">
              <a16:creationId xmlns:a16="http://schemas.microsoft.com/office/drawing/2014/main" id="{A2B44418-6FC0-4388-8ABE-C43E9553C1DB}"/>
            </a:ext>
          </a:extLst>
        </xdr:cNvPr>
        <xdr:cNvSpPr/>
      </xdr:nvSpPr>
      <xdr:spPr>
        <a:xfrm>
          <a:off x="22110700" y="1818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15602</xdr:rowOff>
    </xdr:from>
    <xdr:to>
      <xdr:col>112</xdr:col>
      <xdr:colOff>38100</xdr:colOff>
      <xdr:row>106</xdr:row>
      <xdr:rowOff>117202</xdr:rowOff>
    </xdr:to>
    <xdr:sp macro="" textlink="">
      <xdr:nvSpPr>
        <xdr:cNvPr id="611" name="フローチャート: 判断 610">
          <a:extLst>
            <a:ext uri="{FF2B5EF4-FFF2-40B4-BE49-F238E27FC236}">
              <a16:creationId xmlns:a16="http://schemas.microsoft.com/office/drawing/2014/main" id="{DADF5234-F182-45F1-BF4F-698198246E38}"/>
            </a:ext>
          </a:extLst>
        </xdr:cNvPr>
        <xdr:cNvSpPr/>
      </xdr:nvSpPr>
      <xdr:spPr>
        <a:xfrm>
          <a:off x="21272500" y="1818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54792</xdr:rowOff>
    </xdr:from>
    <xdr:to>
      <xdr:col>107</xdr:col>
      <xdr:colOff>101600</xdr:colOff>
      <xdr:row>106</xdr:row>
      <xdr:rowOff>156392</xdr:rowOff>
    </xdr:to>
    <xdr:sp macro="" textlink="">
      <xdr:nvSpPr>
        <xdr:cNvPr id="612" name="フローチャート: 判断 611">
          <a:extLst>
            <a:ext uri="{FF2B5EF4-FFF2-40B4-BE49-F238E27FC236}">
              <a16:creationId xmlns:a16="http://schemas.microsoft.com/office/drawing/2014/main" id="{F4314391-75EA-42D1-9F7C-E24F839693C0}"/>
            </a:ext>
          </a:extLst>
        </xdr:cNvPr>
        <xdr:cNvSpPr/>
      </xdr:nvSpPr>
      <xdr:spPr>
        <a:xfrm>
          <a:off x="203835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13" name="テキスト ボックス 612">
          <a:extLst>
            <a:ext uri="{FF2B5EF4-FFF2-40B4-BE49-F238E27FC236}">
              <a16:creationId xmlns:a16="http://schemas.microsoft.com/office/drawing/2014/main" id="{5E046C74-3903-4F6C-B709-498C94477BB8}"/>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14" name="テキスト ボックス 613">
          <a:extLst>
            <a:ext uri="{FF2B5EF4-FFF2-40B4-BE49-F238E27FC236}">
              <a16:creationId xmlns:a16="http://schemas.microsoft.com/office/drawing/2014/main" id="{38913133-ADAE-400F-A631-EDC7E2080BF1}"/>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15" name="テキスト ボックス 614">
          <a:extLst>
            <a:ext uri="{FF2B5EF4-FFF2-40B4-BE49-F238E27FC236}">
              <a16:creationId xmlns:a16="http://schemas.microsoft.com/office/drawing/2014/main" id="{6EC67CE2-2F8E-4DE3-8821-8E140213D212}"/>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16" name="テキスト ボックス 615">
          <a:extLst>
            <a:ext uri="{FF2B5EF4-FFF2-40B4-BE49-F238E27FC236}">
              <a16:creationId xmlns:a16="http://schemas.microsoft.com/office/drawing/2014/main" id="{E1054022-F1EB-4689-87F0-46431C990BEF}"/>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17" name="テキスト ボックス 616">
          <a:extLst>
            <a:ext uri="{FF2B5EF4-FFF2-40B4-BE49-F238E27FC236}">
              <a16:creationId xmlns:a16="http://schemas.microsoft.com/office/drawing/2014/main" id="{79CDE930-2056-4D85-8062-F7FE0B2A689E}"/>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167458</xdr:rowOff>
    </xdr:from>
    <xdr:to>
      <xdr:col>116</xdr:col>
      <xdr:colOff>114300</xdr:colOff>
      <xdr:row>106</xdr:row>
      <xdr:rowOff>97608</xdr:rowOff>
    </xdr:to>
    <xdr:sp macro="" textlink="">
      <xdr:nvSpPr>
        <xdr:cNvPr id="618" name="楕円 617">
          <a:extLst>
            <a:ext uri="{FF2B5EF4-FFF2-40B4-BE49-F238E27FC236}">
              <a16:creationId xmlns:a16="http://schemas.microsoft.com/office/drawing/2014/main" id="{D3E350B3-4897-4E55-9E5D-C518A4F4EA0B}"/>
            </a:ext>
          </a:extLst>
        </xdr:cNvPr>
        <xdr:cNvSpPr/>
      </xdr:nvSpPr>
      <xdr:spPr>
        <a:xfrm>
          <a:off x="22110700" y="1816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18885</xdr:rowOff>
    </xdr:from>
    <xdr:ext cx="469744" cy="259045"/>
    <xdr:sp macro="" textlink="">
      <xdr:nvSpPr>
        <xdr:cNvPr id="619" name="【公民館】&#10;一人当たり面積該当値テキスト">
          <a:extLst>
            <a:ext uri="{FF2B5EF4-FFF2-40B4-BE49-F238E27FC236}">
              <a16:creationId xmlns:a16="http://schemas.microsoft.com/office/drawing/2014/main" id="{4EE371CA-2C54-4246-A1DB-356BD047FAA1}"/>
            </a:ext>
          </a:extLst>
        </xdr:cNvPr>
        <xdr:cNvSpPr txBox="1"/>
      </xdr:nvSpPr>
      <xdr:spPr>
        <a:xfrm>
          <a:off x="22199600" y="18021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907</xdr:rowOff>
    </xdr:from>
    <xdr:to>
      <xdr:col>112</xdr:col>
      <xdr:colOff>38100</xdr:colOff>
      <xdr:row>106</xdr:row>
      <xdr:rowOff>102507</xdr:rowOff>
    </xdr:to>
    <xdr:sp macro="" textlink="">
      <xdr:nvSpPr>
        <xdr:cNvPr id="620" name="楕円 619">
          <a:extLst>
            <a:ext uri="{FF2B5EF4-FFF2-40B4-BE49-F238E27FC236}">
              <a16:creationId xmlns:a16="http://schemas.microsoft.com/office/drawing/2014/main" id="{BF2AE2FD-74E3-4D52-9DF9-DBF6B99DCC59}"/>
            </a:ext>
          </a:extLst>
        </xdr:cNvPr>
        <xdr:cNvSpPr/>
      </xdr:nvSpPr>
      <xdr:spPr>
        <a:xfrm>
          <a:off x="21272500" y="1817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46808</xdr:rowOff>
    </xdr:from>
    <xdr:to>
      <xdr:col>116</xdr:col>
      <xdr:colOff>63500</xdr:colOff>
      <xdr:row>106</xdr:row>
      <xdr:rowOff>51707</xdr:rowOff>
    </xdr:to>
    <xdr:cxnSp macro="">
      <xdr:nvCxnSpPr>
        <xdr:cNvPr id="621" name="直線コネクタ 620">
          <a:extLst>
            <a:ext uri="{FF2B5EF4-FFF2-40B4-BE49-F238E27FC236}">
              <a16:creationId xmlns:a16="http://schemas.microsoft.com/office/drawing/2014/main" id="{B2BBF76B-4FCF-44DC-ABF8-6172B90D15C6}"/>
            </a:ext>
          </a:extLst>
        </xdr:cNvPr>
        <xdr:cNvCxnSpPr/>
      </xdr:nvCxnSpPr>
      <xdr:spPr>
        <a:xfrm flipV="1">
          <a:off x="21323300" y="18220508"/>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7438</xdr:rowOff>
    </xdr:from>
    <xdr:to>
      <xdr:col>107</xdr:col>
      <xdr:colOff>101600</xdr:colOff>
      <xdr:row>106</xdr:row>
      <xdr:rowOff>109038</xdr:rowOff>
    </xdr:to>
    <xdr:sp macro="" textlink="">
      <xdr:nvSpPr>
        <xdr:cNvPr id="622" name="楕円 621">
          <a:extLst>
            <a:ext uri="{FF2B5EF4-FFF2-40B4-BE49-F238E27FC236}">
              <a16:creationId xmlns:a16="http://schemas.microsoft.com/office/drawing/2014/main" id="{6A58CD82-3A01-498E-AB06-3A8A449ADDB3}"/>
            </a:ext>
          </a:extLst>
        </xdr:cNvPr>
        <xdr:cNvSpPr/>
      </xdr:nvSpPr>
      <xdr:spPr>
        <a:xfrm>
          <a:off x="20383500" y="1818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51707</xdr:rowOff>
    </xdr:from>
    <xdr:to>
      <xdr:col>111</xdr:col>
      <xdr:colOff>177800</xdr:colOff>
      <xdr:row>106</xdr:row>
      <xdr:rowOff>58238</xdr:rowOff>
    </xdr:to>
    <xdr:cxnSp macro="">
      <xdr:nvCxnSpPr>
        <xdr:cNvPr id="623" name="直線コネクタ 622">
          <a:extLst>
            <a:ext uri="{FF2B5EF4-FFF2-40B4-BE49-F238E27FC236}">
              <a16:creationId xmlns:a16="http://schemas.microsoft.com/office/drawing/2014/main" id="{02FBCE23-8036-4FA2-98D9-21BD4335CA0E}"/>
            </a:ext>
          </a:extLst>
        </xdr:cNvPr>
        <xdr:cNvCxnSpPr/>
      </xdr:nvCxnSpPr>
      <xdr:spPr>
        <a:xfrm flipV="1">
          <a:off x="20434300" y="18225407"/>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108329</xdr:rowOff>
    </xdr:from>
    <xdr:ext cx="469744" cy="259045"/>
    <xdr:sp macro="" textlink="">
      <xdr:nvSpPr>
        <xdr:cNvPr id="624" name="n_1aveValue【公民館】&#10;一人当たり面積">
          <a:extLst>
            <a:ext uri="{FF2B5EF4-FFF2-40B4-BE49-F238E27FC236}">
              <a16:creationId xmlns:a16="http://schemas.microsoft.com/office/drawing/2014/main" id="{BB9672AF-E38E-4965-90A4-2F0952D6C347}"/>
            </a:ext>
          </a:extLst>
        </xdr:cNvPr>
        <xdr:cNvSpPr txBox="1"/>
      </xdr:nvSpPr>
      <xdr:spPr>
        <a:xfrm>
          <a:off x="21075727" y="18282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147519</xdr:rowOff>
    </xdr:from>
    <xdr:ext cx="469744" cy="259045"/>
    <xdr:sp macro="" textlink="">
      <xdr:nvSpPr>
        <xdr:cNvPr id="625" name="n_2aveValue【公民館】&#10;一人当たり面積">
          <a:extLst>
            <a:ext uri="{FF2B5EF4-FFF2-40B4-BE49-F238E27FC236}">
              <a16:creationId xmlns:a16="http://schemas.microsoft.com/office/drawing/2014/main" id="{3F0FE4DF-40B0-44F6-B460-7859387DC305}"/>
            </a:ext>
          </a:extLst>
        </xdr:cNvPr>
        <xdr:cNvSpPr txBox="1"/>
      </xdr:nvSpPr>
      <xdr:spPr>
        <a:xfrm>
          <a:off x="20199427" y="1832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119034</xdr:rowOff>
    </xdr:from>
    <xdr:ext cx="469744" cy="259045"/>
    <xdr:sp macro="" textlink="">
      <xdr:nvSpPr>
        <xdr:cNvPr id="626" name="n_1mainValue【公民館】&#10;一人当たり面積">
          <a:extLst>
            <a:ext uri="{FF2B5EF4-FFF2-40B4-BE49-F238E27FC236}">
              <a16:creationId xmlns:a16="http://schemas.microsoft.com/office/drawing/2014/main" id="{97DF1E0B-AE19-468A-87BA-1CFDEB001A4D}"/>
            </a:ext>
          </a:extLst>
        </xdr:cNvPr>
        <xdr:cNvSpPr txBox="1"/>
      </xdr:nvSpPr>
      <xdr:spPr>
        <a:xfrm>
          <a:off x="21075727" y="17949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125565</xdr:rowOff>
    </xdr:from>
    <xdr:ext cx="469744" cy="259045"/>
    <xdr:sp macro="" textlink="">
      <xdr:nvSpPr>
        <xdr:cNvPr id="627" name="n_2mainValue【公民館】&#10;一人当たり面積">
          <a:extLst>
            <a:ext uri="{FF2B5EF4-FFF2-40B4-BE49-F238E27FC236}">
              <a16:creationId xmlns:a16="http://schemas.microsoft.com/office/drawing/2014/main" id="{59981CD9-52ED-4814-AEAE-314647B1A5A2}"/>
            </a:ext>
          </a:extLst>
        </xdr:cNvPr>
        <xdr:cNvSpPr txBox="1"/>
      </xdr:nvSpPr>
      <xdr:spPr>
        <a:xfrm>
          <a:off x="20199427" y="17956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28" name="正方形/長方形 627">
          <a:extLst>
            <a:ext uri="{FF2B5EF4-FFF2-40B4-BE49-F238E27FC236}">
              <a16:creationId xmlns:a16="http://schemas.microsoft.com/office/drawing/2014/main" id="{33659526-214B-4EAB-8147-B486C56501ED}"/>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29" name="正方形/長方形 628">
          <a:extLst>
            <a:ext uri="{FF2B5EF4-FFF2-40B4-BE49-F238E27FC236}">
              <a16:creationId xmlns:a16="http://schemas.microsoft.com/office/drawing/2014/main" id="{BCC8EB94-5136-42A1-A754-ECF4778800A6}"/>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0" name="テキスト ボックス 629">
          <a:extLst>
            <a:ext uri="{FF2B5EF4-FFF2-40B4-BE49-F238E27FC236}">
              <a16:creationId xmlns:a16="http://schemas.microsoft.com/office/drawing/2014/main" id="{995C35EF-2747-4CEC-B2F8-A86D75FD4195}"/>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前年度と比較して大きく増減している項目はない。町道等の整備が進み、新規工事への歳出抑制が図られている。今後も必要な箇所においては改修・補修を行うと共に、継続して経費節減に努める。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1B73879-3E87-4B4A-AE11-70856A2CE062}"/>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D8D177E0-DC49-4D66-93DB-1D26A5EC746A}"/>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F87636E-516D-42A6-BA30-92EEA7C21E1C}"/>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DFEDFC0-0110-4274-B490-389B6CDF0E87}"/>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千葉県東庄町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E8C1F48-F28E-4907-A30D-80A48A33B8F1}"/>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AE272C1-7A7E-4EDA-9A0F-1F0E0618492B}"/>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F8AB377-7447-4D99-AC76-44CC6BAB4F3A}"/>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BEF932A-ADA2-45B5-AA02-45F1BFCB3A69}"/>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DAB4D3F-6B4D-42E5-A5C1-2D3DD7536C4A}"/>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58313B68-210B-458D-9133-90B342AFE35E}"/>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14,311
14,040
46.25
5,447,098
4,985,931
344,036
3,595,370
3,176,639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F6AF033-D4C8-4837-9A53-BF7300F3C661}"/>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71DB3C7B-D794-49D8-A23B-CE0F6DF46FDF}"/>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5CDA17F6-EABF-449C-B809-94408E85DCC4}"/>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996B9A5-1F76-4AD2-8B18-32770E96CD55}"/>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AADB359-AD76-4882-B3CC-F452C339648F}"/>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D630144F-41B5-4A9A-B279-709E1D1FE40E}"/>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6B458807-779C-47D9-B480-9A16DFBD708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2E4A6849-DEB4-4EC3-B651-E287EE45E71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92931EB-F3C7-42FA-920D-891E3DF5EB68}"/>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59DD083B-7B06-45D0-BCA3-93CF46CB3903}"/>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E388168D-F2AC-492E-9CD0-E54E8FFC8FD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7AC858D6-8DF9-4D98-8EBF-6C69813E1165}"/>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C79F19FD-8AC0-46F3-85F5-5A93666EC77C}"/>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BD531F4A-CAAB-4248-B320-DD60BCE02CF6}"/>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DF519F3-3A60-433E-8F32-146F4F44307C}"/>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585CE09D-0402-4065-BB0E-EB23BACDD46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58FF9218-C628-4B8F-98FA-AEB588C9DF4A}"/>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ECED78A7-8442-4AB1-B91A-12CF27422D31}"/>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E54074B7-06B8-4701-8BC1-E3C67836D033}"/>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904DEE58-56C1-41E1-A70C-3F96E07FFC3A}"/>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EB0B403A-515D-441D-BFD5-F035EB8EAF32}"/>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1C77CF87-6E38-4B3D-BE98-55750147ABDB}"/>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AFAD916-2C73-41F0-B262-5BF0749C8D3E}"/>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5CE53DFE-0AD7-4152-AB57-87B94D8218F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D08C1461-E3CE-4590-B905-175480F7A4F3}"/>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FDE4ED57-C447-4DE5-B5F0-31A1F29A82B4}"/>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5976A449-4EE8-426D-8B80-6F5883155A3F}"/>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F1A132A6-0FA5-4667-968F-AED7054DF72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id="{B7B85502-C981-4498-B2DB-BD1E405CDF61}"/>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id="{FF3FAA1C-773F-4528-AAF2-2D04DCA40F59}"/>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id="{5901B847-D48A-4A7C-B388-32D378E00961}"/>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id="{FA367569-39C1-430A-B3EE-EA1FEFF47CA2}"/>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id="{9C878D4D-23E0-467A-A35E-8F6AB6538D2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id="{20FFBDDE-CB0E-4B25-87D7-FBA5E7AFFD0A}"/>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id="{9C1B790C-A0FF-40A3-87F4-B5DD2F4764B3}"/>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id="{AAAD7937-C037-4788-BAAE-E964BE13D6F8}"/>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id="{B58CF95B-7F7D-4D0C-8C00-71C0759AEA1D}"/>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id="{3F8B3712-7B6B-480B-A261-F02458662A9B}"/>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id="{469DED88-1836-48C6-A324-B4A872269BA6}"/>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id="{368D7176-25CB-4B23-B330-2DDAECFEF118}"/>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id="{9B64D6F8-A761-4AC3-9C8A-7F30B81AE8B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id="{9C8C24C6-1ED4-4333-A4CD-1B2080E8409E}"/>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id="{EB76A8A5-C919-4EE4-8DD2-AB376B3FB4C2}"/>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id="{3393A009-364D-4208-A1C7-BB6DD7E92C61}"/>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a:extLst>
            <a:ext uri="{FF2B5EF4-FFF2-40B4-BE49-F238E27FC236}">
              <a16:creationId xmlns:a16="http://schemas.microsoft.com/office/drawing/2014/main" id="{EB49DFE7-FE5C-4260-B2D3-2DF635C93709}"/>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a:extLst>
            <a:ext uri="{FF2B5EF4-FFF2-40B4-BE49-F238E27FC236}">
              <a16:creationId xmlns:a16="http://schemas.microsoft.com/office/drawing/2014/main" id="{506BE853-9089-45A8-B5D2-27C406638E8F}"/>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58" name="テキスト ボックス 57">
          <a:extLst>
            <a:ext uri="{FF2B5EF4-FFF2-40B4-BE49-F238E27FC236}">
              <a16:creationId xmlns:a16="http://schemas.microsoft.com/office/drawing/2014/main" id="{48926592-5C35-4443-B366-3C379EDBF879}"/>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59" name="直線コネクタ 58">
          <a:extLst>
            <a:ext uri="{FF2B5EF4-FFF2-40B4-BE49-F238E27FC236}">
              <a16:creationId xmlns:a16="http://schemas.microsoft.com/office/drawing/2014/main" id="{1E3254B1-F9B2-4E39-9E67-8FD57C6D4844}"/>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60" name="テキスト ボックス 59">
          <a:extLst>
            <a:ext uri="{FF2B5EF4-FFF2-40B4-BE49-F238E27FC236}">
              <a16:creationId xmlns:a16="http://schemas.microsoft.com/office/drawing/2014/main" id="{5E1CC7BF-89C9-414F-AB17-48BE2BD7EBBA}"/>
            </a:ext>
          </a:extLst>
        </xdr:cNvPr>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61" name="直線コネクタ 60">
          <a:extLst>
            <a:ext uri="{FF2B5EF4-FFF2-40B4-BE49-F238E27FC236}">
              <a16:creationId xmlns:a16="http://schemas.microsoft.com/office/drawing/2014/main" id="{A7714A16-0B7E-4E04-A9FE-DEBB32E3AD94}"/>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62" name="テキスト ボックス 61">
          <a:extLst>
            <a:ext uri="{FF2B5EF4-FFF2-40B4-BE49-F238E27FC236}">
              <a16:creationId xmlns:a16="http://schemas.microsoft.com/office/drawing/2014/main" id="{68F76C71-7BAF-4B49-B4FD-43B2C8A7FC59}"/>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63" name="直線コネクタ 62">
          <a:extLst>
            <a:ext uri="{FF2B5EF4-FFF2-40B4-BE49-F238E27FC236}">
              <a16:creationId xmlns:a16="http://schemas.microsoft.com/office/drawing/2014/main" id="{E5EA7E5D-F80E-4089-9B7A-D9A48A71F0B0}"/>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64" name="テキスト ボックス 63">
          <a:extLst>
            <a:ext uri="{FF2B5EF4-FFF2-40B4-BE49-F238E27FC236}">
              <a16:creationId xmlns:a16="http://schemas.microsoft.com/office/drawing/2014/main" id="{901C6117-8F24-4396-8258-9CBFBAE17B4E}"/>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65" name="直線コネクタ 64">
          <a:extLst>
            <a:ext uri="{FF2B5EF4-FFF2-40B4-BE49-F238E27FC236}">
              <a16:creationId xmlns:a16="http://schemas.microsoft.com/office/drawing/2014/main" id="{7C057170-DFF2-4C06-8B51-6D0222806177}"/>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66" name="テキスト ボックス 65">
          <a:extLst>
            <a:ext uri="{FF2B5EF4-FFF2-40B4-BE49-F238E27FC236}">
              <a16:creationId xmlns:a16="http://schemas.microsoft.com/office/drawing/2014/main" id="{AAC41C68-8F57-4B32-B122-FA33BB7B8CAD}"/>
            </a:ext>
          </a:extLst>
        </xdr:cNvPr>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7" name="直線コネクタ 66">
          <a:extLst>
            <a:ext uri="{FF2B5EF4-FFF2-40B4-BE49-F238E27FC236}">
              <a16:creationId xmlns:a16="http://schemas.microsoft.com/office/drawing/2014/main" id="{2011DFB7-E618-4124-A00A-0E40AF87497D}"/>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68" name="テキスト ボックス 67">
          <a:extLst>
            <a:ext uri="{FF2B5EF4-FFF2-40B4-BE49-F238E27FC236}">
              <a16:creationId xmlns:a16="http://schemas.microsoft.com/office/drawing/2014/main" id="{F8D0F1DB-0ECD-459B-A0AB-F4BFDC3092D4}"/>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69" name="【体育館・プール】&#10;有形固定資産減価償却率グラフ枠">
          <a:extLst>
            <a:ext uri="{FF2B5EF4-FFF2-40B4-BE49-F238E27FC236}">
              <a16:creationId xmlns:a16="http://schemas.microsoft.com/office/drawing/2014/main" id="{CC3FD727-2B0F-4B64-9E42-4767E4891881}"/>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64</xdr:row>
      <xdr:rowOff>102870</xdr:rowOff>
    </xdr:to>
    <xdr:cxnSp macro="">
      <xdr:nvCxnSpPr>
        <xdr:cNvPr id="70" name="直線コネクタ 69">
          <a:extLst>
            <a:ext uri="{FF2B5EF4-FFF2-40B4-BE49-F238E27FC236}">
              <a16:creationId xmlns:a16="http://schemas.microsoft.com/office/drawing/2014/main" id="{582279B9-BEBA-4896-9C0A-69A27171DF1E}"/>
            </a:ext>
          </a:extLst>
        </xdr:cNvPr>
        <xdr:cNvCxnSpPr/>
      </xdr:nvCxnSpPr>
      <xdr:spPr>
        <a:xfrm flipV="1">
          <a:off x="4634865" y="9601200"/>
          <a:ext cx="0" cy="147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405111" cy="259045"/>
    <xdr:sp macro="" textlink="">
      <xdr:nvSpPr>
        <xdr:cNvPr id="71" name="【体育館・プール】&#10;有形固定資産減価償却率最小値テキスト">
          <a:extLst>
            <a:ext uri="{FF2B5EF4-FFF2-40B4-BE49-F238E27FC236}">
              <a16:creationId xmlns:a16="http://schemas.microsoft.com/office/drawing/2014/main" id="{6C9CD24C-7124-4909-AC89-B0913F48BEAC}"/>
            </a:ext>
          </a:extLst>
        </xdr:cNvPr>
        <xdr:cNvSpPr txBox="1"/>
      </xdr:nvSpPr>
      <xdr:spPr>
        <a:xfrm>
          <a:off x="4673600" y="1107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72" name="直線コネクタ 71">
          <a:extLst>
            <a:ext uri="{FF2B5EF4-FFF2-40B4-BE49-F238E27FC236}">
              <a16:creationId xmlns:a16="http://schemas.microsoft.com/office/drawing/2014/main" id="{904A2695-9180-4875-8AE8-20FADCE706AF}"/>
            </a:ext>
          </a:extLst>
        </xdr:cNvPr>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69744" cy="259045"/>
    <xdr:sp macro="" textlink="">
      <xdr:nvSpPr>
        <xdr:cNvPr id="73" name="【体育館・プール】&#10;有形固定資産減価償却率最大値テキスト">
          <a:extLst>
            <a:ext uri="{FF2B5EF4-FFF2-40B4-BE49-F238E27FC236}">
              <a16:creationId xmlns:a16="http://schemas.microsoft.com/office/drawing/2014/main" id="{8FD17023-2C95-4363-A2A8-8217685991F2}"/>
            </a:ext>
          </a:extLst>
        </xdr:cNvPr>
        <xdr:cNvSpPr txBox="1"/>
      </xdr:nvSpPr>
      <xdr:spPr>
        <a:xfrm>
          <a:off x="4673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74" name="直線コネクタ 73">
          <a:extLst>
            <a:ext uri="{FF2B5EF4-FFF2-40B4-BE49-F238E27FC236}">
              <a16:creationId xmlns:a16="http://schemas.microsoft.com/office/drawing/2014/main" id="{2C0D3C06-9145-49F6-A342-04D5EC4CB8D7}"/>
            </a:ext>
          </a:extLst>
        </xdr:cNvPr>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112793</xdr:rowOff>
    </xdr:from>
    <xdr:ext cx="405111" cy="259045"/>
    <xdr:sp macro="" textlink="">
      <xdr:nvSpPr>
        <xdr:cNvPr id="75" name="【体育館・プール】&#10;有形固定資産減価償却率平均値テキスト">
          <a:extLst>
            <a:ext uri="{FF2B5EF4-FFF2-40B4-BE49-F238E27FC236}">
              <a16:creationId xmlns:a16="http://schemas.microsoft.com/office/drawing/2014/main" id="{D9DF2ABA-E078-4947-92B1-49754FB4416E}"/>
            </a:ext>
          </a:extLst>
        </xdr:cNvPr>
        <xdr:cNvSpPr txBox="1"/>
      </xdr:nvSpPr>
      <xdr:spPr>
        <a:xfrm>
          <a:off x="4673600" y="103997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134366</xdr:rowOff>
    </xdr:from>
    <xdr:to>
      <xdr:col>24</xdr:col>
      <xdr:colOff>114300</xdr:colOff>
      <xdr:row>61</xdr:row>
      <xdr:rowOff>64516</xdr:rowOff>
    </xdr:to>
    <xdr:sp macro="" textlink="">
      <xdr:nvSpPr>
        <xdr:cNvPr id="76" name="フローチャート: 判断 75">
          <a:extLst>
            <a:ext uri="{FF2B5EF4-FFF2-40B4-BE49-F238E27FC236}">
              <a16:creationId xmlns:a16="http://schemas.microsoft.com/office/drawing/2014/main" id="{87FAC81F-6777-4C10-BDF1-1928065F6FEF}"/>
            </a:ext>
          </a:extLst>
        </xdr:cNvPr>
        <xdr:cNvSpPr/>
      </xdr:nvSpPr>
      <xdr:spPr>
        <a:xfrm>
          <a:off x="4584700" y="1042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1778</xdr:rowOff>
    </xdr:from>
    <xdr:to>
      <xdr:col>20</xdr:col>
      <xdr:colOff>38100</xdr:colOff>
      <xdr:row>61</xdr:row>
      <xdr:rowOff>103378</xdr:rowOff>
    </xdr:to>
    <xdr:sp macro="" textlink="">
      <xdr:nvSpPr>
        <xdr:cNvPr id="77" name="フローチャート: 判断 76">
          <a:extLst>
            <a:ext uri="{FF2B5EF4-FFF2-40B4-BE49-F238E27FC236}">
              <a16:creationId xmlns:a16="http://schemas.microsoft.com/office/drawing/2014/main" id="{328F2914-5E27-486B-A80C-C6079B2B65D8}"/>
            </a:ext>
          </a:extLst>
        </xdr:cNvPr>
        <xdr:cNvSpPr/>
      </xdr:nvSpPr>
      <xdr:spPr>
        <a:xfrm>
          <a:off x="3746500" y="1046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61</xdr:row>
      <xdr:rowOff>94505</xdr:rowOff>
    </xdr:from>
    <xdr:ext cx="405111" cy="259045"/>
    <xdr:sp macro="" textlink="">
      <xdr:nvSpPr>
        <xdr:cNvPr id="78" name="n_1aveValue【体育館・プール】&#10;有形固定資産減価償却率">
          <a:extLst>
            <a:ext uri="{FF2B5EF4-FFF2-40B4-BE49-F238E27FC236}">
              <a16:creationId xmlns:a16="http://schemas.microsoft.com/office/drawing/2014/main" id="{F967C280-6834-48B2-9867-AE195E6DFC10}"/>
            </a:ext>
          </a:extLst>
        </xdr:cNvPr>
        <xdr:cNvSpPr txBox="1"/>
      </xdr:nvSpPr>
      <xdr:spPr>
        <a:xfrm>
          <a:off x="3582044" y="10552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79502</xdr:rowOff>
    </xdr:from>
    <xdr:to>
      <xdr:col>15</xdr:col>
      <xdr:colOff>101600</xdr:colOff>
      <xdr:row>61</xdr:row>
      <xdr:rowOff>9652</xdr:rowOff>
    </xdr:to>
    <xdr:sp macro="" textlink="">
      <xdr:nvSpPr>
        <xdr:cNvPr id="79" name="フローチャート: 判断 78">
          <a:extLst>
            <a:ext uri="{FF2B5EF4-FFF2-40B4-BE49-F238E27FC236}">
              <a16:creationId xmlns:a16="http://schemas.microsoft.com/office/drawing/2014/main" id="{4F83319E-1E62-471A-834A-F1E38C69CC05}"/>
            </a:ext>
          </a:extLst>
        </xdr:cNvPr>
        <xdr:cNvSpPr/>
      </xdr:nvSpPr>
      <xdr:spPr>
        <a:xfrm>
          <a:off x="2857500" y="1036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61</xdr:row>
      <xdr:rowOff>779</xdr:rowOff>
    </xdr:from>
    <xdr:ext cx="405111" cy="259045"/>
    <xdr:sp macro="" textlink="">
      <xdr:nvSpPr>
        <xdr:cNvPr id="80" name="n_2aveValue【体育館・プール】&#10;有形固定資産減価償却率">
          <a:extLst>
            <a:ext uri="{FF2B5EF4-FFF2-40B4-BE49-F238E27FC236}">
              <a16:creationId xmlns:a16="http://schemas.microsoft.com/office/drawing/2014/main" id="{4B114A56-F4C6-4AA7-90E9-11EE0B0DDAFA}"/>
            </a:ext>
          </a:extLst>
        </xdr:cNvPr>
        <xdr:cNvSpPr txBox="1"/>
      </xdr:nvSpPr>
      <xdr:spPr>
        <a:xfrm>
          <a:off x="2705744" y="10459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1" name="テキスト ボックス 80">
          <a:extLst>
            <a:ext uri="{FF2B5EF4-FFF2-40B4-BE49-F238E27FC236}">
              <a16:creationId xmlns:a16="http://schemas.microsoft.com/office/drawing/2014/main" id="{0591DBA9-3C72-462F-BD1D-1A7F65BF3956}"/>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2" name="テキスト ボックス 81">
          <a:extLst>
            <a:ext uri="{FF2B5EF4-FFF2-40B4-BE49-F238E27FC236}">
              <a16:creationId xmlns:a16="http://schemas.microsoft.com/office/drawing/2014/main" id="{BAB3BD54-EC6C-4A08-9DAF-26DC1C1A99A5}"/>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3" name="テキスト ボックス 82">
          <a:extLst>
            <a:ext uri="{FF2B5EF4-FFF2-40B4-BE49-F238E27FC236}">
              <a16:creationId xmlns:a16="http://schemas.microsoft.com/office/drawing/2014/main" id="{1933B215-2E04-4B1D-AFC7-80953F2C1455}"/>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6FE5B244-474D-4837-9921-17C5225C9D11}"/>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8127591-FF81-4BE1-8CD8-26A26023E8AB}"/>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164084</xdr:rowOff>
    </xdr:from>
    <xdr:to>
      <xdr:col>24</xdr:col>
      <xdr:colOff>114300</xdr:colOff>
      <xdr:row>60</xdr:row>
      <xdr:rowOff>94234</xdr:rowOff>
    </xdr:to>
    <xdr:sp macro="" textlink="">
      <xdr:nvSpPr>
        <xdr:cNvPr id="86" name="楕円 85">
          <a:extLst>
            <a:ext uri="{FF2B5EF4-FFF2-40B4-BE49-F238E27FC236}">
              <a16:creationId xmlns:a16="http://schemas.microsoft.com/office/drawing/2014/main" id="{04C91759-2549-420F-B8E6-303EA58B287E}"/>
            </a:ext>
          </a:extLst>
        </xdr:cNvPr>
        <xdr:cNvSpPr/>
      </xdr:nvSpPr>
      <xdr:spPr>
        <a:xfrm>
          <a:off x="4584700" y="10279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15511</xdr:rowOff>
    </xdr:from>
    <xdr:ext cx="405111" cy="259045"/>
    <xdr:sp macro="" textlink="">
      <xdr:nvSpPr>
        <xdr:cNvPr id="87" name="【体育館・プール】&#10;有形固定資産減価償却率該当値テキスト">
          <a:extLst>
            <a:ext uri="{FF2B5EF4-FFF2-40B4-BE49-F238E27FC236}">
              <a16:creationId xmlns:a16="http://schemas.microsoft.com/office/drawing/2014/main" id="{AE0C3009-490E-4029-9CFB-D596238B1AC3}"/>
            </a:ext>
          </a:extLst>
        </xdr:cNvPr>
        <xdr:cNvSpPr txBox="1"/>
      </xdr:nvSpPr>
      <xdr:spPr>
        <a:xfrm>
          <a:off x="4673600" y="10131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45212</xdr:rowOff>
    </xdr:from>
    <xdr:to>
      <xdr:col>20</xdr:col>
      <xdr:colOff>38100</xdr:colOff>
      <xdr:row>60</xdr:row>
      <xdr:rowOff>146812</xdr:rowOff>
    </xdr:to>
    <xdr:sp macro="" textlink="">
      <xdr:nvSpPr>
        <xdr:cNvPr id="88" name="楕円 87">
          <a:extLst>
            <a:ext uri="{FF2B5EF4-FFF2-40B4-BE49-F238E27FC236}">
              <a16:creationId xmlns:a16="http://schemas.microsoft.com/office/drawing/2014/main" id="{9C0E0B31-DB57-4870-91E6-95DE288E39FA}"/>
            </a:ext>
          </a:extLst>
        </xdr:cNvPr>
        <xdr:cNvSpPr/>
      </xdr:nvSpPr>
      <xdr:spPr>
        <a:xfrm>
          <a:off x="3746500" y="1033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43434</xdr:rowOff>
    </xdr:from>
    <xdr:to>
      <xdr:col>24</xdr:col>
      <xdr:colOff>63500</xdr:colOff>
      <xdr:row>60</xdr:row>
      <xdr:rowOff>96012</xdr:rowOff>
    </xdr:to>
    <xdr:cxnSp macro="">
      <xdr:nvCxnSpPr>
        <xdr:cNvPr id="89" name="直線コネクタ 88">
          <a:extLst>
            <a:ext uri="{FF2B5EF4-FFF2-40B4-BE49-F238E27FC236}">
              <a16:creationId xmlns:a16="http://schemas.microsoft.com/office/drawing/2014/main" id="{68C69D3D-F2CC-4A71-B10B-87573F72CF6D}"/>
            </a:ext>
          </a:extLst>
        </xdr:cNvPr>
        <xdr:cNvCxnSpPr/>
      </xdr:nvCxnSpPr>
      <xdr:spPr>
        <a:xfrm flipV="1">
          <a:off x="3797300" y="10330434"/>
          <a:ext cx="8382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42926</xdr:rowOff>
    </xdr:from>
    <xdr:to>
      <xdr:col>15</xdr:col>
      <xdr:colOff>101600</xdr:colOff>
      <xdr:row>60</xdr:row>
      <xdr:rowOff>144526</xdr:rowOff>
    </xdr:to>
    <xdr:sp macro="" textlink="">
      <xdr:nvSpPr>
        <xdr:cNvPr id="90" name="楕円 89">
          <a:extLst>
            <a:ext uri="{FF2B5EF4-FFF2-40B4-BE49-F238E27FC236}">
              <a16:creationId xmlns:a16="http://schemas.microsoft.com/office/drawing/2014/main" id="{B0944723-3CD2-4AC3-A800-D20F1B8F4482}"/>
            </a:ext>
          </a:extLst>
        </xdr:cNvPr>
        <xdr:cNvSpPr/>
      </xdr:nvSpPr>
      <xdr:spPr>
        <a:xfrm>
          <a:off x="2857500" y="1032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93726</xdr:rowOff>
    </xdr:from>
    <xdr:to>
      <xdr:col>19</xdr:col>
      <xdr:colOff>177800</xdr:colOff>
      <xdr:row>60</xdr:row>
      <xdr:rowOff>96012</xdr:rowOff>
    </xdr:to>
    <xdr:cxnSp macro="">
      <xdr:nvCxnSpPr>
        <xdr:cNvPr id="91" name="直線コネクタ 90">
          <a:extLst>
            <a:ext uri="{FF2B5EF4-FFF2-40B4-BE49-F238E27FC236}">
              <a16:creationId xmlns:a16="http://schemas.microsoft.com/office/drawing/2014/main" id="{CF6E32C9-BDFF-4FA7-A54A-EC865A965A5C}"/>
            </a:ext>
          </a:extLst>
        </xdr:cNvPr>
        <xdr:cNvCxnSpPr/>
      </xdr:nvCxnSpPr>
      <xdr:spPr>
        <a:xfrm>
          <a:off x="2908300" y="1038072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163339</xdr:rowOff>
    </xdr:from>
    <xdr:ext cx="405111" cy="259045"/>
    <xdr:sp macro="" textlink="">
      <xdr:nvSpPr>
        <xdr:cNvPr id="92" name="n_1mainValue【体育館・プール】&#10;有形固定資産減価償却率">
          <a:extLst>
            <a:ext uri="{FF2B5EF4-FFF2-40B4-BE49-F238E27FC236}">
              <a16:creationId xmlns:a16="http://schemas.microsoft.com/office/drawing/2014/main" id="{12E534B0-30C2-4CD7-A3A0-59E28FFC21A1}"/>
            </a:ext>
          </a:extLst>
        </xdr:cNvPr>
        <xdr:cNvSpPr txBox="1"/>
      </xdr:nvSpPr>
      <xdr:spPr>
        <a:xfrm>
          <a:off x="3582044" y="10107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161053</xdr:rowOff>
    </xdr:from>
    <xdr:ext cx="405111" cy="259045"/>
    <xdr:sp macro="" textlink="">
      <xdr:nvSpPr>
        <xdr:cNvPr id="93" name="n_2mainValue【体育館・プール】&#10;有形固定資産減価償却率">
          <a:extLst>
            <a:ext uri="{FF2B5EF4-FFF2-40B4-BE49-F238E27FC236}">
              <a16:creationId xmlns:a16="http://schemas.microsoft.com/office/drawing/2014/main" id="{358B7E86-E233-4133-8411-D97E8E56EECF}"/>
            </a:ext>
          </a:extLst>
        </xdr:cNvPr>
        <xdr:cNvSpPr txBox="1"/>
      </xdr:nvSpPr>
      <xdr:spPr>
        <a:xfrm>
          <a:off x="2705744" y="10105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4" name="正方形/長方形 93">
          <a:extLst>
            <a:ext uri="{FF2B5EF4-FFF2-40B4-BE49-F238E27FC236}">
              <a16:creationId xmlns:a16="http://schemas.microsoft.com/office/drawing/2014/main" id="{71E0FF7F-4B95-4A6F-BC13-ADA59B38A604}"/>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5" name="正方形/長方形 94">
          <a:extLst>
            <a:ext uri="{FF2B5EF4-FFF2-40B4-BE49-F238E27FC236}">
              <a16:creationId xmlns:a16="http://schemas.microsoft.com/office/drawing/2014/main" id="{D9A9909B-2859-46DF-81D2-1F029E03CDAC}"/>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6" name="正方形/長方形 95">
          <a:extLst>
            <a:ext uri="{FF2B5EF4-FFF2-40B4-BE49-F238E27FC236}">
              <a16:creationId xmlns:a16="http://schemas.microsoft.com/office/drawing/2014/main" id="{1A1F0CE0-9AFF-452F-A189-AB3B0C1EADA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7" name="正方形/長方形 96">
          <a:extLst>
            <a:ext uri="{FF2B5EF4-FFF2-40B4-BE49-F238E27FC236}">
              <a16:creationId xmlns:a16="http://schemas.microsoft.com/office/drawing/2014/main" id="{1F86C75A-0B17-48B6-8DAA-571EBD85D7F9}"/>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8" name="正方形/長方形 97">
          <a:extLst>
            <a:ext uri="{FF2B5EF4-FFF2-40B4-BE49-F238E27FC236}">
              <a16:creationId xmlns:a16="http://schemas.microsoft.com/office/drawing/2014/main" id="{AAC18B8F-C3F4-48B3-8257-3DADAB67A374}"/>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99" name="正方形/長方形 98">
          <a:extLst>
            <a:ext uri="{FF2B5EF4-FFF2-40B4-BE49-F238E27FC236}">
              <a16:creationId xmlns:a16="http://schemas.microsoft.com/office/drawing/2014/main" id="{B187B730-E33F-43A3-A88F-7092ED9160C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0" name="正方形/長方形 99">
          <a:extLst>
            <a:ext uri="{FF2B5EF4-FFF2-40B4-BE49-F238E27FC236}">
              <a16:creationId xmlns:a16="http://schemas.microsoft.com/office/drawing/2014/main" id="{ADF8C5C1-CE4C-4DC7-B136-74517D7DA3C5}"/>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1" name="正方形/長方形 100">
          <a:extLst>
            <a:ext uri="{FF2B5EF4-FFF2-40B4-BE49-F238E27FC236}">
              <a16:creationId xmlns:a16="http://schemas.microsoft.com/office/drawing/2014/main" id="{23F3647D-940A-465C-B115-5CF5AFC1A009}"/>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2" name="テキスト ボックス 101">
          <a:extLst>
            <a:ext uri="{FF2B5EF4-FFF2-40B4-BE49-F238E27FC236}">
              <a16:creationId xmlns:a16="http://schemas.microsoft.com/office/drawing/2014/main" id="{49DE9935-096B-4503-97F9-E821B6B0B241}"/>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3" name="直線コネクタ 102">
          <a:extLst>
            <a:ext uri="{FF2B5EF4-FFF2-40B4-BE49-F238E27FC236}">
              <a16:creationId xmlns:a16="http://schemas.microsoft.com/office/drawing/2014/main" id="{3AE639FF-5BEC-42CC-8E14-61859AD99F6C}"/>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04" name="直線コネクタ 103">
          <a:extLst>
            <a:ext uri="{FF2B5EF4-FFF2-40B4-BE49-F238E27FC236}">
              <a16:creationId xmlns:a16="http://schemas.microsoft.com/office/drawing/2014/main" id="{3544F296-05AB-48CC-9754-1DE8AC6A5B15}"/>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05" name="テキスト ボックス 104">
          <a:extLst>
            <a:ext uri="{FF2B5EF4-FFF2-40B4-BE49-F238E27FC236}">
              <a16:creationId xmlns:a16="http://schemas.microsoft.com/office/drawing/2014/main" id="{D82BACB5-BAE0-481E-90D4-282998948EE5}"/>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06" name="直線コネクタ 105">
          <a:extLst>
            <a:ext uri="{FF2B5EF4-FFF2-40B4-BE49-F238E27FC236}">
              <a16:creationId xmlns:a16="http://schemas.microsoft.com/office/drawing/2014/main" id="{96E6282E-E116-4E48-901D-28DF7E55C266}"/>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07" name="テキスト ボックス 106">
          <a:extLst>
            <a:ext uri="{FF2B5EF4-FFF2-40B4-BE49-F238E27FC236}">
              <a16:creationId xmlns:a16="http://schemas.microsoft.com/office/drawing/2014/main" id="{AEB60C8E-E9A1-4CC1-AF83-523EFDABE3D1}"/>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08" name="直線コネクタ 107">
          <a:extLst>
            <a:ext uri="{FF2B5EF4-FFF2-40B4-BE49-F238E27FC236}">
              <a16:creationId xmlns:a16="http://schemas.microsoft.com/office/drawing/2014/main" id="{5FC2AFCE-EBD7-4852-8EBE-2BC3D055EC6B}"/>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09" name="テキスト ボックス 108">
          <a:extLst>
            <a:ext uri="{FF2B5EF4-FFF2-40B4-BE49-F238E27FC236}">
              <a16:creationId xmlns:a16="http://schemas.microsoft.com/office/drawing/2014/main" id="{4CA35FCB-096B-4E28-823A-C28BD2A1B483}"/>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10" name="直線コネクタ 109">
          <a:extLst>
            <a:ext uri="{FF2B5EF4-FFF2-40B4-BE49-F238E27FC236}">
              <a16:creationId xmlns:a16="http://schemas.microsoft.com/office/drawing/2014/main" id="{D093F312-A645-4013-8595-9A15F2837F6D}"/>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11" name="テキスト ボックス 110">
          <a:extLst>
            <a:ext uri="{FF2B5EF4-FFF2-40B4-BE49-F238E27FC236}">
              <a16:creationId xmlns:a16="http://schemas.microsoft.com/office/drawing/2014/main" id="{1F2A9A3E-6178-4104-A0CC-BA07CF18C16A}"/>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12" name="直線コネクタ 111">
          <a:extLst>
            <a:ext uri="{FF2B5EF4-FFF2-40B4-BE49-F238E27FC236}">
              <a16:creationId xmlns:a16="http://schemas.microsoft.com/office/drawing/2014/main" id="{070A2BE5-72DA-4237-9BD8-4E01C89470AF}"/>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13" name="テキスト ボックス 112">
          <a:extLst>
            <a:ext uri="{FF2B5EF4-FFF2-40B4-BE49-F238E27FC236}">
              <a16:creationId xmlns:a16="http://schemas.microsoft.com/office/drawing/2014/main" id="{1C1DD298-4C3D-46C3-88E9-DC127284AA6B}"/>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4" name="直線コネクタ 113">
          <a:extLst>
            <a:ext uri="{FF2B5EF4-FFF2-40B4-BE49-F238E27FC236}">
              <a16:creationId xmlns:a16="http://schemas.microsoft.com/office/drawing/2014/main" id="{12F48991-7396-4B9E-9CB4-6751FBC75D2C}"/>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5" name="テキスト ボックス 114">
          <a:extLst>
            <a:ext uri="{FF2B5EF4-FFF2-40B4-BE49-F238E27FC236}">
              <a16:creationId xmlns:a16="http://schemas.microsoft.com/office/drawing/2014/main" id="{27ED1BD4-FECA-4C86-963A-B9C2249946EA}"/>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6" name="【体育館・プール】&#10;一人当たり面積グラフ枠">
          <a:extLst>
            <a:ext uri="{FF2B5EF4-FFF2-40B4-BE49-F238E27FC236}">
              <a16:creationId xmlns:a16="http://schemas.microsoft.com/office/drawing/2014/main" id="{DA37EA75-5518-4D08-B98E-9751BD8FD1CF}"/>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86360</xdr:rowOff>
    </xdr:from>
    <xdr:to>
      <xdr:col>54</xdr:col>
      <xdr:colOff>189865</xdr:colOff>
      <xdr:row>63</xdr:row>
      <xdr:rowOff>138430</xdr:rowOff>
    </xdr:to>
    <xdr:cxnSp macro="">
      <xdr:nvCxnSpPr>
        <xdr:cNvPr id="117" name="直線コネクタ 116">
          <a:extLst>
            <a:ext uri="{FF2B5EF4-FFF2-40B4-BE49-F238E27FC236}">
              <a16:creationId xmlns:a16="http://schemas.microsoft.com/office/drawing/2014/main" id="{A7E3D25F-259C-43BE-9EB7-784B672BE157}"/>
            </a:ext>
          </a:extLst>
        </xdr:cNvPr>
        <xdr:cNvCxnSpPr/>
      </xdr:nvCxnSpPr>
      <xdr:spPr>
        <a:xfrm flipV="1">
          <a:off x="10476865" y="9516110"/>
          <a:ext cx="0" cy="1423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142257</xdr:rowOff>
    </xdr:from>
    <xdr:ext cx="469744" cy="259045"/>
    <xdr:sp macro="" textlink="">
      <xdr:nvSpPr>
        <xdr:cNvPr id="118" name="【体育館・プール】&#10;一人当たり面積最小値テキスト">
          <a:extLst>
            <a:ext uri="{FF2B5EF4-FFF2-40B4-BE49-F238E27FC236}">
              <a16:creationId xmlns:a16="http://schemas.microsoft.com/office/drawing/2014/main" id="{8A413150-1D96-413D-A01C-0A6ED7D6694A}"/>
            </a:ext>
          </a:extLst>
        </xdr:cNvPr>
        <xdr:cNvSpPr txBox="1"/>
      </xdr:nvSpPr>
      <xdr:spPr>
        <a:xfrm>
          <a:off x="10515600" y="10943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138430</xdr:rowOff>
    </xdr:from>
    <xdr:to>
      <xdr:col>55</xdr:col>
      <xdr:colOff>88900</xdr:colOff>
      <xdr:row>63</xdr:row>
      <xdr:rowOff>138430</xdr:rowOff>
    </xdr:to>
    <xdr:cxnSp macro="">
      <xdr:nvCxnSpPr>
        <xdr:cNvPr id="119" name="直線コネクタ 118">
          <a:extLst>
            <a:ext uri="{FF2B5EF4-FFF2-40B4-BE49-F238E27FC236}">
              <a16:creationId xmlns:a16="http://schemas.microsoft.com/office/drawing/2014/main" id="{4A66BDBC-D87D-4DEA-8C5D-047A009A7AE5}"/>
            </a:ext>
          </a:extLst>
        </xdr:cNvPr>
        <xdr:cNvCxnSpPr/>
      </xdr:nvCxnSpPr>
      <xdr:spPr>
        <a:xfrm>
          <a:off x="10388600" y="1093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33037</xdr:rowOff>
    </xdr:from>
    <xdr:ext cx="469744" cy="259045"/>
    <xdr:sp macro="" textlink="">
      <xdr:nvSpPr>
        <xdr:cNvPr id="120" name="【体育館・プール】&#10;一人当たり面積最大値テキスト">
          <a:extLst>
            <a:ext uri="{FF2B5EF4-FFF2-40B4-BE49-F238E27FC236}">
              <a16:creationId xmlns:a16="http://schemas.microsoft.com/office/drawing/2014/main" id="{489799AD-7210-4D94-B1C3-6B2F7AA8AF3C}"/>
            </a:ext>
          </a:extLst>
        </xdr:cNvPr>
        <xdr:cNvSpPr txBox="1"/>
      </xdr:nvSpPr>
      <xdr:spPr>
        <a:xfrm>
          <a:off x="10515600" y="9291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86360</xdr:rowOff>
    </xdr:from>
    <xdr:to>
      <xdr:col>55</xdr:col>
      <xdr:colOff>88900</xdr:colOff>
      <xdr:row>55</xdr:row>
      <xdr:rowOff>86360</xdr:rowOff>
    </xdr:to>
    <xdr:cxnSp macro="">
      <xdr:nvCxnSpPr>
        <xdr:cNvPr id="121" name="直線コネクタ 120">
          <a:extLst>
            <a:ext uri="{FF2B5EF4-FFF2-40B4-BE49-F238E27FC236}">
              <a16:creationId xmlns:a16="http://schemas.microsoft.com/office/drawing/2014/main" id="{06DB521C-A214-458F-BF2E-CAA126019A84}"/>
            </a:ext>
          </a:extLst>
        </xdr:cNvPr>
        <xdr:cNvCxnSpPr/>
      </xdr:nvCxnSpPr>
      <xdr:spPr>
        <a:xfrm>
          <a:off x="10388600" y="9516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133367</xdr:rowOff>
    </xdr:from>
    <xdr:ext cx="469744" cy="259045"/>
    <xdr:sp macro="" textlink="">
      <xdr:nvSpPr>
        <xdr:cNvPr id="122" name="【体育館・プール】&#10;一人当たり面積平均値テキスト">
          <a:extLst>
            <a:ext uri="{FF2B5EF4-FFF2-40B4-BE49-F238E27FC236}">
              <a16:creationId xmlns:a16="http://schemas.microsoft.com/office/drawing/2014/main" id="{81399671-153B-4934-9D01-495541534F65}"/>
            </a:ext>
          </a:extLst>
        </xdr:cNvPr>
        <xdr:cNvSpPr txBox="1"/>
      </xdr:nvSpPr>
      <xdr:spPr>
        <a:xfrm>
          <a:off x="10515600" y="10420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154940</xdr:rowOff>
    </xdr:from>
    <xdr:to>
      <xdr:col>55</xdr:col>
      <xdr:colOff>50800</xdr:colOff>
      <xdr:row>61</xdr:row>
      <xdr:rowOff>85090</xdr:rowOff>
    </xdr:to>
    <xdr:sp macro="" textlink="">
      <xdr:nvSpPr>
        <xdr:cNvPr id="123" name="フローチャート: 判断 122">
          <a:extLst>
            <a:ext uri="{FF2B5EF4-FFF2-40B4-BE49-F238E27FC236}">
              <a16:creationId xmlns:a16="http://schemas.microsoft.com/office/drawing/2014/main" id="{99657848-95C3-4A95-AEDF-C7F63C192883}"/>
            </a:ext>
          </a:extLst>
        </xdr:cNvPr>
        <xdr:cNvSpPr/>
      </xdr:nvSpPr>
      <xdr:spPr>
        <a:xfrm>
          <a:off x="104267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33020</xdr:rowOff>
    </xdr:from>
    <xdr:to>
      <xdr:col>50</xdr:col>
      <xdr:colOff>165100</xdr:colOff>
      <xdr:row>61</xdr:row>
      <xdr:rowOff>134620</xdr:rowOff>
    </xdr:to>
    <xdr:sp macro="" textlink="">
      <xdr:nvSpPr>
        <xdr:cNvPr id="124" name="フローチャート: 判断 123">
          <a:extLst>
            <a:ext uri="{FF2B5EF4-FFF2-40B4-BE49-F238E27FC236}">
              <a16:creationId xmlns:a16="http://schemas.microsoft.com/office/drawing/2014/main" id="{6BFA33FF-E02C-4BBB-B02E-085EBDEB229A}"/>
            </a:ext>
          </a:extLst>
        </xdr:cNvPr>
        <xdr:cNvSpPr/>
      </xdr:nvSpPr>
      <xdr:spPr>
        <a:xfrm>
          <a:off x="9588500" y="1049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125747</xdr:rowOff>
    </xdr:from>
    <xdr:ext cx="469744" cy="259045"/>
    <xdr:sp macro="" textlink="">
      <xdr:nvSpPr>
        <xdr:cNvPr id="125" name="n_1aveValue【体育館・プール】&#10;一人当たり面積">
          <a:extLst>
            <a:ext uri="{FF2B5EF4-FFF2-40B4-BE49-F238E27FC236}">
              <a16:creationId xmlns:a16="http://schemas.microsoft.com/office/drawing/2014/main" id="{BB8B11F0-6A04-4ECD-B13E-991F85C2D9AA}"/>
            </a:ext>
          </a:extLst>
        </xdr:cNvPr>
        <xdr:cNvSpPr txBox="1"/>
      </xdr:nvSpPr>
      <xdr:spPr>
        <a:xfrm>
          <a:off x="9391727" y="1058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86360</xdr:rowOff>
    </xdr:from>
    <xdr:to>
      <xdr:col>46</xdr:col>
      <xdr:colOff>38100</xdr:colOff>
      <xdr:row>62</xdr:row>
      <xdr:rowOff>16510</xdr:rowOff>
    </xdr:to>
    <xdr:sp macro="" textlink="">
      <xdr:nvSpPr>
        <xdr:cNvPr id="126" name="フローチャート: 判断 125">
          <a:extLst>
            <a:ext uri="{FF2B5EF4-FFF2-40B4-BE49-F238E27FC236}">
              <a16:creationId xmlns:a16="http://schemas.microsoft.com/office/drawing/2014/main" id="{63F2FBD2-FA5A-4562-B73D-80527CD77364}"/>
            </a:ext>
          </a:extLst>
        </xdr:cNvPr>
        <xdr:cNvSpPr/>
      </xdr:nvSpPr>
      <xdr:spPr>
        <a:xfrm>
          <a:off x="8699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7637</xdr:rowOff>
    </xdr:from>
    <xdr:ext cx="469744" cy="259045"/>
    <xdr:sp macro="" textlink="">
      <xdr:nvSpPr>
        <xdr:cNvPr id="127" name="n_2aveValue【体育館・プール】&#10;一人当たり面積">
          <a:extLst>
            <a:ext uri="{FF2B5EF4-FFF2-40B4-BE49-F238E27FC236}">
              <a16:creationId xmlns:a16="http://schemas.microsoft.com/office/drawing/2014/main" id="{F34B4163-EC06-4FAE-9335-00457F2BC610}"/>
            </a:ext>
          </a:extLst>
        </xdr:cNvPr>
        <xdr:cNvSpPr txBox="1"/>
      </xdr:nvSpPr>
      <xdr:spPr>
        <a:xfrm>
          <a:off x="8515427" y="1063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28" name="テキスト ボックス 127">
          <a:extLst>
            <a:ext uri="{FF2B5EF4-FFF2-40B4-BE49-F238E27FC236}">
              <a16:creationId xmlns:a16="http://schemas.microsoft.com/office/drawing/2014/main" id="{59FAB94A-59A6-41F4-A69B-C56B36A89A1F}"/>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29" name="テキスト ボックス 128">
          <a:extLst>
            <a:ext uri="{FF2B5EF4-FFF2-40B4-BE49-F238E27FC236}">
              <a16:creationId xmlns:a16="http://schemas.microsoft.com/office/drawing/2014/main" id="{2565C4AA-6E1D-401B-8976-2066F0EF0B1A}"/>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0" name="テキスト ボックス 129">
          <a:extLst>
            <a:ext uri="{FF2B5EF4-FFF2-40B4-BE49-F238E27FC236}">
              <a16:creationId xmlns:a16="http://schemas.microsoft.com/office/drawing/2014/main" id="{BBF47E30-B0D0-43EF-8A56-054847033D6A}"/>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1" name="テキスト ボックス 130">
          <a:extLst>
            <a:ext uri="{FF2B5EF4-FFF2-40B4-BE49-F238E27FC236}">
              <a16:creationId xmlns:a16="http://schemas.microsoft.com/office/drawing/2014/main" id="{9A395143-ACBF-451A-88DB-B4C04BBDFF64}"/>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2" name="テキスト ボックス 131">
          <a:extLst>
            <a:ext uri="{FF2B5EF4-FFF2-40B4-BE49-F238E27FC236}">
              <a16:creationId xmlns:a16="http://schemas.microsoft.com/office/drawing/2014/main" id="{01DB1D5D-5095-47EF-BA9B-8A86E6EBD8A3}"/>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63500</xdr:rowOff>
    </xdr:from>
    <xdr:to>
      <xdr:col>55</xdr:col>
      <xdr:colOff>50800</xdr:colOff>
      <xdr:row>59</xdr:row>
      <xdr:rowOff>165100</xdr:rowOff>
    </xdr:to>
    <xdr:sp macro="" textlink="">
      <xdr:nvSpPr>
        <xdr:cNvPr id="133" name="楕円 132">
          <a:extLst>
            <a:ext uri="{FF2B5EF4-FFF2-40B4-BE49-F238E27FC236}">
              <a16:creationId xmlns:a16="http://schemas.microsoft.com/office/drawing/2014/main" id="{472EAE5A-6CB0-4655-9AEF-E979D9FAF416}"/>
            </a:ext>
          </a:extLst>
        </xdr:cNvPr>
        <xdr:cNvSpPr/>
      </xdr:nvSpPr>
      <xdr:spPr>
        <a:xfrm>
          <a:off x="10426700" y="1017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86377</xdr:rowOff>
    </xdr:from>
    <xdr:ext cx="469744" cy="259045"/>
    <xdr:sp macro="" textlink="">
      <xdr:nvSpPr>
        <xdr:cNvPr id="134" name="【体育館・プール】&#10;一人当たり面積該当値テキスト">
          <a:extLst>
            <a:ext uri="{FF2B5EF4-FFF2-40B4-BE49-F238E27FC236}">
              <a16:creationId xmlns:a16="http://schemas.microsoft.com/office/drawing/2014/main" id="{DA5C60D0-3513-41F2-BB0A-1C920243CC86}"/>
            </a:ext>
          </a:extLst>
        </xdr:cNvPr>
        <xdr:cNvSpPr txBox="1"/>
      </xdr:nvSpPr>
      <xdr:spPr>
        <a:xfrm>
          <a:off x="10515600" y="1003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72390</xdr:rowOff>
    </xdr:from>
    <xdr:to>
      <xdr:col>50</xdr:col>
      <xdr:colOff>165100</xdr:colOff>
      <xdr:row>60</xdr:row>
      <xdr:rowOff>2540</xdr:rowOff>
    </xdr:to>
    <xdr:sp macro="" textlink="">
      <xdr:nvSpPr>
        <xdr:cNvPr id="135" name="楕円 134">
          <a:extLst>
            <a:ext uri="{FF2B5EF4-FFF2-40B4-BE49-F238E27FC236}">
              <a16:creationId xmlns:a16="http://schemas.microsoft.com/office/drawing/2014/main" id="{C4B001F6-DAC4-49EB-8839-D579A3410CFD}"/>
            </a:ext>
          </a:extLst>
        </xdr:cNvPr>
        <xdr:cNvSpPr/>
      </xdr:nvSpPr>
      <xdr:spPr>
        <a:xfrm>
          <a:off x="9588500" y="1018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114300</xdr:rowOff>
    </xdr:from>
    <xdr:to>
      <xdr:col>55</xdr:col>
      <xdr:colOff>0</xdr:colOff>
      <xdr:row>59</xdr:row>
      <xdr:rowOff>123190</xdr:rowOff>
    </xdr:to>
    <xdr:cxnSp macro="">
      <xdr:nvCxnSpPr>
        <xdr:cNvPr id="136" name="直線コネクタ 135">
          <a:extLst>
            <a:ext uri="{FF2B5EF4-FFF2-40B4-BE49-F238E27FC236}">
              <a16:creationId xmlns:a16="http://schemas.microsoft.com/office/drawing/2014/main" id="{31B11889-D02C-4F34-9FA3-BDB219F2A70E}"/>
            </a:ext>
          </a:extLst>
        </xdr:cNvPr>
        <xdr:cNvCxnSpPr/>
      </xdr:nvCxnSpPr>
      <xdr:spPr>
        <a:xfrm flipV="1">
          <a:off x="9639300" y="10229850"/>
          <a:ext cx="8382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83820</xdr:rowOff>
    </xdr:from>
    <xdr:to>
      <xdr:col>46</xdr:col>
      <xdr:colOff>38100</xdr:colOff>
      <xdr:row>60</xdr:row>
      <xdr:rowOff>13970</xdr:rowOff>
    </xdr:to>
    <xdr:sp macro="" textlink="">
      <xdr:nvSpPr>
        <xdr:cNvPr id="137" name="楕円 136">
          <a:extLst>
            <a:ext uri="{FF2B5EF4-FFF2-40B4-BE49-F238E27FC236}">
              <a16:creationId xmlns:a16="http://schemas.microsoft.com/office/drawing/2014/main" id="{0864FB36-76F6-4BED-9CB4-34B007F5BA57}"/>
            </a:ext>
          </a:extLst>
        </xdr:cNvPr>
        <xdr:cNvSpPr/>
      </xdr:nvSpPr>
      <xdr:spPr>
        <a:xfrm>
          <a:off x="8699500" y="1019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123190</xdr:rowOff>
    </xdr:from>
    <xdr:to>
      <xdr:col>50</xdr:col>
      <xdr:colOff>114300</xdr:colOff>
      <xdr:row>59</xdr:row>
      <xdr:rowOff>134620</xdr:rowOff>
    </xdr:to>
    <xdr:cxnSp macro="">
      <xdr:nvCxnSpPr>
        <xdr:cNvPr id="138" name="直線コネクタ 137">
          <a:extLst>
            <a:ext uri="{FF2B5EF4-FFF2-40B4-BE49-F238E27FC236}">
              <a16:creationId xmlns:a16="http://schemas.microsoft.com/office/drawing/2014/main" id="{CED14F33-1989-4B3E-85AD-2671080D440A}"/>
            </a:ext>
          </a:extLst>
        </xdr:cNvPr>
        <xdr:cNvCxnSpPr/>
      </xdr:nvCxnSpPr>
      <xdr:spPr>
        <a:xfrm flipV="1">
          <a:off x="8750300" y="1023874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58</xdr:row>
      <xdr:rowOff>19067</xdr:rowOff>
    </xdr:from>
    <xdr:ext cx="469744" cy="259045"/>
    <xdr:sp macro="" textlink="">
      <xdr:nvSpPr>
        <xdr:cNvPr id="139" name="n_1mainValue【体育館・プール】&#10;一人当たり面積">
          <a:extLst>
            <a:ext uri="{FF2B5EF4-FFF2-40B4-BE49-F238E27FC236}">
              <a16:creationId xmlns:a16="http://schemas.microsoft.com/office/drawing/2014/main" id="{804F48A3-4A86-4E39-BEE0-ABF6948523D2}"/>
            </a:ext>
          </a:extLst>
        </xdr:cNvPr>
        <xdr:cNvSpPr txBox="1"/>
      </xdr:nvSpPr>
      <xdr:spPr>
        <a:xfrm>
          <a:off x="9391727" y="9963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30497</xdr:rowOff>
    </xdr:from>
    <xdr:ext cx="469744" cy="259045"/>
    <xdr:sp macro="" textlink="">
      <xdr:nvSpPr>
        <xdr:cNvPr id="140" name="n_2mainValue【体育館・プール】&#10;一人当たり面積">
          <a:extLst>
            <a:ext uri="{FF2B5EF4-FFF2-40B4-BE49-F238E27FC236}">
              <a16:creationId xmlns:a16="http://schemas.microsoft.com/office/drawing/2014/main" id="{505E46DB-5C1D-42D2-ADB8-D82B38DD384C}"/>
            </a:ext>
          </a:extLst>
        </xdr:cNvPr>
        <xdr:cNvSpPr txBox="1"/>
      </xdr:nvSpPr>
      <xdr:spPr>
        <a:xfrm>
          <a:off x="8515427" y="9974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1" name="正方形/長方形 140">
          <a:extLst>
            <a:ext uri="{FF2B5EF4-FFF2-40B4-BE49-F238E27FC236}">
              <a16:creationId xmlns:a16="http://schemas.microsoft.com/office/drawing/2014/main" id="{1D433ADA-F438-4BDE-9E30-663F4E238C4B}"/>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2" name="正方形/長方形 141">
          <a:extLst>
            <a:ext uri="{FF2B5EF4-FFF2-40B4-BE49-F238E27FC236}">
              <a16:creationId xmlns:a16="http://schemas.microsoft.com/office/drawing/2014/main" id="{10E94A72-607C-4956-80F6-0F4DB63B9534}"/>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3" name="正方形/長方形 142">
          <a:extLst>
            <a:ext uri="{FF2B5EF4-FFF2-40B4-BE49-F238E27FC236}">
              <a16:creationId xmlns:a16="http://schemas.microsoft.com/office/drawing/2014/main" id="{03DCEFF9-F533-4E22-81A1-AB53AB489B2E}"/>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4" name="正方形/長方形 143">
          <a:extLst>
            <a:ext uri="{FF2B5EF4-FFF2-40B4-BE49-F238E27FC236}">
              <a16:creationId xmlns:a16="http://schemas.microsoft.com/office/drawing/2014/main" id="{88347415-B550-4885-A771-1151FBF4188E}"/>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5" name="正方形/長方形 144">
          <a:extLst>
            <a:ext uri="{FF2B5EF4-FFF2-40B4-BE49-F238E27FC236}">
              <a16:creationId xmlns:a16="http://schemas.microsoft.com/office/drawing/2014/main" id="{B2AC21E4-06DD-4294-AA7E-E284A747875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6" name="正方形/長方形 145">
          <a:extLst>
            <a:ext uri="{FF2B5EF4-FFF2-40B4-BE49-F238E27FC236}">
              <a16:creationId xmlns:a16="http://schemas.microsoft.com/office/drawing/2014/main" id="{EFD0DB91-5A7B-4E97-83A1-D27C2EE64AD3}"/>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7" name="正方形/長方形 146">
          <a:extLst>
            <a:ext uri="{FF2B5EF4-FFF2-40B4-BE49-F238E27FC236}">
              <a16:creationId xmlns:a16="http://schemas.microsoft.com/office/drawing/2014/main" id="{91C00149-AC27-4563-9509-2BE7B95C315C}"/>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8" name="正方形/長方形 147">
          <a:extLst>
            <a:ext uri="{FF2B5EF4-FFF2-40B4-BE49-F238E27FC236}">
              <a16:creationId xmlns:a16="http://schemas.microsoft.com/office/drawing/2014/main" id="{610F7EFD-EEE7-4244-916B-96B80426BAC2}"/>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49" name="テキスト ボックス 148">
          <a:extLst>
            <a:ext uri="{FF2B5EF4-FFF2-40B4-BE49-F238E27FC236}">
              <a16:creationId xmlns:a16="http://schemas.microsoft.com/office/drawing/2014/main" id="{1657F41A-6676-4DB1-8618-92C459994043}"/>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0" name="直線コネクタ 149">
          <a:extLst>
            <a:ext uri="{FF2B5EF4-FFF2-40B4-BE49-F238E27FC236}">
              <a16:creationId xmlns:a16="http://schemas.microsoft.com/office/drawing/2014/main" id="{535ACA9C-499A-4387-838A-96E063625DF9}"/>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151" name="直線コネクタ 150">
          <a:extLst>
            <a:ext uri="{FF2B5EF4-FFF2-40B4-BE49-F238E27FC236}">
              <a16:creationId xmlns:a16="http://schemas.microsoft.com/office/drawing/2014/main" id="{0C51DC74-181F-4467-8DB2-8DFAF9C59FB2}"/>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152" name="テキスト ボックス 151">
          <a:extLst>
            <a:ext uri="{FF2B5EF4-FFF2-40B4-BE49-F238E27FC236}">
              <a16:creationId xmlns:a16="http://schemas.microsoft.com/office/drawing/2014/main" id="{C8D3CD6F-14EC-4ED4-89D4-844C7D4B5E63}"/>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53" name="直線コネクタ 152">
          <a:extLst>
            <a:ext uri="{FF2B5EF4-FFF2-40B4-BE49-F238E27FC236}">
              <a16:creationId xmlns:a16="http://schemas.microsoft.com/office/drawing/2014/main" id="{B04CA1A4-16F7-4119-B928-C33A11023E5E}"/>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54" name="テキスト ボックス 153">
          <a:extLst>
            <a:ext uri="{FF2B5EF4-FFF2-40B4-BE49-F238E27FC236}">
              <a16:creationId xmlns:a16="http://schemas.microsoft.com/office/drawing/2014/main" id="{BB9EE3E2-2927-4DAB-B2DA-A046983282BE}"/>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55" name="直線コネクタ 154">
          <a:extLst>
            <a:ext uri="{FF2B5EF4-FFF2-40B4-BE49-F238E27FC236}">
              <a16:creationId xmlns:a16="http://schemas.microsoft.com/office/drawing/2014/main" id="{3D7962C0-743E-4F4E-956E-EFC60A80E2B1}"/>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56" name="テキスト ボックス 155">
          <a:extLst>
            <a:ext uri="{FF2B5EF4-FFF2-40B4-BE49-F238E27FC236}">
              <a16:creationId xmlns:a16="http://schemas.microsoft.com/office/drawing/2014/main" id="{F7308A4A-889F-4F9E-A790-8C30EEF18152}"/>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57" name="直線コネクタ 156">
          <a:extLst>
            <a:ext uri="{FF2B5EF4-FFF2-40B4-BE49-F238E27FC236}">
              <a16:creationId xmlns:a16="http://schemas.microsoft.com/office/drawing/2014/main" id="{983EA95F-DE5E-4E98-911F-3F1C278BE2E5}"/>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58" name="テキスト ボックス 157">
          <a:extLst>
            <a:ext uri="{FF2B5EF4-FFF2-40B4-BE49-F238E27FC236}">
              <a16:creationId xmlns:a16="http://schemas.microsoft.com/office/drawing/2014/main" id="{4E09574C-7D4F-474F-92C1-28EFDBA2AE05}"/>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59" name="直線コネクタ 158">
          <a:extLst>
            <a:ext uri="{FF2B5EF4-FFF2-40B4-BE49-F238E27FC236}">
              <a16:creationId xmlns:a16="http://schemas.microsoft.com/office/drawing/2014/main" id="{C2C667EF-E54F-471A-AB66-5242E59F501A}"/>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60" name="テキスト ボックス 159">
          <a:extLst>
            <a:ext uri="{FF2B5EF4-FFF2-40B4-BE49-F238E27FC236}">
              <a16:creationId xmlns:a16="http://schemas.microsoft.com/office/drawing/2014/main" id="{A205BE1C-7351-471E-8D11-851DE30965C2}"/>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61" name="直線コネクタ 160">
          <a:extLst>
            <a:ext uri="{FF2B5EF4-FFF2-40B4-BE49-F238E27FC236}">
              <a16:creationId xmlns:a16="http://schemas.microsoft.com/office/drawing/2014/main" id="{2E947A63-0147-4560-AEB0-771B95EFE502}"/>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162" name="テキスト ボックス 161">
          <a:extLst>
            <a:ext uri="{FF2B5EF4-FFF2-40B4-BE49-F238E27FC236}">
              <a16:creationId xmlns:a16="http://schemas.microsoft.com/office/drawing/2014/main" id="{608EB736-1AEC-4585-9FA7-1CC97827936E}"/>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3" name="直線コネクタ 162">
          <a:extLst>
            <a:ext uri="{FF2B5EF4-FFF2-40B4-BE49-F238E27FC236}">
              <a16:creationId xmlns:a16="http://schemas.microsoft.com/office/drawing/2014/main" id="{170BFBA9-0F1B-459C-B8C9-D3208E673E6A}"/>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64" name="テキスト ボックス 163">
          <a:extLst>
            <a:ext uri="{FF2B5EF4-FFF2-40B4-BE49-F238E27FC236}">
              <a16:creationId xmlns:a16="http://schemas.microsoft.com/office/drawing/2014/main" id="{121775D5-AFD0-48B3-9ECB-D9A2CDF906B5}"/>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5" name="【福祉施設】&#10;有形固定資産減価償却率グラフ枠">
          <a:extLst>
            <a:ext uri="{FF2B5EF4-FFF2-40B4-BE49-F238E27FC236}">
              <a16:creationId xmlns:a16="http://schemas.microsoft.com/office/drawing/2014/main" id="{04100B7D-1E94-4FC2-BBFE-611B93B69BBB}"/>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83820</xdr:rowOff>
    </xdr:to>
    <xdr:cxnSp macro="">
      <xdr:nvCxnSpPr>
        <xdr:cNvPr id="166" name="直線コネクタ 165">
          <a:extLst>
            <a:ext uri="{FF2B5EF4-FFF2-40B4-BE49-F238E27FC236}">
              <a16:creationId xmlns:a16="http://schemas.microsoft.com/office/drawing/2014/main" id="{9F96B392-7480-4EC5-B8F8-CE5F3770A777}"/>
            </a:ext>
          </a:extLst>
        </xdr:cNvPr>
        <xdr:cNvCxnSpPr/>
      </xdr:nvCxnSpPr>
      <xdr:spPr>
        <a:xfrm flipV="1">
          <a:off x="4634865" y="13280571"/>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87647</xdr:rowOff>
    </xdr:from>
    <xdr:ext cx="340478" cy="259045"/>
    <xdr:sp macro="" textlink="">
      <xdr:nvSpPr>
        <xdr:cNvPr id="167" name="【福祉施設】&#10;有形固定資産減価償却率最小値テキスト">
          <a:extLst>
            <a:ext uri="{FF2B5EF4-FFF2-40B4-BE49-F238E27FC236}">
              <a16:creationId xmlns:a16="http://schemas.microsoft.com/office/drawing/2014/main" id="{4F76FDFC-5663-4662-A73B-952B2F8287F9}"/>
            </a:ext>
          </a:extLst>
        </xdr:cNvPr>
        <xdr:cNvSpPr txBox="1"/>
      </xdr:nvSpPr>
      <xdr:spPr>
        <a:xfrm>
          <a:off x="4673600" y="148323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83820</xdr:rowOff>
    </xdr:from>
    <xdr:to>
      <xdr:col>24</xdr:col>
      <xdr:colOff>152400</xdr:colOff>
      <xdr:row>86</xdr:row>
      <xdr:rowOff>83820</xdr:rowOff>
    </xdr:to>
    <xdr:cxnSp macro="">
      <xdr:nvCxnSpPr>
        <xdr:cNvPr id="168" name="直線コネクタ 167">
          <a:extLst>
            <a:ext uri="{FF2B5EF4-FFF2-40B4-BE49-F238E27FC236}">
              <a16:creationId xmlns:a16="http://schemas.microsoft.com/office/drawing/2014/main" id="{967B9A87-1F48-4BAC-99C6-A6A519EC92B7}"/>
            </a:ext>
          </a:extLst>
        </xdr:cNvPr>
        <xdr:cNvCxnSpPr/>
      </xdr:nvCxnSpPr>
      <xdr:spPr>
        <a:xfrm>
          <a:off x="4546600" y="1482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169" name="【福祉施設】&#10;有形固定資産減価償却率最大値テキスト">
          <a:extLst>
            <a:ext uri="{FF2B5EF4-FFF2-40B4-BE49-F238E27FC236}">
              <a16:creationId xmlns:a16="http://schemas.microsoft.com/office/drawing/2014/main" id="{F42A25BE-83C1-44B3-BD39-955AE53215C5}"/>
            </a:ext>
          </a:extLst>
        </xdr:cNvPr>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170" name="直線コネクタ 169">
          <a:extLst>
            <a:ext uri="{FF2B5EF4-FFF2-40B4-BE49-F238E27FC236}">
              <a16:creationId xmlns:a16="http://schemas.microsoft.com/office/drawing/2014/main" id="{77BBA86D-BDE2-43B0-AB14-B7E42385EFCC}"/>
            </a:ext>
          </a:extLst>
        </xdr:cNvPr>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129376</xdr:rowOff>
    </xdr:from>
    <xdr:ext cx="405111" cy="259045"/>
    <xdr:sp macro="" textlink="">
      <xdr:nvSpPr>
        <xdr:cNvPr id="171" name="【福祉施設】&#10;有形固定資産減価償却率平均値テキスト">
          <a:extLst>
            <a:ext uri="{FF2B5EF4-FFF2-40B4-BE49-F238E27FC236}">
              <a16:creationId xmlns:a16="http://schemas.microsoft.com/office/drawing/2014/main" id="{1BD5B82D-A2F8-4F8A-AE50-76CB75758F9E}"/>
            </a:ext>
          </a:extLst>
        </xdr:cNvPr>
        <xdr:cNvSpPr txBox="1"/>
      </xdr:nvSpPr>
      <xdr:spPr>
        <a:xfrm>
          <a:off x="4673600" y="138453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106499</xdr:rowOff>
    </xdr:from>
    <xdr:to>
      <xdr:col>24</xdr:col>
      <xdr:colOff>114300</xdr:colOff>
      <xdr:row>82</xdr:row>
      <xdr:rowOff>36649</xdr:rowOff>
    </xdr:to>
    <xdr:sp macro="" textlink="">
      <xdr:nvSpPr>
        <xdr:cNvPr id="172" name="フローチャート: 判断 171">
          <a:extLst>
            <a:ext uri="{FF2B5EF4-FFF2-40B4-BE49-F238E27FC236}">
              <a16:creationId xmlns:a16="http://schemas.microsoft.com/office/drawing/2014/main" id="{49391552-C984-43F6-B400-F56F2D7767E6}"/>
            </a:ext>
          </a:extLst>
        </xdr:cNvPr>
        <xdr:cNvSpPr/>
      </xdr:nvSpPr>
      <xdr:spPr>
        <a:xfrm>
          <a:off x="4584700" y="1399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160382</xdr:rowOff>
    </xdr:from>
    <xdr:to>
      <xdr:col>20</xdr:col>
      <xdr:colOff>38100</xdr:colOff>
      <xdr:row>82</xdr:row>
      <xdr:rowOff>90532</xdr:rowOff>
    </xdr:to>
    <xdr:sp macro="" textlink="">
      <xdr:nvSpPr>
        <xdr:cNvPr id="173" name="フローチャート: 判断 172">
          <a:extLst>
            <a:ext uri="{FF2B5EF4-FFF2-40B4-BE49-F238E27FC236}">
              <a16:creationId xmlns:a16="http://schemas.microsoft.com/office/drawing/2014/main" id="{AE51EF24-698A-4B68-ACF6-C7EE2EEE2C2B}"/>
            </a:ext>
          </a:extLst>
        </xdr:cNvPr>
        <xdr:cNvSpPr/>
      </xdr:nvSpPr>
      <xdr:spPr>
        <a:xfrm>
          <a:off x="3746500" y="1404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107059</xdr:rowOff>
    </xdr:from>
    <xdr:ext cx="405111" cy="259045"/>
    <xdr:sp macro="" textlink="">
      <xdr:nvSpPr>
        <xdr:cNvPr id="174" name="n_1aveValue【福祉施設】&#10;有形固定資産減価償却率">
          <a:extLst>
            <a:ext uri="{FF2B5EF4-FFF2-40B4-BE49-F238E27FC236}">
              <a16:creationId xmlns:a16="http://schemas.microsoft.com/office/drawing/2014/main" id="{BC436870-F17C-48E1-9D18-8E16C2F33519}"/>
            </a:ext>
          </a:extLst>
        </xdr:cNvPr>
        <xdr:cNvSpPr txBox="1"/>
      </xdr:nvSpPr>
      <xdr:spPr>
        <a:xfrm>
          <a:off x="3582044" y="13823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122827</xdr:rowOff>
    </xdr:from>
    <xdr:to>
      <xdr:col>15</xdr:col>
      <xdr:colOff>101600</xdr:colOff>
      <xdr:row>82</xdr:row>
      <xdr:rowOff>52977</xdr:rowOff>
    </xdr:to>
    <xdr:sp macro="" textlink="">
      <xdr:nvSpPr>
        <xdr:cNvPr id="175" name="フローチャート: 判断 174">
          <a:extLst>
            <a:ext uri="{FF2B5EF4-FFF2-40B4-BE49-F238E27FC236}">
              <a16:creationId xmlns:a16="http://schemas.microsoft.com/office/drawing/2014/main" id="{9EC0FBFA-5910-4D95-9B18-C1954A9FCE5B}"/>
            </a:ext>
          </a:extLst>
        </xdr:cNvPr>
        <xdr:cNvSpPr/>
      </xdr:nvSpPr>
      <xdr:spPr>
        <a:xfrm>
          <a:off x="2857500" y="1401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44104</xdr:rowOff>
    </xdr:from>
    <xdr:ext cx="405111" cy="259045"/>
    <xdr:sp macro="" textlink="">
      <xdr:nvSpPr>
        <xdr:cNvPr id="176" name="n_2aveValue【福祉施設】&#10;有形固定資産減価償却率">
          <a:extLst>
            <a:ext uri="{FF2B5EF4-FFF2-40B4-BE49-F238E27FC236}">
              <a16:creationId xmlns:a16="http://schemas.microsoft.com/office/drawing/2014/main" id="{01A5C291-57AE-4F43-BFDD-9AF8C906E646}"/>
            </a:ext>
          </a:extLst>
        </xdr:cNvPr>
        <xdr:cNvSpPr txBox="1"/>
      </xdr:nvSpPr>
      <xdr:spPr>
        <a:xfrm>
          <a:off x="2705744" y="1410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77" name="テキスト ボックス 176">
          <a:extLst>
            <a:ext uri="{FF2B5EF4-FFF2-40B4-BE49-F238E27FC236}">
              <a16:creationId xmlns:a16="http://schemas.microsoft.com/office/drawing/2014/main" id="{EDB90405-8EE6-402F-B6A4-6E2F86069CDF}"/>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78" name="テキスト ボックス 177">
          <a:extLst>
            <a:ext uri="{FF2B5EF4-FFF2-40B4-BE49-F238E27FC236}">
              <a16:creationId xmlns:a16="http://schemas.microsoft.com/office/drawing/2014/main" id="{F387ECA0-8BA5-4FFB-849C-3F780CAD59A6}"/>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79" name="テキスト ボックス 178">
          <a:extLst>
            <a:ext uri="{FF2B5EF4-FFF2-40B4-BE49-F238E27FC236}">
              <a16:creationId xmlns:a16="http://schemas.microsoft.com/office/drawing/2014/main" id="{6FB90269-8BC6-4B5A-BFE2-95E769AAB829}"/>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80" name="テキスト ボックス 179">
          <a:extLst>
            <a:ext uri="{FF2B5EF4-FFF2-40B4-BE49-F238E27FC236}">
              <a16:creationId xmlns:a16="http://schemas.microsoft.com/office/drawing/2014/main" id="{BBC98E9C-182B-4BC6-AA5E-6675DA400857}"/>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81" name="テキスト ボックス 180">
          <a:extLst>
            <a:ext uri="{FF2B5EF4-FFF2-40B4-BE49-F238E27FC236}">
              <a16:creationId xmlns:a16="http://schemas.microsoft.com/office/drawing/2014/main" id="{4032C6EB-C378-45FA-B4CC-ACFEAF5CD352}"/>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80373</xdr:rowOff>
    </xdr:from>
    <xdr:to>
      <xdr:col>24</xdr:col>
      <xdr:colOff>114300</xdr:colOff>
      <xdr:row>84</xdr:row>
      <xdr:rowOff>10523</xdr:rowOff>
    </xdr:to>
    <xdr:sp macro="" textlink="">
      <xdr:nvSpPr>
        <xdr:cNvPr id="182" name="楕円 181">
          <a:extLst>
            <a:ext uri="{FF2B5EF4-FFF2-40B4-BE49-F238E27FC236}">
              <a16:creationId xmlns:a16="http://schemas.microsoft.com/office/drawing/2014/main" id="{50291A86-ECCD-48C3-B57F-6010DB536ECB}"/>
            </a:ext>
          </a:extLst>
        </xdr:cNvPr>
        <xdr:cNvSpPr/>
      </xdr:nvSpPr>
      <xdr:spPr>
        <a:xfrm>
          <a:off x="4584700" y="1431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58800</xdr:rowOff>
    </xdr:from>
    <xdr:ext cx="405111" cy="259045"/>
    <xdr:sp macro="" textlink="">
      <xdr:nvSpPr>
        <xdr:cNvPr id="183" name="【福祉施設】&#10;有形固定資産減価償却率該当値テキスト">
          <a:extLst>
            <a:ext uri="{FF2B5EF4-FFF2-40B4-BE49-F238E27FC236}">
              <a16:creationId xmlns:a16="http://schemas.microsoft.com/office/drawing/2014/main" id="{3C0F4C68-9E83-4716-9EEF-5C8EBC36568C}"/>
            </a:ext>
          </a:extLst>
        </xdr:cNvPr>
        <xdr:cNvSpPr txBox="1"/>
      </xdr:nvSpPr>
      <xdr:spPr>
        <a:xfrm>
          <a:off x="4673600" y="1428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116295</xdr:rowOff>
    </xdr:from>
    <xdr:to>
      <xdr:col>20</xdr:col>
      <xdr:colOff>38100</xdr:colOff>
      <xdr:row>84</xdr:row>
      <xdr:rowOff>46445</xdr:rowOff>
    </xdr:to>
    <xdr:sp macro="" textlink="">
      <xdr:nvSpPr>
        <xdr:cNvPr id="184" name="楕円 183">
          <a:extLst>
            <a:ext uri="{FF2B5EF4-FFF2-40B4-BE49-F238E27FC236}">
              <a16:creationId xmlns:a16="http://schemas.microsoft.com/office/drawing/2014/main" id="{2C579555-39C0-4DD3-B5BF-F91654291851}"/>
            </a:ext>
          </a:extLst>
        </xdr:cNvPr>
        <xdr:cNvSpPr/>
      </xdr:nvSpPr>
      <xdr:spPr>
        <a:xfrm>
          <a:off x="3746500" y="1434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131173</xdr:rowOff>
    </xdr:from>
    <xdr:to>
      <xdr:col>24</xdr:col>
      <xdr:colOff>63500</xdr:colOff>
      <xdr:row>83</xdr:row>
      <xdr:rowOff>167095</xdr:rowOff>
    </xdr:to>
    <xdr:cxnSp macro="">
      <xdr:nvCxnSpPr>
        <xdr:cNvPr id="185" name="直線コネクタ 184">
          <a:extLst>
            <a:ext uri="{FF2B5EF4-FFF2-40B4-BE49-F238E27FC236}">
              <a16:creationId xmlns:a16="http://schemas.microsoft.com/office/drawing/2014/main" id="{4EB67CAB-341B-45D7-8312-B099BD14E8A9}"/>
            </a:ext>
          </a:extLst>
        </xdr:cNvPr>
        <xdr:cNvCxnSpPr/>
      </xdr:nvCxnSpPr>
      <xdr:spPr>
        <a:xfrm flipV="1">
          <a:off x="3797300" y="14361523"/>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70576</xdr:rowOff>
    </xdr:from>
    <xdr:to>
      <xdr:col>15</xdr:col>
      <xdr:colOff>101600</xdr:colOff>
      <xdr:row>81</xdr:row>
      <xdr:rowOff>726</xdr:rowOff>
    </xdr:to>
    <xdr:sp macro="" textlink="">
      <xdr:nvSpPr>
        <xdr:cNvPr id="186" name="楕円 185">
          <a:extLst>
            <a:ext uri="{FF2B5EF4-FFF2-40B4-BE49-F238E27FC236}">
              <a16:creationId xmlns:a16="http://schemas.microsoft.com/office/drawing/2014/main" id="{7E341B54-2AA0-43DA-8281-0C95CB5B06F3}"/>
            </a:ext>
          </a:extLst>
        </xdr:cNvPr>
        <xdr:cNvSpPr/>
      </xdr:nvSpPr>
      <xdr:spPr>
        <a:xfrm>
          <a:off x="2857500" y="1378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121376</xdr:rowOff>
    </xdr:from>
    <xdr:to>
      <xdr:col>19</xdr:col>
      <xdr:colOff>177800</xdr:colOff>
      <xdr:row>83</xdr:row>
      <xdr:rowOff>167095</xdr:rowOff>
    </xdr:to>
    <xdr:cxnSp macro="">
      <xdr:nvCxnSpPr>
        <xdr:cNvPr id="187" name="直線コネクタ 186">
          <a:extLst>
            <a:ext uri="{FF2B5EF4-FFF2-40B4-BE49-F238E27FC236}">
              <a16:creationId xmlns:a16="http://schemas.microsoft.com/office/drawing/2014/main" id="{FB16FE7B-22EC-40C3-BC80-2FE44C9695B5}"/>
            </a:ext>
          </a:extLst>
        </xdr:cNvPr>
        <xdr:cNvCxnSpPr/>
      </xdr:nvCxnSpPr>
      <xdr:spPr>
        <a:xfrm>
          <a:off x="2908300" y="13837376"/>
          <a:ext cx="889000" cy="560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37572</xdr:rowOff>
    </xdr:from>
    <xdr:ext cx="405111" cy="259045"/>
    <xdr:sp macro="" textlink="">
      <xdr:nvSpPr>
        <xdr:cNvPr id="188" name="n_1mainValue【福祉施設】&#10;有形固定資産減価償却率">
          <a:extLst>
            <a:ext uri="{FF2B5EF4-FFF2-40B4-BE49-F238E27FC236}">
              <a16:creationId xmlns:a16="http://schemas.microsoft.com/office/drawing/2014/main" id="{FA635AA2-922C-4051-A009-6EC5A27B4055}"/>
            </a:ext>
          </a:extLst>
        </xdr:cNvPr>
        <xdr:cNvSpPr txBox="1"/>
      </xdr:nvSpPr>
      <xdr:spPr>
        <a:xfrm>
          <a:off x="3582044" y="14439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17253</xdr:rowOff>
    </xdr:from>
    <xdr:ext cx="405111" cy="259045"/>
    <xdr:sp macro="" textlink="">
      <xdr:nvSpPr>
        <xdr:cNvPr id="189" name="n_2mainValue【福祉施設】&#10;有形固定資産減価償却率">
          <a:extLst>
            <a:ext uri="{FF2B5EF4-FFF2-40B4-BE49-F238E27FC236}">
              <a16:creationId xmlns:a16="http://schemas.microsoft.com/office/drawing/2014/main" id="{685C15B3-D635-4F02-B557-107314CF2208}"/>
            </a:ext>
          </a:extLst>
        </xdr:cNvPr>
        <xdr:cNvSpPr txBox="1"/>
      </xdr:nvSpPr>
      <xdr:spPr>
        <a:xfrm>
          <a:off x="2705744" y="13561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90" name="正方形/長方形 189">
          <a:extLst>
            <a:ext uri="{FF2B5EF4-FFF2-40B4-BE49-F238E27FC236}">
              <a16:creationId xmlns:a16="http://schemas.microsoft.com/office/drawing/2014/main" id="{E8416F3D-758F-49BF-A52A-4B41F44956C2}"/>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91" name="正方形/長方形 190">
          <a:extLst>
            <a:ext uri="{FF2B5EF4-FFF2-40B4-BE49-F238E27FC236}">
              <a16:creationId xmlns:a16="http://schemas.microsoft.com/office/drawing/2014/main" id="{FB8BADE9-8DAD-4984-8082-38ADBB3B0CDA}"/>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92" name="正方形/長方形 191">
          <a:extLst>
            <a:ext uri="{FF2B5EF4-FFF2-40B4-BE49-F238E27FC236}">
              <a16:creationId xmlns:a16="http://schemas.microsoft.com/office/drawing/2014/main" id="{112B7E2A-FE85-4309-A105-E2392A86A9A5}"/>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93" name="正方形/長方形 192">
          <a:extLst>
            <a:ext uri="{FF2B5EF4-FFF2-40B4-BE49-F238E27FC236}">
              <a16:creationId xmlns:a16="http://schemas.microsoft.com/office/drawing/2014/main" id="{C1EC2ABE-0B1A-4540-8F68-AE6464392608}"/>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94" name="正方形/長方形 193">
          <a:extLst>
            <a:ext uri="{FF2B5EF4-FFF2-40B4-BE49-F238E27FC236}">
              <a16:creationId xmlns:a16="http://schemas.microsoft.com/office/drawing/2014/main" id="{6BCAB976-409C-4EFF-87F6-E0B11674C43B}"/>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95" name="正方形/長方形 194">
          <a:extLst>
            <a:ext uri="{FF2B5EF4-FFF2-40B4-BE49-F238E27FC236}">
              <a16:creationId xmlns:a16="http://schemas.microsoft.com/office/drawing/2014/main" id="{0B317A13-F445-454D-A933-9A90F567E7CF}"/>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96" name="正方形/長方形 195">
          <a:extLst>
            <a:ext uri="{FF2B5EF4-FFF2-40B4-BE49-F238E27FC236}">
              <a16:creationId xmlns:a16="http://schemas.microsoft.com/office/drawing/2014/main" id="{3D84BDEC-552C-4877-9210-AD9B2033BBB4}"/>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97" name="正方形/長方形 196">
          <a:extLst>
            <a:ext uri="{FF2B5EF4-FFF2-40B4-BE49-F238E27FC236}">
              <a16:creationId xmlns:a16="http://schemas.microsoft.com/office/drawing/2014/main" id="{FA03FF28-C529-4AB2-BFC1-702AFABB0F3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98" name="テキスト ボックス 197">
          <a:extLst>
            <a:ext uri="{FF2B5EF4-FFF2-40B4-BE49-F238E27FC236}">
              <a16:creationId xmlns:a16="http://schemas.microsoft.com/office/drawing/2014/main" id="{CFA3C017-6977-4E14-8720-72E604DC49D5}"/>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99" name="直線コネクタ 198">
          <a:extLst>
            <a:ext uri="{FF2B5EF4-FFF2-40B4-BE49-F238E27FC236}">
              <a16:creationId xmlns:a16="http://schemas.microsoft.com/office/drawing/2014/main" id="{038C24A1-1A4B-4209-8F67-0EEAB2F0A212}"/>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00" name="直線コネクタ 199">
          <a:extLst>
            <a:ext uri="{FF2B5EF4-FFF2-40B4-BE49-F238E27FC236}">
              <a16:creationId xmlns:a16="http://schemas.microsoft.com/office/drawing/2014/main" id="{2DD31910-D749-4C00-A1CE-77A0008805EE}"/>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01" name="テキスト ボックス 200">
          <a:extLst>
            <a:ext uri="{FF2B5EF4-FFF2-40B4-BE49-F238E27FC236}">
              <a16:creationId xmlns:a16="http://schemas.microsoft.com/office/drawing/2014/main" id="{917E69E3-5012-4EAF-AB87-E0D640A660F6}"/>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02" name="直線コネクタ 201">
          <a:extLst>
            <a:ext uri="{FF2B5EF4-FFF2-40B4-BE49-F238E27FC236}">
              <a16:creationId xmlns:a16="http://schemas.microsoft.com/office/drawing/2014/main" id="{A9D26CBE-D1C4-447C-BD65-62EDBCE53D96}"/>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03" name="テキスト ボックス 202">
          <a:extLst>
            <a:ext uri="{FF2B5EF4-FFF2-40B4-BE49-F238E27FC236}">
              <a16:creationId xmlns:a16="http://schemas.microsoft.com/office/drawing/2014/main" id="{7C8CF169-A179-4149-A6E6-524572E473D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04" name="直線コネクタ 203">
          <a:extLst>
            <a:ext uri="{FF2B5EF4-FFF2-40B4-BE49-F238E27FC236}">
              <a16:creationId xmlns:a16="http://schemas.microsoft.com/office/drawing/2014/main" id="{C5D18CDD-7AA3-4D99-A789-16A7EC8F4A4E}"/>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05" name="テキスト ボックス 204">
          <a:extLst>
            <a:ext uri="{FF2B5EF4-FFF2-40B4-BE49-F238E27FC236}">
              <a16:creationId xmlns:a16="http://schemas.microsoft.com/office/drawing/2014/main" id="{4943F11D-12BF-4713-9661-86F56B923B2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06" name="直線コネクタ 205">
          <a:extLst>
            <a:ext uri="{FF2B5EF4-FFF2-40B4-BE49-F238E27FC236}">
              <a16:creationId xmlns:a16="http://schemas.microsoft.com/office/drawing/2014/main" id="{9D7559E5-DB84-4687-81E8-4127B977FE5B}"/>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07" name="テキスト ボックス 206">
          <a:extLst>
            <a:ext uri="{FF2B5EF4-FFF2-40B4-BE49-F238E27FC236}">
              <a16:creationId xmlns:a16="http://schemas.microsoft.com/office/drawing/2014/main" id="{274F0BE4-CB94-41EC-AF34-F8FB977AD0FA}"/>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08" name="直線コネクタ 207">
          <a:extLst>
            <a:ext uri="{FF2B5EF4-FFF2-40B4-BE49-F238E27FC236}">
              <a16:creationId xmlns:a16="http://schemas.microsoft.com/office/drawing/2014/main" id="{C41B7A0E-E0D6-4A1D-A711-EC27C6F6925A}"/>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09" name="テキスト ボックス 208">
          <a:extLst>
            <a:ext uri="{FF2B5EF4-FFF2-40B4-BE49-F238E27FC236}">
              <a16:creationId xmlns:a16="http://schemas.microsoft.com/office/drawing/2014/main" id="{CEB904B8-1D1C-446F-BF4F-99ED8F8A4A9C}"/>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10" name="直線コネクタ 209">
          <a:extLst>
            <a:ext uri="{FF2B5EF4-FFF2-40B4-BE49-F238E27FC236}">
              <a16:creationId xmlns:a16="http://schemas.microsoft.com/office/drawing/2014/main" id="{BD5E9979-3AB8-4F22-A084-CF642960680E}"/>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11" name="テキスト ボックス 210">
          <a:extLst>
            <a:ext uri="{FF2B5EF4-FFF2-40B4-BE49-F238E27FC236}">
              <a16:creationId xmlns:a16="http://schemas.microsoft.com/office/drawing/2014/main" id="{C929D1F1-CE27-461D-AA60-558DB21663C7}"/>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12" name="直線コネクタ 211">
          <a:extLst>
            <a:ext uri="{FF2B5EF4-FFF2-40B4-BE49-F238E27FC236}">
              <a16:creationId xmlns:a16="http://schemas.microsoft.com/office/drawing/2014/main" id="{0D835065-F3DA-425E-9509-140AB958FA06}"/>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13" name="テキスト ボックス 212">
          <a:extLst>
            <a:ext uri="{FF2B5EF4-FFF2-40B4-BE49-F238E27FC236}">
              <a16:creationId xmlns:a16="http://schemas.microsoft.com/office/drawing/2014/main" id="{194D90AE-89D2-4C2C-9863-265F2C41CEDB}"/>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14" name="【福祉施設】&#10;一人当たり面積グラフ枠">
          <a:extLst>
            <a:ext uri="{FF2B5EF4-FFF2-40B4-BE49-F238E27FC236}">
              <a16:creationId xmlns:a16="http://schemas.microsoft.com/office/drawing/2014/main" id="{10A2AA74-542E-4040-8721-5CBA2CBA8B1A}"/>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52795</xdr:rowOff>
    </xdr:from>
    <xdr:to>
      <xdr:col>54</xdr:col>
      <xdr:colOff>189865</xdr:colOff>
      <xdr:row>86</xdr:row>
      <xdr:rowOff>96882</xdr:rowOff>
    </xdr:to>
    <xdr:cxnSp macro="">
      <xdr:nvCxnSpPr>
        <xdr:cNvPr id="215" name="直線コネクタ 214">
          <a:extLst>
            <a:ext uri="{FF2B5EF4-FFF2-40B4-BE49-F238E27FC236}">
              <a16:creationId xmlns:a16="http://schemas.microsoft.com/office/drawing/2014/main" id="{74D36DCD-ACC9-40BE-BD19-61FE8A797098}"/>
            </a:ext>
          </a:extLst>
        </xdr:cNvPr>
        <xdr:cNvCxnSpPr/>
      </xdr:nvCxnSpPr>
      <xdr:spPr>
        <a:xfrm flipV="1">
          <a:off x="10476865" y="13254445"/>
          <a:ext cx="0" cy="1587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100709</xdr:rowOff>
    </xdr:from>
    <xdr:ext cx="469744" cy="259045"/>
    <xdr:sp macro="" textlink="">
      <xdr:nvSpPr>
        <xdr:cNvPr id="216" name="【福祉施設】&#10;一人当たり面積最小値テキスト">
          <a:extLst>
            <a:ext uri="{FF2B5EF4-FFF2-40B4-BE49-F238E27FC236}">
              <a16:creationId xmlns:a16="http://schemas.microsoft.com/office/drawing/2014/main" id="{42404FD6-3E9F-480C-BE79-22A3684DD40D}"/>
            </a:ext>
          </a:extLst>
        </xdr:cNvPr>
        <xdr:cNvSpPr txBox="1"/>
      </xdr:nvSpPr>
      <xdr:spPr>
        <a:xfrm>
          <a:off x="10515600" y="1484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96882</xdr:rowOff>
    </xdr:from>
    <xdr:to>
      <xdr:col>55</xdr:col>
      <xdr:colOff>88900</xdr:colOff>
      <xdr:row>86</xdr:row>
      <xdr:rowOff>96882</xdr:rowOff>
    </xdr:to>
    <xdr:cxnSp macro="">
      <xdr:nvCxnSpPr>
        <xdr:cNvPr id="217" name="直線コネクタ 216">
          <a:extLst>
            <a:ext uri="{FF2B5EF4-FFF2-40B4-BE49-F238E27FC236}">
              <a16:creationId xmlns:a16="http://schemas.microsoft.com/office/drawing/2014/main" id="{21CD3CBC-8AB8-4E59-9153-3D0658FEB1B9}"/>
            </a:ext>
          </a:extLst>
        </xdr:cNvPr>
        <xdr:cNvCxnSpPr/>
      </xdr:nvCxnSpPr>
      <xdr:spPr>
        <a:xfrm>
          <a:off x="10388600" y="1484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170922</xdr:rowOff>
    </xdr:from>
    <xdr:ext cx="469744" cy="259045"/>
    <xdr:sp macro="" textlink="">
      <xdr:nvSpPr>
        <xdr:cNvPr id="218" name="【福祉施設】&#10;一人当たり面積最大値テキスト">
          <a:extLst>
            <a:ext uri="{FF2B5EF4-FFF2-40B4-BE49-F238E27FC236}">
              <a16:creationId xmlns:a16="http://schemas.microsoft.com/office/drawing/2014/main" id="{39425F4C-0F99-4481-80B5-9C2D891B91BF}"/>
            </a:ext>
          </a:extLst>
        </xdr:cNvPr>
        <xdr:cNvSpPr txBox="1"/>
      </xdr:nvSpPr>
      <xdr:spPr>
        <a:xfrm>
          <a:off x="10515600" y="13029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52795</xdr:rowOff>
    </xdr:from>
    <xdr:to>
      <xdr:col>55</xdr:col>
      <xdr:colOff>88900</xdr:colOff>
      <xdr:row>77</xdr:row>
      <xdr:rowOff>52795</xdr:rowOff>
    </xdr:to>
    <xdr:cxnSp macro="">
      <xdr:nvCxnSpPr>
        <xdr:cNvPr id="219" name="直線コネクタ 218">
          <a:extLst>
            <a:ext uri="{FF2B5EF4-FFF2-40B4-BE49-F238E27FC236}">
              <a16:creationId xmlns:a16="http://schemas.microsoft.com/office/drawing/2014/main" id="{8CACCCEE-C54D-46A0-B001-84B78AE7D9B5}"/>
            </a:ext>
          </a:extLst>
        </xdr:cNvPr>
        <xdr:cNvCxnSpPr/>
      </xdr:nvCxnSpPr>
      <xdr:spPr>
        <a:xfrm>
          <a:off x="10388600" y="1325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46100</xdr:rowOff>
    </xdr:from>
    <xdr:ext cx="469744" cy="259045"/>
    <xdr:sp macro="" textlink="">
      <xdr:nvSpPr>
        <xdr:cNvPr id="220" name="【福祉施設】&#10;一人当たり面積平均値テキスト">
          <a:extLst>
            <a:ext uri="{FF2B5EF4-FFF2-40B4-BE49-F238E27FC236}">
              <a16:creationId xmlns:a16="http://schemas.microsoft.com/office/drawing/2014/main" id="{3C248033-D914-4925-9AA4-896BC541DB8D}"/>
            </a:ext>
          </a:extLst>
        </xdr:cNvPr>
        <xdr:cNvSpPr txBox="1"/>
      </xdr:nvSpPr>
      <xdr:spPr>
        <a:xfrm>
          <a:off x="10515600" y="139335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23223</xdr:rowOff>
    </xdr:from>
    <xdr:to>
      <xdr:col>55</xdr:col>
      <xdr:colOff>50800</xdr:colOff>
      <xdr:row>82</xdr:row>
      <xdr:rowOff>124823</xdr:rowOff>
    </xdr:to>
    <xdr:sp macro="" textlink="">
      <xdr:nvSpPr>
        <xdr:cNvPr id="221" name="フローチャート: 判断 220">
          <a:extLst>
            <a:ext uri="{FF2B5EF4-FFF2-40B4-BE49-F238E27FC236}">
              <a16:creationId xmlns:a16="http://schemas.microsoft.com/office/drawing/2014/main" id="{E9B17B63-9B94-4718-B76C-61019878FA25}"/>
            </a:ext>
          </a:extLst>
        </xdr:cNvPr>
        <xdr:cNvSpPr/>
      </xdr:nvSpPr>
      <xdr:spPr>
        <a:xfrm>
          <a:off x="10426700" y="1408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80</xdr:row>
      <xdr:rowOff>134257</xdr:rowOff>
    </xdr:from>
    <xdr:to>
      <xdr:col>50</xdr:col>
      <xdr:colOff>165100</xdr:colOff>
      <xdr:row>81</xdr:row>
      <xdr:rowOff>64407</xdr:rowOff>
    </xdr:to>
    <xdr:sp macro="" textlink="">
      <xdr:nvSpPr>
        <xdr:cNvPr id="222" name="フローチャート: 判断 221">
          <a:extLst>
            <a:ext uri="{FF2B5EF4-FFF2-40B4-BE49-F238E27FC236}">
              <a16:creationId xmlns:a16="http://schemas.microsoft.com/office/drawing/2014/main" id="{0D8E8EB2-5BBB-42B1-8D36-D462DAD9C219}"/>
            </a:ext>
          </a:extLst>
        </xdr:cNvPr>
        <xdr:cNvSpPr/>
      </xdr:nvSpPr>
      <xdr:spPr>
        <a:xfrm>
          <a:off x="9588500" y="1385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79</xdr:row>
      <xdr:rowOff>80934</xdr:rowOff>
    </xdr:from>
    <xdr:ext cx="469744" cy="259045"/>
    <xdr:sp macro="" textlink="">
      <xdr:nvSpPr>
        <xdr:cNvPr id="223" name="n_1aveValue【福祉施設】&#10;一人当たり面積">
          <a:extLst>
            <a:ext uri="{FF2B5EF4-FFF2-40B4-BE49-F238E27FC236}">
              <a16:creationId xmlns:a16="http://schemas.microsoft.com/office/drawing/2014/main" id="{5CE65843-473F-4AD0-9598-C87FFE4EEFD8}"/>
            </a:ext>
          </a:extLst>
        </xdr:cNvPr>
        <xdr:cNvSpPr txBox="1"/>
      </xdr:nvSpPr>
      <xdr:spPr>
        <a:xfrm>
          <a:off x="9391727" y="1362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82</xdr:row>
      <xdr:rowOff>140788</xdr:rowOff>
    </xdr:from>
    <xdr:to>
      <xdr:col>46</xdr:col>
      <xdr:colOff>38100</xdr:colOff>
      <xdr:row>83</xdr:row>
      <xdr:rowOff>70938</xdr:rowOff>
    </xdr:to>
    <xdr:sp macro="" textlink="">
      <xdr:nvSpPr>
        <xdr:cNvPr id="224" name="フローチャート: 判断 223">
          <a:extLst>
            <a:ext uri="{FF2B5EF4-FFF2-40B4-BE49-F238E27FC236}">
              <a16:creationId xmlns:a16="http://schemas.microsoft.com/office/drawing/2014/main" id="{C47B0CD7-A48A-488E-A7C0-55935C0E908C}"/>
            </a:ext>
          </a:extLst>
        </xdr:cNvPr>
        <xdr:cNvSpPr/>
      </xdr:nvSpPr>
      <xdr:spPr>
        <a:xfrm>
          <a:off x="8699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81</xdr:row>
      <xdr:rowOff>87465</xdr:rowOff>
    </xdr:from>
    <xdr:ext cx="469744" cy="259045"/>
    <xdr:sp macro="" textlink="">
      <xdr:nvSpPr>
        <xdr:cNvPr id="225" name="n_2aveValue【福祉施設】&#10;一人当たり面積">
          <a:extLst>
            <a:ext uri="{FF2B5EF4-FFF2-40B4-BE49-F238E27FC236}">
              <a16:creationId xmlns:a16="http://schemas.microsoft.com/office/drawing/2014/main" id="{ADDAC72D-9670-4482-9751-BC5604AC4800}"/>
            </a:ext>
          </a:extLst>
        </xdr:cNvPr>
        <xdr:cNvSpPr txBox="1"/>
      </xdr:nvSpPr>
      <xdr:spPr>
        <a:xfrm>
          <a:off x="8515427" y="1397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26" name="テキスト ボックス 225">
          <a:extLst>
            <a:ext uri="{FF2B5EF4-FFF2-40B4-BE49-F238E27FC236}">
              <a16:creationId xmlns:a16="http://schemas.microsoft.com/office/drawing/2014/main" id="{8BFD95D7-ED3A-48EF-99EA-B1350682561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27" name="テキスト ボックス 226">
          <a:extLst>
            <a:ext uri="{FF2B5EF4-FFF2-40B4-BE49-F238E27FC236}">
              <a16:creationId xmlns:a16="http://schemas.microsoft.com/office/drawing/2014/main" id="{DE6B9705-E929-4D8E-8D31-824BD3DC45A5}"/>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28" name="テキスト ボックス 227">
          <a:extLst>
            <a:ext uri="{FF2B5EF4-FFF2-40B4-BE49-F238E27FC236}">
              <a16:creationId xmlns:a16="http://schemas.microsoft.com/office/drawing/2014/main" id="{71B163AF-8939-4910-BDAE-27F92B65C2CA}"/>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29" name="テキスト ボックス 228">
          <a:extLst>
            <a:ext uri="{FF2B5EF4-FFF2-40B4-BE49-F238E27FC236}">
              <a16:creationId xmlns:a16="http://schemas.microsoft.com/office/drawing/2014/main" id="{5FCE992C-77B0-4899-9306-05C3C83E0BEF}"/>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30" name="テキスト ボックス 229">
          <a:extLst>
            <a:ext uri="{FF2B5EF4-FFF2-40B4-BE49-F238E27FC236}">
              <a16:creationId xmlns:a16="http://schemas.microsoft.com/office/drawing/2014/main" id="{C302AD94-89E9-49B7-8672-F40BBA62E185}"/>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8527</xdr:rowOff>
    </xdr:from>
    <xdr:to>
      <xdr:col>55</xdr:col>
      <xdr:colOff>50800</xdr:colOff>
      <xdr:row>85</xdr:row>
      <xdr:rowOff>110127</xdr:rowOff>
    </xdr:to>
    <xdr:sp macro="" textlink="">
      <xdr:nvSpPr>
        <xdr:cNvPr id="231" name="楕円 230">
          <a:extLst>
            <a:ext uri="{FF2B5EF4-FFF2-40B4-BE49-F238E27FC236}">
              <a16:creationId xmlns:a16="http://schemas.microsoft.com/office/drawing/2014/main" id="{90F6EA28-9167-4EAA-AB77-564803AC21A3}"/>
            </a:ext>
          </a:extLst>
        </xdr:cNvPr>
        <xdr:cNvSpPr/>
      </xdr:nvSpPr>
      <xdr:spPr>
        <a:xfrm>
          <a:off x="10426700" y="1458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158404</xdr:rowOff>
    </xdr:from>
    <xdr:ext cx="469744" cy="259045"/>
    <xdr:sp macro="" textlink="">
      <xdr:nvSpPr>
        <xdr:cNvPr id="232" name="【福祉施設】&#10;一人当たり面積該当値テキスト">
          <a:extLst>
            <a:ext uri="{FF2B5EF4-FFF2-40B4-BE49-F238E27FC236}">
              <a16:creationId xmlns:a16="http://schemas.microsoft.com/office/drawing/2014/main" id="{B88449CD-5DE2-4291-AEB6-A8F5826D8168}"/>
            </a:ext>
          </a:extLst>
        </xdr:cNvPr>
        <xdr:cNvSpPr txBox="1"/>
      </xdr:nvSpPr>
      <xdr:spPr>
        <a:xfrm>
          <a:off x="10515600" y="1456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8527</xdr:rowOff>
    </xdr:from>
    <xdr:to>
      <xdr:col>50</xdr:col>
      <xdr:colOff>165100</xdr:colOff>
      <xdr:row>85</xdr:row>
      <xdr:rowOff>110127</xdr:rowOff>
    </xdr:to>
    <xdr:sp macro="" textlink="">
      <xdr:nvSpPr>
        <xdr:cNvPr id="233" name="楕円 232">
          <a:extLst>
            <a:ext uri="{FF2B5EF4-FFF2-40B4-BE49-F238E27FC236}">
              <a16:creationId xmlns:a16="http://schemas.microsoft.com/office/drawing/2014/main" id="{B7CCCBE7-4E0F-4212-813C-58826CCC7370}"/>
            </a:ext>
          </a:extLst>
        </xdr:cNvPr>
        <xdr:cNvSpPr/>
      </xdr:nvSpPr>
      <xdr:spPr>
        <a:xfrm>
          <a:off x="9588500" y="1458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59327</xdr:rowOff>
    </xdr:from>
    <xdr:to>
      <xdr:col>55</xdr:col>
      <xdr:colOff>0</xdr:colOff>
      <xdr:row>85</xdr:row>
      <xdr:rowOff>59327</xdr:rowOff>
    </xdr:to>
    <xdr:cxnSp macro="">
      <xdr:nvCxnSpPr>
        <xdr:cNvPr id="234" name="直線コネクタ 233">
          <a:extLst>
            <a:ext uri="{FF2B5EF4-FFF2-40B4-BE49-F238E27FC236}">
              <a16:creationId xmlns:a16="http://schemas.microsoft.com/office/drawing/2014/main" id="{9378CA1A-BF81-4ECF-9CF9-E9BA14BB4A0B}"/>
            </a:ext>
          </a:extLst>
        </xdr:cNvPr>
        <xdr:cNvCxnSpPr/>
      </xdr:nvCxnSpPr>
      <xdr:spPr>
        <a:xfrm>
          <a:off x="9639300" y="1463257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11793</xdr:rowOff>
    </xdr:from>
    <xdr:to>
      <xdr:col>46</xdr:col>
      <xdr:colOff>38100</xdr:colOff>
      <xdr:row>85</xdr:row>
      <xdr:rowOff>113393</xdr:rowOff>
    </xdr:to>
    <xdr:sp macro="" textlink="">
      <xdr:nvSpPr>
        <xdr:cNvPr id="235" name="楕円 234">
          <a:extLst>
            <a:ext uri="{FF2B5EF4-FFF2-40B4-BE49-F238E27FC236}">
              <a16:creationId xmlns:a16="http://schemas.microsoft.com/office/drawing/2014/main" id="{2830B440-4709-4859-A928-50D1C0800AB7}"/>
            </a:ext>
          </a:extLst>
        </xdr:cNvPr>
        <xdr:cNvSpPr/>
      </xdr:nvSpPr>
      <xdr:spPr>
        <a:xfrm>
          <a:off x="8699500" y="1458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59327</xdr:rowOff>
    </xdr:from>
    <xdr:to>
      <xdr:col>50</xdr:col>
      <xdr:colOff>114300</xdr:colOff>
      <xdr:row>85</xdr:row>
      <xdr:rowOff>62593</xdr:rowOff>
    </xdr:to>
    <xdr:cxnSp macro="">
      <xdr:nvCxnSpPr>
        <xdr:cNvPr id="236" name="直線コネクタ 235">
          <a:extLst>
            <a:ext uri="{FF2B5EF4-FFF2-40B4-BE49-F238E27FC236}">
              <a16:creationId xmlns:a16="http://schemas.microsoft.com/office/drawing/2014/main" id="{CDB82F92-C598-4560-A2A9-AF12AF651A23}"/>
            </a:ext>
          </a:extLst>
        </xdr:cNvPr>
        <xdr:cNvCxnSpPr/>
      </xdr:nvCxnSpPr>
      <xdr:spPr>
        <a:xfrm flipV="1">
          <a:off x="8750300" y="1463257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101254</xdr:rowOff>
    </xdr:from>
    <xdr:ext cx="469744" cy="259045"/>
    <xdr:sp macro="" textlink="">
      <xdr:nvSpPr>
        <xdr:cNvPr id="237" name="n_1mainValue【福祉施設】&#10;一人当たり面積">
          <a:extLst>
            <a:ext uri="{FF2B5EF4-FFF2-40B4-BE49-F238E27FC236}">
              <a16:creationId xmlns:a16="http://schemas.microsoft.com/office/drawing/2014/main" id="{E40B1F58-1DBC-4C10-A1CA-F95FD7736E43}"/>
            </a:ext>
          </a:extLst>
        </xdr:cNvPr>
        <xdr:cNvSpPr txBox="1"/>
      </xdr:nvSpPr>
      <xdr:spPr>
        <a:xfrm>
          <a:off x="9391727" y="1467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104520</xdr:rowOff>
    </xdr:from>
    <xdr:ext cx="469744" cy="259045"/>
    <xdr:sp macro="" textlink="">
      <xdr:nvSpPr>
        <xdr:cNvPr id="238" name="n_2mainValue【福祉施設】&#10;一人当たり面積">
          <a:extLst>
            <a:ext uri="{FF2B5EF4-FFF2-40B4-BE49-F238E27FC236}">
              <a16:creationId xmlns:a16="http://schemas.microsoft.com/office/drawing/2014/main" id="{8BBAEFC1-9838-400C-BEB8-09DD2764427C}"/>
            </a:ext>
          </a:extLst>
        </xdr:cNvPr>
        <xdr:cNvSpPr txBox="1"/>
      </xdr:nvSpPr>
      <xdr:spPr>
        <a:xfrm>
          <a:off x="8515427" y="1467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39" name="正方形/長方形 238">
          <a:extLst>
            <a:ext uri="{FF2B5EF4-FFF2-40B4-BE49-F238E27FC236}">
              <a16:creationId xmlns:a16="http://schemas.microsoft.com/office/drawing/2014/main" id="{642C9F10-D8DE-47B2-BDA2-74FD60252831}"/>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40" name="正方形/長方形 239">
          <a:extLst>
            <a:ext uri="{FF2B5EF4-FFF2-40B4-BE49-F238E27FC236}">
              <a16:creationId xmlns:a16="http://schemas.microsoft.com/office/drawing/2014/main" id="{1DB4D8DA-B0B0-483E-95EC-5E93A0B15137}"/>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41" name="正方形/長方形 240">
          <a:extLst>
            <a:ext uri="{FF2B5EF4-FFF2-40B4-BE49-F238E27FC236}">
              <a16:creationId xmlns:a16="http://schemas.microsoft.com/office/drawing/2014/main" id="{8F9BA222-D5FA-4A1C-8DFE-5C407FEB182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2" name="正方形/長方形 241">
          <a:extLst>
            <a:ext uri="{FF2B5EF4-FFF2-40B4-BE49-F238E27FC236}">
              <a16:creationId xmlns:a16="http://schemas.microsoft.com/office/drawing/2014/main" id="{7BE360E3-BDFB-4E23-833D-3C0DF95C77FD}"/>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3" name="正方形/長方形 242">
          <a:extLst>
            <a:ext uri="{FF2B5EF4-FFF2-40B4-BE49-F238E27FC236}">
              <a16:creationId xmlns:a16="http://schemas.microsoft.com/office/drawing/2014/main" id="{25ABED64-77ED-4C20-9C6A-509B46B548EE}"/>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4" name="正方形/長方形 243">
          <a:extLst>
            <a:ext uri="{FF2B5EF4-FFF2-40B4-BE49-F238E27FC236}">
              <a16:creationId xmlns:a16="http://schemas.microsoft.com/office/drawing/2014/main" id="{2F1F2CAF-CB2F-49ED-AD1B-020332DF47B5}"/>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5" name="正方形/長方形 244">
          <a:extLst>
            <a:ext uri="{FF2B5EF4-FFF2-40B4-BE49-F238E27FC236}">
              <a16:creationId xmlns:a16="http://schemas.microsoft.com/office/drawing/2014/main" id="{E9603F06-6AF4-48D6-9814-F98709161A78}"/>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6" name="正方形/長方形 245">
          <a:extLst>
            <a:ext uri="{FF2B5EF4-FFF2-40B4-BE49-F238E27FC236}">
              <a16:creationId xmlns:a16="http://schemas.microsoft.com/office/drawing/2014/main" id="{00AF28FE-A272-4E7B-888F-D706EDC0D6A3}"/>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47" name="正方形/長方形 246">
          <a:extLst>
            <a:ext uri="{FF2B5EF4-FFF2-40B4-BE49-F238E27FC236}">
              <a16:creationId xmlns:a16="http://schemas.microsoft.com/office/drawing/2014/main" id="{E47FAE4F-BA1A-4C03-BFF5-43E4FE36C062}"/>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48" name="正方形/長方形 247">
          <a:extLst>
            <a:ext uri="{FF2B5EF4-FFF2-40B4-BE49-F238E27FC236}">
              <a16:creationId xmlns:a16="http://schemas.microsoft.com/office/drawing/2014/main" id="{CC1EA66E-B08B-499C-B08E-1ABB539B5525}"/>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49" name="正方形/長方形 248">
          <a:extLst>
            <a:ext uri="{FF2B5EF4-FFF2-40B4-BE49-F238E27FC236}">
              <a16:creationId xmlns:a16="http://schemas.microsoft.com/office/drawing/2014/main" id="{A11B5DCF-0813-4F4F-B739-A8E153BBB629}"/>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50" name="正方形/長方形 249">
          <a:extLst>
            <a:ext uri="{FF2B5EF4-FFF2-40B4-BE49-F238E27FC236}">
              <a16:creationId xmlns:a16="http://schemas.microsoft.com/office/drawing/2014/main" id="{3AEF3B20-8E10-44DA-B689-703607C2A934}"/>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51" name="正方形/長方形 250">
          <a:extLst>
            <a:ext uri="{FF2B5EF4-FFF2-40B4-BE49-F238E27FC236}">
              <a16:creationId xmlns:a16="http://schemas.microsoft.com/office/drawing/2014/main" id="{49F2DC2B-AD94-460A-B063-062EDF28EAA8}"/>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52" name="正方形/長方形 251">
          <a:extLst>
            <a:ext uri="{FF2B5EF4-FFF2-40B4-BE49-F238E27FC236}">
              <a16:creationId xmlns:a16="http://schemas.microsoft.com/office/drawing/2014/main" id="{2382C748-CA0C-40E1-B8B4-7D2910B7C3B4}"/>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53" name="正方形/長方形 252">
          <a:extLst>
            <a:ext uri="{FF2B5EF4-FFF2-40B4-BE49-F238E27FC236}">
              <a16:creationId xmlns:a16="http://schemas.microsoft.com/office/drawing/2014/main" id="{529B4F42-E007-4B55-AFF1-4C8351C0CC38}"/>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54" name="正方形/長方形 253">
          <a:extLst>
            <a:ext uri="{FF2B5EF4-FFF2-40B4-BE49-F238E27FC236}">
              <a16:creationId xmlns:a16="http://schemas.microsoft.com/office/drawing/2014/main" id="{902D859A-A8CD-48DD-B077-146329B910E8}"/>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55" name="正方形/長方形 254">
          <a:extLst>
            <a:ext uri="{FF2B5EF4-FFF2-40B4-BE49-F238E27FC236}">
              <a16:creationId xmlns:a16="http://schemas.microsoft.com/office/drawing/2014/main" id="{B3EB0A51-5CF7-41EA-8B6F-BCAB6C9A60EE}"/>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56" name="正方形/長方形 255">
          <a:extLst>
            <a:ext uri="{FF2B5EF4-FFF2-40B4-BE49-F238E27FC236}">
              <a16:creationId xmlns:a16="http://schemas.microsoft.com/office/drawing/2014/main" id="{AB1D1E74-E9F0-4664-960F-C6ED228B283F}"/>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57" name="正方形/長方形 256">
          <a:extLst>
            <a:ext uri="{FF2B5EF4-FFF2-40B4-BE49-F238E27FC236}">
              <a16:creationId xmlns:a16="http://schemas.microsoft.com/office/drawing/2014/main" id="{F0A4E007-D165-4146-80E6-735E82BF3C3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58" name="正方形/長方形 257">
          <a:extLst>
            <a:ext uri="{FF2B5EF4-FFF2-40B4-BE49-F238E27FC236}">
              <a16:creationId xmlns:a16="http://schemas.microsoft.com/office/drawing/2014/main" id="{825873A5-C53C-45BA-B392-73EE52566FF6}"/>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59" name="正方形/長方形 258">
          <a:extLst>
            <a:ext uri="{FF2B5EF4-FFF2-40B4-BE49-F238E27FC236}">
              <a16:creationId xmlns:a16="http://schemas.microsoft.com/office/drawing/2014/main" id="{CEE6E9F9-817B-4FF3-9EAF-7E6D7F9893E4}"/>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60" name="正方形/長方形 259">
          <a:extLst>
            <a:ext uri="{FF2B5EF4-FFF2-40B4-BE49-F238E27FC236}">
              <a16:creationId xmlns:a16="http://schemas.microsoft.com/office/drawing/2014/main" id="{0642EB04-F4BD-4ED8-8A71-17A3A4E9E2D6}"/>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61" name="正方形/長方形 260">
          <a:extLst>
            <a:ext uri="{FF2B5EF4-FFF2-40B4-BE49-F238E27FC236}">
              <a16:creationId xmlns:a16="http://schemas.microsoft.com/office/drawing/2014/main" id="{CACA9C35-6FFA-4735-81E9-609150ECF683}"/>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62" name="正方形/長方形 261">
          <a:extLst>
            <a:ext uri="{FF2B5EF4-FFF2-40B4-BE49-F238E27FC236}">
              <a16:creationId xmlns:a16="http://schemas.microsoft.com/office/drawing/2014/main" id="{5A23FD03-4EE5-457F-9DE4-5E3AA12C77FD}"/>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63" name="正方形/長方形 262">
          <a:extLst>
            <a:ext uri="{FF2B5EF4-FFF2-40B4-BE49-F238E27FC236}">
              <a16:creationId xmlns:a16="http://schemas.microsoft.com/office/drawing/2014/main" id="{2421BF87-2707-4FF0-BD9A-20CC6A874D2C}"/>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64" name="正方形/長方形 263">
          <a:extLst>
            <a:ext uri="{FF2B5EF4-FFF2-40B4-BE49-F238E27FC236}">
              <a16:creationId xmlns:a16="http://schemas.microsoft.com/office/drawing/2014/main" id="{3B597E4B-BA3D-4D36-B7E9-F745B8645351}"/>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65" name="正方形/長方形 264">
          <a:extLst>
            <a:ext uri="{FF2B5EF4-FFF2-40B4-BE49-F238E27FC236}">
              <a16:creationId xmlns:a16="http://schemas.microsoft.com/office/drawing/2014/main" id="{ADFA6A1C-AA94-4346-8404-DB68C74EB068}"/>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66" name="正方形/長方形 265">
          <a:extLst>
            <a:ext uri="{FF2B5EF4-FFF2-40B4-BE49-F238E27FC236}">
              <a16:creationId xmlns:a16="http://schemas.microsoft.com/office/drawing/2014/main" id="{3A408D0A-0593-4F4C-A069-89E87DE73AD8}"/>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67" name="正方形/長方形 266">
          <a:extLst>
            <a:ext uri="{FF2B5EF4-FFF2-40B4-BE49-F238E27FC236}">
              <a16:creationId xmlns:a16="http://schemas.microsoft.com/office/drawing/2014/main" id="{7CAD414B-C350-46B3-80CE-9BF877615F5D}"/>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68" name="正方形/長方形 267">
          <a:extLst>
            <a:ext uri="{FF2B5EF4-FFF2-40B4-BE49-F238E27FC236}">
              <a16:creationId xmlns:a16="http://schemas.microsoft.com/office/drawing/2014/main" id="{62A942CA-05E3-4977-A47A-C79A5E0A94F4}"/>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69" name="正方形/長方形 268">
          <a:extLst>
            <a:ext uri="{FF2B5EF4-FFF2-40B4-BE49-F238E27FC236}">
              <a16:creationId xmlns:a16="http://schemas.microsoft.com/office/drawing/2014/main" id="{78F88249-84E3-441A-853A-2A7D769F7EB2}"/>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70" name="正方形/長方形 269">
          <a:extLst>
            <a:ext uri="{FF2B5EF4-FFF2-40B4-BE49-F238E27FC236}">
              <a16:creationId xmlns:a16="http://schemas.microsoft.com/office/drawing/2014/main" id="{9280089F-0A7D-4EFE-8077-83C4800D6C85}"/>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271" name="正方形/長方形 270">
          <a:extLst>
            <a:ext uri="{FF2B5EF4-FFF2-40B4-BE49-F238E27FC236}">
              <a16:creationId xmlns:a16="http://schemas.microsoft.com/office/drawing/2014/main" id="{40E97731-32EB-441E-9EE8-67F24C72539F}"/>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72" name="正方形/長方形 271">
          <a:extLst>
            <a:ext uri="{FF2B5EF4-FFF2-40B4-BE49-F238E27FC236}">
              <a16:creationId xmlns:a16="http://schemas.microsoft.com/office/drawing/2014/main" id="{3B0C7C1F-85D2-40FD-BBF4-C4DA6A2A4A45}"/>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73" name="正方形/長方形 272">
          <a:extLst>
            <a:ext uri="{FF2B5EF4-FFF2-40B4-BE49-F238E27FC236}">
              <a16:creationId xmlns:a16="http://schemas.microsoft.com/office/drawing/2014/main" id="{520B064A-B9D6-40D1-9F13-231904C24031}"/>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74" name="正方形/長方形 273">
          <a:extLst>
            <a:ext uri="{FF2B5EF4-FFF2-40B4-BE49-F238E27FC236}">
              <a16:creationId xmlns:a16="http://schemas.microsoft.com/office/drawing/2014/main" id="{4CB25746-FAEB-402D-81E1-74B9EA11C9C2}"/>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75" name="正方形/長方形 274">
          <a:extLst>
            <a:ext uri="{FF2B5EF4-FFF2-40B4-BE49-F238E27FC236}">
              <a16:creationId xmlns:a16="http://schemas.microsoft.com/office/drawing/2014/main" id="{3C85B4EF-A2F8-4323-8101-064FEAA1EA78}"/>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76" name="正方形/長方形 275">
          <a:extLst>
            <a:ext uri="{FF2B5EF4-FFF2-40B4-BE49-F238E27FC236}">
              <a16:creationId xmlns:a16="http://schemas.microsoft.com/office/drawing/2014/main" id="{450F074A-FBC7-4270-9B1E-9B344EA80451}"/>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77" name="正方形/長方形 276">
          <a:extLst>
            <a:ext uri="{FF2B5EF4-FFF2-40B4-BE49-F238E27FC236}">
              <a16:creationId xmlns:a16="http://schemas.microsoft.com/office/drawing/2014/main" id="{4471A40E-2FC5-41EF-B064-46A2BFBDE693}"/>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78" name="正方形/長方形 277">
          <a:extLst>
            <a:ext uri="{FF2B5EF4-FFF2-40B4-BE49-F238E27FC236}">
              <a16:creationId xmlns:a16="http://schemas.microsoft.com/office/drawing/2014/main" id="{228D4764-73D2-47F1-93CA-E0830B5D5609}"/>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279" name="テキスト ボックス 278">
          <a:extLst>
            <a:ext uri="{FF2B5EF4-FFF2-40B4-BE49-F238E27FC236}">
              <a16:creationId xmlns:a16="http://schemas.microsoft.com/office/drawing/2014/main" id="{31A744FF-84FB-47ED-841E-723ED40FE13B}"/>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280" name="直線コネクタ 279">
          <a:extLst>
            <a:ext uri="{FF2B5EF4-FFF2-40B4-BE49-F238E27FC236}">
              <a16:creationId xmlns:a16="http://schemas.microsoft.com/office/drawing/2014/main" id="{5721D8AE-6B3E-4DB5-91BE-A0233E4698B3}"/>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281" name="テキスト ボックス 280">
          <a:extLst>
            <a:ext uri="{FF2B5EF4-FFF2-40B4-BE49-F238E27FC236}">
              <a16:creationId xmlns:a16="http://schemas.microsoft.com/office/drawing/2014/main" id="{6726A89A-055E-4D1E-BCB4-E21433780B8E}"/>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282" name="直線コネクタ 281">
          <a:extLst>
            <a:ext uri="{FF2B5EF4-FFF2-40B4-BE49-F238E27FC236}">
              <a16:creationId xmlns:a16="http://schemas.microsoft.com/office/drawing/2014/main" id="{D186B562-9F6F-4E48-B1A2-85311D6A0A93}"/>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283" name="テキスト ボックス 282">
          <a:extLst>
            <a:ext uri="{FF2B5EF4-FFF2-40B4-BE49-F238E27FC236}">
              <a16:creationId xmlns:a16="http://schemas.microsoft.com/office/drawing/2014/main" id="{ADE36C16-D99B-4C7E-A1EA-47DB2889B7E6}"/>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284" name="直線コネクタ 283">
          <a:extLst>
            <a:ext uri="{FF2B5EF4-FFF2-40B4-BE49-F238E27FC236}">
              <a16:creationId xmlns:a16="http://schemas.microsoft.com/office/drawing/2014/main" id="{9609C5C2-1C50-4456-AF52-4F34CBBF2E3C}"/>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285" name="テキスト ボックス 284">
          <a:extLst>
            <a:ext uri="{FF2B5EF4-FFF2-40B4-BE49-F238E27FC236}">
              <a16:creationId xmlns:a16="http://schemas.microsoft.com/office/drawing/2014/main" id="{12F66E3B-95AB-49E2-B548-15A3496B2DA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286" name="直線コネクタ 285">
          <a:extLst>
            <a:ext uri="{FF2B5EF4-FFF2-40B4-BE49-F238E27FC236}">
              <a16:creationId xmlns:a16="http://schemas.microsoft.com/office/drawing/2014/main" id="{D4160918-FF05-4699-AA57-78F392B292C7}"/>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287" name="テキスト ボックス 286">
          <a:extLst>
            <a:ext uri="{FF2B5EF4-FFF2-40B4-BE49-F238E27FC236}">
              <a16:creationId xmlns:a16="http://schemas.microsoft.com/office/drawing/2014/main" id="{F0DFACD6-EB96-4FF5-A34C-8C68A6F383DB}"/>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288" name="直線コネクタ 287">
          <a:extLst>
            <a:ext uri="{FF2B5EF4-FFF2-40B4-BE49-F238E27FC236}">
              <a16:creationId xmlns:a16="http://schemas.microsoft.com/office/drawing/2014/main" id="{18D48C93-26F6-450A-8C81-0EB5B758BF28}"/>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289" name="テキスト ボックス 288">
          <a:extLst>
            <a:ext uri="{FF2B5EF4-FFF2-40B4-BE49-F238E27FC236}">
              <a16:creationId xmlns:a16="http://schemas.microsoft.com/office/drawing/2014/main" id="{45CFE3AD-104C-44EA-B9BE-11818D090864}"/>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290" name="直線コネクタ 289">
          <a:extLst>
            <a:ext uri="{FF2B5EF4-FFF2-40B4-BE49-F238E27FC236}">
              <a16:creationId xmlns:a16="http://schemas.microsoft.com/office/drawing/2014/main" id="{F8F47596-972C-4C5F-A91F-C0C034C4FB31}"/>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291" name="テキスト ボックス 290">
          <a:extLst>
            <a:ext uri="{FF2B5EF4-FFF2-40B4-BE49-F238E27FC236}">
              <a16:creationId xmlns:a16="http://schemas.microsoft.com/office/drawing/2014/main" id="{6E81B1B4-0B1E-43A9-BD1B-B41C1EEA65ED}"/>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292" name="直線コネクタ 291">
          <a:extLst>
            <a:ext uri="{FF2B5EF4-FFF2-40B4-BE49-F238E27FC236}">
              <a16:creationId xmlns:a16="http://schemas.microsoft.com/office/drawing/2014/main" id="{6222DBF6-97A7-4348-B35F-8EEF429A98FE}"/>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293" name="テキスト ボックス 292">
          <a:extLst>
            <a:ext uri="{FF2B5EF4-FFF2-40B4-BE49-F238E27FC236}">
              <a16:creationId xmlns:a16="http://schemas.microsoft.com/office/drawing/2014/main" id="{6821191E-A54B-424F-B721-E839D10BEB1E}"/>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294" name="【保健センター・保健所】&#10;有形固定資産減価償却率グラフ枠">
          <a:extLst>
            <a:ext uri="{FF2B5EF4-FFF2-40B4-BE49-F238E27FC236}">
              <a16:creationId xmlns:a16="http://schemas.microsoft.com/office/drawing/2014/main" id="{2925795B-937E-4510-9F5B-8139EB7E0327}"/>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93345</xdr:rowOff>
    </xdr:from>
    <xdr:to>
      <xdr:col>85</xdr:col>
      <xdr:colOff>126364</xdr:colOff>
      <xdr:row>63</xdr:row>
      <xdr:rowOff>95250</xdr:rowOff>
    </xdr:to>
    <xdr:cxnSp macro="">
      <xdr:nvCxnSpPr>
        <xdr:cNvPr id="295" name="直線コネクタ 294">
          <a:extLst>
            <a:ext uri="{FF2B5EF4-FFF2-40B4-BE49-F238E27FC236}">
              <a16:creationId xmlns:a16="http://schemas.microsoft.com/office/drawing/2014/main" id="{C8BB07D8-8BF4-4364-B126-E0D83F729735}"/>
            </a:ext>
          </a:extLst>
        </xdr:cNvPr>
        <xdr:cNvCxnSpPr/>
      </xdr:nvCxnSpPr>
      <xdr:spPr>
        <a:xfrm flipV="1">
          <a:off x="16318864" y="9694545"/>
          <a:ext cx="0" cy="120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99077</xdr:rowOff>
    </xdr:from>
    <xdr:ext cx="405111" cy="259045"/>
    <xdr:sp macro="" textlink="">
      <xdr:nvSpPr>
        <xdr:cNvPr id="296" name="【保健センター・保健所】&#10;有形固定資産減価償却率最小値テキスト">
          <a:extLst>
            <a:ext uri="{FF2B5EF4-FFF2-40B4-BE49-F238E27FC236}">
              <a16:creationId xmlns:a16="http://schemas.microsoft.com/office/drawing/2014/main" id="{662C0974-E1C3-4426-874D-BC67BD63026E}"/>
            </a:ext>
          </a:extLst>
        </xdr:cNvPr>
        <xdr:cNvSpPr txBox="1"/>
      </xdr:nvSpPr>
      <xdr:spPr>
        <a:xfrm>
          <a:off x="16357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95250</xdr:rowOff>
    </xdr:from>
    <xdr:to>
      <xdr:col>86</xdr:col>
      <xdr:colOff>25400</xdr:colOff>
      <xdr:row>63</xdr:row>
      <xdr:rowOff>95250</xdr:rowOff>
    </xdr:to>
    <xdr:cxnSp macro="">
      <xdr:nvCxnSpPr>
        <xdr:cNvPr id="297" name="直線コネクタ 296">
          <a:extLst>
            <a:ext uri="{FF2B5EF4-FFF2-40B4-BE49-F238E27FC236}">
              <a16:creationId xmlns:a16="http://schemas.microsoft.com/office/drawing/2014/main" id="{C8D09E11-A7F2-4851-86C4-12BCFD78A017}"/>
            </a:ext>
          </a:extLst>
        </xdr:cNvPr>
        <xdr:cNvCxnSpPr/>
      </xdr:nvCxnSpPr>
      <xdr:spPr>
        <a:xfrm>
          <a:off x="16230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40022</xdr:rowOff>
    </xdr:from>
    <xdr:ext cx="405111" cy="259045"/>
    <xdr:sp macro="" textlink="">
      <xdr:nvSpPr>
        <xdr:cNvPr id="298" name="【保健センター・保健所】&#10;有形固定資産減価償却率最大値テキスト">
          <a:extLst>
            <a:ext uri="{FF2B5EF4-FFF2-40B4-BE49-F238E27FC236}">
              <a16:creationId xmlns:a16="http://schemas.microsoft.com/office/drawing/2014/main" id="{53E3C330-8A0A-4E6C-9F73-8789DD6247F8}"/>
            </a:ext>
          </a:extLst>
        </xdr:cNvPr>
        <xdr:cNvSpPr txBox="1"/>
      </xdr:nvSpPr>
      <xdr:spPr>
        <a:xfrm>
          <a:off x="16357600" y="9469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93345</xdr:rowOff>
    </xdr:from>
    <xdr:to>
      <xdr:col>86</xdr:col>
      <xdr:colOff>25400</xdr:colOff>
      <xdr:row>56</xdr:row>
      <xdr:rowOff>93345</xdr:rowOff>
    </xdr:to>
    <xdr:cxnSp macro="">
      <xdr:nvCxnSpPr>
        <xdr:cNvPr id="299" name="直線コネクタ 298">
          <a:extLst>
            <a:ext uri="{FF2B5EF4-FFF2-40B4-BE49-F238E27FC236}">
              <a16:creationId xmlns:a16="http://schemas.microsoft.com/office/drawing/2014/main" id="{BE6C77F9-581D-4B49-8FC7-F33EC7006C8A}"/>
            </a:ext>
          </a:extLst>
        </xdr:cNvPr>
        <xdr:cNvCxnSpPr/>
      </xdr:nvCxnSpPr>
      <xdr:spPr>
        <a:xfrm>
          <a:off x="16230600" y="9694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145432</xdr:rowOff>
    </xdr:from>
    <xdr:ext cx="405111" cy="259045"/>
    <xdr:sp macro="" textlink="">
      <xdr:nvSpPr>
        <xdr:cNvPr id="300" name="【保健センター・保健所】&#10;有形固定資産減価償却率平均値テキスト">
          <a:extLst>
            <a:ext uri="{FF2B5EF4-FFF2-40B4-BE49-F238E27FC236}">
              <a16:creationId xmlns:a16="http://schemas.microsoft.com/office/drawing/2014/main" id="{3411F4E7-618D-4BF5-B01A-F9BA4102AB1D}"/>
            </a:ext>
          </a:extLst>
        </xdr:cNvPr>
        <xdr:cNvSpPr txBox="1"/>
      </xdr:nvSpPr>
      <xdr:spPr>
        <a:xfrm>
          <a:off x="16357600" y="102609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122555</xdr:rowOff>
    </xdr:from>
    <xdr:to>
      <xdr:col>85</xdr:col>
      <xdr:colOff>177800</xdr:colOff>
      <xdr:row>61</xdr:row>
      <xdr:rowOff>52705</xdr:rowOff>
    </xdr:to>
    <xdr:sp macro="" textlink="">
      <xdr:nvSpPr>
        <xdr:cNvPr id="301" name="フローチャート: 判断 300">
          <a:extLst>
            <a:ext uri="{FF2B5EF4-FFF2-40B4-BE49-F238E27FC236}">
              <a16:creationId xmlns:a16="http://schemas.microsoft.com/office/drawing/2014/main" id="{F705F516-648B-4505-A85E-EB4661497E70}"/>
            </a:ext>
          </a:extLst>
        </xdr:cNvPr>
        <xdr:cNvSpPr/>
      </xdr:nvSpPr>
      <xdr:spPr>
        <a:xfrm>
          <a:off x="16268700" y="1040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12065</xdr:rowOff>
    </xdr:from>
    <xdr:to>
      <xdr:col>81</xdr:col>
      <xdr:colOff>101600</xdr:colOff>
      <xdr:row>61</xdr:row>
      <xdr:rowOff>113665</xdr:rowOff>
    </xdr:to>
    <xdr:sp macro="" textlink="">
      <xdr:nvSpPr>
        <xdr:cNvPr id="302" name="フローチャート: 判断 301">
          <a:extLst>
            <a:ext uri="{FF2B5EF4-FFF2-40B4-BE49-F238E27FC236}">
              <a16:creationId xmlns:a16="http://schemas.microsoft.com/office/drawing/2014/main" id="{C4C97E71-B467-4C63-BA4C-8504D2F532B8}"/>
            </a:ext>
          </a:extLst>
        </xdr:cNvPr>
        <xdr:cNvSpPr/>
      </xdr:nvSpPr>
      <xdr:spPr>
        <a:xfrm>
          <a:off x="15430500" y="1047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130192</xdr:rowOff>
    </xdr:from>
    <xdr:ext cx="405111" cy="259045"/>
    <xdr:sp macro="" textlink="">
      <xdr:nvSpPr>
        <xdr:cNvPr id="303" name="n_1aveValue【保健センター・保健所】&#10;有形固定資産減価償却率">
          <a:extLst>
            <a:ext uri="{FF2B5EF4-FFF2-40B4-BE49-F238E27FC236}">
              <a16:creationId xmlns:a16="http://schemas.microsoft.com/office/drawing/2014/main" id="{78FB3FB3-D848-470E-9E2C-C0978B361D10}"/>
            </a:ext>
          </a:extLst>
        </xdr:cNvPr>
        <xdr:cNvSpPr txBox="1"/>
      </xdr:nvSpPr>
      <xdr:spPr>
        <a:xfrm>
          <a:off x="15266044" y="10245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36830</xdr:rowOff>
    </xdr:from>
    <xdr:to>
      <xdr:col>76</xdr:col>
      <xdr:colOff>165100</xdr:colOff>
      <xdr:row>60</xdr:row>
      <xdr:rowOff>138430</xdr:rowOff>
    </xdr:to>
    <xdr:sp macro="" textlink="">
      <xdr:nvSpPr>
        <xdr:cNvPr id="304" name="フローチャート: 判断 303">
          <a:extLst>
            <a:ext uri="{FF2B5EF4-FFF2-40B4-BE49-F238E27FC236}">
              <a16:creationId xmlns:a16="http://schemas.microsoft.com/office/drawing/2014/main" id="{87E932BF-6DAA-4935-B2FA-0ABD7C50D174}"/>
            </a:ext>
          </a:extLst>
        </xdr:cNvPr>
        <xdr:cNvSpPr/>
      </xdr:nvSpPr>
      <xdr:spPr>
        <a:xfrm>
          <a:off x="14541500" y="1032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129557</xdr:rowOff>
    </xdr:from>
    <xdr:ext cx="405111" cy="259045"/>
    <xdr:sp macro="" textlink="">
      <xdr:nvSpPr>
        <xdr:cNvPr id="305" name="n_2aveValue【保健センター・保健所】&#10;有形固定資産減価償却率">
          <a:extLst>
            <a:ext uri="{FF2B5EF4-FFF2-40B4-BE49-F238E27FC236}">
              <a16:creationId xmlns:a16="http://schemas.microsoft.com/office/drawing/2014/main" id="{D768E7AA-F6E4-4D84-B902-E9A5B98BA633}"/>
            </a:ext>
          </a:extLst>
        </xdr:cNvPr>
        <xdr:cNvSpPr txBox="1"/>
      </xdr:nvSpPr>
      <xdr:spPr>
        <a:xfrm>
          <a:off x="14389744" y="1041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306" name="テキスト ボックス 305">
          <a:extLst>
            <a:ext uri="{FF2B5EF4-FFF2-40B4-BE49-F238E27FC236}">
              <a16:creationId xmlns:a16="http://schemas.microsoft.com/office/drawing/2014/main" id="{073B80B6-14F7-4268-995A-0C9E627D4AA1}"/>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07" name="テキスト ボックス 306">
          <a:extLst>
            <a:ext uri="{FF2B5EF4-FFF2-40B4-BE49-F238E27FC236}">
              <a16:creationId xmlns:a16="http://schemas.microsoft.com/office/drawing/2014/main" id="{D2E8A6F5-6763-4F93-9E7D-A20EF0ABF994}"/>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08" name="テキスト ボックス 307">
          <a:extLst>
            <a:ext uri="{FF2B5EF4-FFF2-40B4-BE49-F238E27FC236}">
              <a16:creationId xmlns:a16="http://schemas.microsoft.com/office/drawing/2014/main" id="{ABDBE27D-E729-45B0-8A03-A304D92C795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09" name="テキスト ボックス 308">
          <a:extLst>
            <a:ext uri="{FF2B5EF4-FFF2-40B4-BE49-F238E27FC236}">
              <a16:creationId xmlns:a16="http://schemas.microsoft.com/office/drawing/2014/main" id="{183CA040-3D89-4380-B2FC-ABF884B3D03F}"/>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10" name="テキスト ボックス 309">
          <a:extLst>
            <a:ext uri="{FF2B5EF4-FFF2-40B4-BE49-F238E27FC236}">
              <a16:creationId xmlns:a16="http://schemas.microsoft.com/office/drawing/2014/main" id="{23AF4C34-EC3C-47D6-9794-4E748DA495B8}"/>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105410</xdr:rowOff>
    </xdr:from>
    <xdr:to>
      <xdr:col>85</xdr:col>
      <xdr:colOff>177800</xdr:colOff>
      <xdr:row>63</xdr:row>
      <xdr:rowOff>35560</xdr:rowOff>
    </xdr:to>
    <xdr:sp macro="" textlink="">
      <xdr:nvSpPr>
        <xdr:cNvPr id="311" name="楕円 310">
          <a:extLst>
            <a:ext uri="{FF2B5EF4-FFF2-40B4-BE49-F238E27FC236}">
              <a16:creationId xmlns:a16="http://schemas.microsoft.com/office/drawing/2014/main" id="{B5FBAE95-1269-42DE-9D07-5F7463669925}"/>
            </a:ext>
          </a:extLst>
        </xdr:cNvPr>
        <xdr:cNvSpPr/>
      </xdr:nvSpPr>
      <xdr:spPr>
        <a:xfrm>
          <a:off x="16268700" y="1073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20337</xdr:rowOff>
    </xdr:from>
    <xdr:ext cx="405111" cy="259045"/>
    <xdr:sp macro="" textlink="">
      <xdr:nvSpPr>
        <xdr:cNvPr id="312" name="【保健センター・保健所】&#10;有形固定資産減価償却率該当値テキスト">
          <a:extLst>
            <a:ext uri="{FF2B5EF4-FFF2-40B4-BE49-F238E27FC236}">
              <a16:creationId xmlns:a16="http://schemas.microsoft.com/office/drawing/2014/main" id="{9C093BA3-9677-4EF2-8FFD-6232730FA772}"/>
            </a:ext>
          </a:extLst>
        </xdr:cNvPr>
        <xdr:cNvSpPr txBox="1"/>
      </xdr:nvSpPr>
      <xdr:spPr>
        <a:xfrm>
          <a:off x="16357600" y="10650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147320</xdr:rowOff>
    </xdr:from>
    <xdr:to>
      <xdr:col>81</xdr:col>
      <xdr:colOff>101600</xdr:colOff>
      <xdr:row>63</xdr:row>
      <xdr:rowOff>77470</xdr:rowOff>
    </xdr:to>
    <xdr:sp macro="" textlink="">
      <xdr:nvSpPr>
        <xdr:cNvPr id="313" name="楕円 312">
          <a:extLst>
            <a:ext uri="{FF2B5EF4-FFF2-40B4-BE49-F238E27FC236}">
              <a16:creationId xmlns:a16="http://schemas.microsoft.com/office/drawing/2014/main" id="{A3ACFFC0-209B-4D9E-9708-D7B1042E905C}"/>
            </a:ext>
          </a:extLst>
        </xdr:cNvPr>
        <xdr:cNvSpPr/>
      </xdr:nvSpPr>
      <xdr:spPr>
        <a:xfrm>
          <a:off x="15430500" y="1077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156210</xdr:rowOff>
    </xdr:from>
    <xdr:to>
      <xdr:col>85</xdr:col>
      <xdr:colOff>127000</xdr:colOff>
      <xdr:row>63</xdr:row>
      <xdr:rowOff>26670</xdr:rowOff>
    </xdr:to>
    <xdr:cxnSp macro="">
      <xdr:nvCxnSpPr>
        <xdr:cNvPr id="314" name="直線コネクタ 313">
          <a:extLst>
            <a:ext uri="{FF2B5EF4-FFF2-40B4-BE49-F238E27FC236}">
              <a16:creationId xmlns:a16="http://schemas.microsoft.com/office/drawing/2014/main" id="{A34B1202-FB12-46CD-95BE-E5EC200752E1}"/>
            </a:ext>
          </a:extLst>
        </xdr:cNvPr>
        <xdr:cNvCxnSpPr/>
      </xdr:nvCxnSpPr>
      <xdr:spPr>
        <a:xfrm flipV="1">
          <a:off x="15481300" y="1078611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8255</xdr:rowOff>
    </xdr:from>
    <xdr:to>
      <xdr:col>76</xdr:col>
      <xdr:colOff>165100</xdr:colOff>
      <xdr:row>59</xdr:row>
      <xdr:rowOff>109855</xdr:rowOff>
    </xdr:to>
    <xdr:sp macro="" textlink="">
      <xdr:nvSpPr>
        <xdr:cNvPr id="315" name="楕円 314">
          <a:extLst>
            <a:ext uri="{FF2B5EF4-FFF2-40B4-BE49-F238E27FC236}">
              <a16:creationId xmlns:a16="http://schemas.microsoft.com/office/drawing/2014/main" id="{EF3FB607-5378-44DC-9548-735844A3CC87}"/>
            </a:ext>
          </a:extLst>
        </xdr:cNvPr>
        <xdr:cNvSpPr/>
      </xdr:nvSpPr>
      <xdr:spPr>
        <a:xfrm>
          <a:off x="14541500" y="1012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59055</xdr:rowOff>
    </xdr:from>
    <xdr:to>
      <xdr:col>81</xdr:col>
      <xdr:colOff>50800</xdr:colOff>
      <xdr:row>63</xdr:row>
      <xdr:rowOff>26670</xdr:rowOff>
    </xdr:to>
    <xdr:cxnSp macro="">
      <xdr:nvCxnSpPr>
        <xdr:cNvPr id="316" name="直線コネクタ 315">
          <a:extLst>
            <a:ext uri="{FF2B5EF4-FFF2-40B4-BE49-F238E27FC236}">
              <a16:creationId xmlns:a16="http://schemas.microsoft.com/office/drawing/2014/main" id="{2D9322DE-899D-4EC4-8280-443B1C07A3F6}"/>
            </a:ext>
          </a:extLst>
        </xdr:cNvPr>
        <xdr:cNvCxnSpPr/>
      </xdr:nvCxnSpPr>
      <xdr:spPr>
        <a:xfrm>
          <a:off x="14592300" y="10174605"/>
          <a:ext cx="889000" cy="65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63</xdr:row>
      <xdr:rowOff>68597</xdr:rowOff>
    </xdr:from>
    <xdr:ext cx="405111" cy="259045"/>
    <xdr:sp macro="" textlink="">
      <xdr:nvSpPr>
        <xdr:cNvPr id="317" name="n_1mainValue【保健センター・保健所】&#10;有形固定資産減価償却率">
          <a:extLst>
            <a:ext uri="{FF2B5EF4-FFF2-40B4-BE49-F238E27FC236}">
              <a16:creationId xmlns:a16="http://schemas.microsoft.com/office/drawing/2014/main" id="{B2B0B5CD-61BF-496C-968D-EBC6D7EDD2F2}"/>
            </a:ext>
          </a:extLst>
        </xdr:cNvPr>
        <xdr:cNvSpPr txBox="1"/>
      </xdr:nvSpPr>
      <xdr:spPr>
        <a:xfrm>
          <a:off x="15266044" y="1086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126382</xdr:rowOff>
    </xdr:from>
    <xdr:ext cx="405111" cy="259045"/>
    <xdr:sp macro="" textlink="">
      <xdr:nvSpPr>
        <xdr:cNvPr id="318" name="n_2mainValue【保健センター・保健所】&#10;有形固定資産減価償却率">
          <a:extLst>
            <a:ext uri="{FF2B5EF4-FFF2-40B4-BE49-F238E27FC236}">
              <a16:creationId xmlns:a16="http://schemas.microsoft.com/office/drawing/2014/main" id="{0ED36647-798E-4E31-8B52-C4518E8052E9}"/>
            </a:ext>
          </a:extLst>
        </xdr:cNvPr>
        <xdr:cNvSpPr txBox="1"/>
      </xdr:nvSpPr>
      <xdr:spPr>
        <a:xfrm>
          <a:off x="14389744" y="989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19" name="正方形/長方形 318">
          <a:extLst>
            <a:ext uri="{FF2B5EF4-FFF2-40B4-BE49-F238E27FC236}">
              <a16:creationId xmlns:a16="http://schemas.microsoft.com/office/drawing/2014/main" id="{840D7FD5-FB77-4B97-A526-D940CB95B69E}"/>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20" name="正方形/長方形 319">
          <a:extLst>
            <a:ext uri="{FF2B5EF4-FFF2-40B4-BE49-F238E27FC236}">
              <a16:creationId xmlns:a16="http://schemas.microsoft.com/office/drawing/2014/main" id="{FEDE4957-FE7B-4EB5-9A66-241A9E791D96}"/>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21" name="正方形/長方形 320">
          <a:extLst>
            <a:ext uri="{FF2B5EF4-FFF2-40B4-BE49-F238E27FC236}">
              <a16:creationId xmlns:a16="http://schemas.microsoft.com/office/drawing/2014/main" id="{11C042E9-06FE-4242-A5FA-67336D3EF62C}"/>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22" name="正方形/長方形 321">
          <a:extLst>
            <a:ext uri="{FF2B5EF4-FFF2-40B4-BE49-F238E27FC236}">
              <a16:creationId xmlns:a16="http://schemas.microsoft.com/office/drawing/2014/main" id="{B8CDC33C-A774-4113-9F00-17ACA3F4A64C}"/>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23" name="正方形/長方形 322">
          <a:extLst>
            <a:ext uri="{FF2B5EF4-FFF2-40B4-BE49-F238E27FC236}">
              <a16:creationId xmlns:a16="http://schemas.microsoft.com/office/drawing/2014/main" id="{F0ADFBFD-662B-4497-A011-A8A048389BD7}"/>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24" name="正方形/長方形 323">
          <a:extLst>
            <a:ext uri="{FF2B5EF4-FFF2-40B4-BE49-F238E27FC236}">
              <a16:creationId xmlns:a16="http://schemas.microsoft.com/office/drawing/2014/main" id="{BEE6D5D9-AE5D-40C8-8E3B-FBA303CDA5A6}"/>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25" name="正方形/長方形 324">
          <a:extLst>
            <a:ext uri="{FF2B5EF4-FFF2-40B4-BE49-F238E27FC236}">
              <a16:creationId xmlns:a16="http://schemas.microsoft.com/office/drawing/2014/main" id="{7564626C-3740-4C16-B11D-B593200F03EB}"/>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26" name="正方形/長方形 325">
          <a:extLst>
            <a:ext uri="{FF2B5EF4-FFF2-40B4-BE49-F238E27FC236}">
              <a16:creationId xmlns:a16="http://schemas.microsoft.com/office/drawing/2014/main" id="{DBDDF41A-9AFB-434F-AAE4-B268EF07F9CA}"/>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27" name="テキスト ボックス 326">
          <a:extLst>
            <a:ext uri="{FF2B5EF4-FFF2-40B4-BE49-F238E27FC236}">
              <a16:creationId xmlns:a16="http://schemas.microsoft.com/office/drawing/2014/main" id="{F0A4288E-FC58-4101-861C-B1A340F13839}"/>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28" name="直線コネクタ 327">
          <a:extLst>
            <a:ext uri="{FF2B5EF4-FFF2-40B4-BE49-F238E27FC236}">
              <a16:creationId xmlns:a16="http://schemas.microsoft.com/office/drawing/2014/main" id="{6BA0859D-ECEE-4E13-AC1C-162AE3AF7FF6}"/>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329" name="直線コネクタ 328">
          <a:extLst>
            <a:ext uri="{FF2B5EF4-FFF2-40B4-BE49-F238E27FC236}">
              <a16:creationId xmlns:a16="http://schemas.microsoft.com/office/drawing/2014/main" id="{3A326A44-984C-4ED1-9C51-FB11FDA09C87}"/>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330" name="テキスト ボックス 329">
          <a:extLst>
            <a:ext uri="{FF2B5EF4-FFF2-40B4-BE49-F238E27FC236}">
              <a16:creationId xmlns:a16="http://schemas.microsoft.com/office/drawing/2014/main" id="{8644C22A-DB2A-49BC-AD30-D6F943A994BE}"/>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331" name="直線コネクタ 330">
          <a:extLst>
            <a:ext uri="{FF2B5EF4-FFF2-40B4-BE49-F238E27FC236}">
              <a16:creationId xmlns:a16="http://schemas.microsoft.com/office/drawing/2014/main" id="{25F7F769-450D-4B09-A7C2-4C73D39631A9}"/>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332" name="テキスト ボックス 331">
          <a:extLst>
            <a:ext uri="{FF2B5EF4-FFF2-40B4-BE49-F238E27FC236}">
              <a16:creationId xmlns:a16="http://schemas.microsoft.com/office/drawing/2014/main" id="{62E0F625-B928-4AD6-A16D-8FE3FE3911F5}"/>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333" name="直線コネクタ 332">
          <a:extLst>
            <a:ext uri="{FF2B5EF4-FFF2-40B4-BE49-F238E27FC236}">
              <a16:creationId xmlns:a16="http://schemas.microsoft.com/office/drawing/2014/main" id="{9FB42593-84FB-4A9B-A80F-3A910FBD3095}"/>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334" name="テキスト ボックス 333">
          <a:extLst>
            <a:ext uri="{FF2B5EF4-FFF2-40B4-BE49-F238E27FC236}">
              <a16:creationId xmlns:a16="http://schemas.microsoft.com/office/drawing/2014/main" id="{546D8CCB-3089-4894-A29D-CD391B6106BF}"/>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335" name="直線コネクタ 334">
          <a:extLst>
            <a:ext uri="{FF2B5EF4-FFF2-40B4-BE49-F238E27FC236}">
              <a16:creationId xmlns:a16="http://schemas.microsoft.com/office/drawing/2014/main" id="{A8439B65-843D-4513-BA41-F779825583F1}"/>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336" name="テキスト ボックス 335">
          <a:extLst>
            <a:ext uri="{FF2B5EF4-FFF2-40B4-BE49-F238E27FC236}">
              <a16:creationId xmlns:a16="http://schemas.microsoft.com/office/drawing/2014/main" id="{FDB19874-8FE7-4497-9BCA-279ACC1E3B43}"/>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37" name="直線コネクタ 336">
          <a:extLst>
            <a:ext uri="{FF2B5EF4-FFF2-40B4-BE49-F238E27FC236}">
              <a16:creationId xmlns:a16="http://schemas.microsoft.com/office/drawing/2014/main" id="{1711C211-BC11-40B7-9437-499718041D6F}"/>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38" name="テキスト ボックス 337">
          <a:extLst>
            <a:ext uri="{FF2B5EF4-FFF2-40B4-BE49-F238E27FC236}">
              <a16:creationId xmlns:a16="http://schemas.microsoft.com/office/drawing/2014/main" id="{6482AE80-A736-48D4-936C-F56C164BA962}"/>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39" name="【保健センター・保健所】&#10;一人当たり面積グラフ枠">
          <a:extLst>
            <a:ext uri="{FF2B5EF4-FFF2-40B4-BE49-F238E27FC236}">
              <a16:creationId xmlns:a16="http://schemas.microsoft.com/office/drawing/2014/main" id="{8AD9A35E-8EC4-468C-916B-BA477FFD4497}"/>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66294</xdr:rowOff>
    </xdr:from>
    <xdr:to>
      <xdr:col>116</xdr:col>
      <xdr:colOff>62864</xdr:colOff>
      <xdr:row>63</xdr:row>
      <xdr:rowOff>57150</xdr:rowOff>
    </xdr:to>
    <xdr:cxnSp macro="">
      <xdr:nvCxnSpPr>
        <xdr:cNvPr id="340" name="直線コネクタ 339">
          <a:extLst>
            <a:ext uri="{FF2B5EF4-FFF2-40B4-BE49-F238E27FC236}">
              <a16:creationId xmlns:a16="http://schemas.microsoft.com/office/drawing/2014/main" id="{338DAE02-3A12-43A6-8681-696E8E439BD3}"/>
            </a:ext>
          </a:extLst>
        </xdr:cNvPr>
        <xdr:cNvCxnSpPr/>
      </xdr:nvCxnSpPr>
      <xdr:spPr>
        <a:xfrm flipV="1">
          <a:off x="22160864" y="9496044"/>
          <a:ext cx="0" cy="1362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60977</xdr:rowOff>
    </xdr:from>
    <xdr:ext cx="469744" cy="259045"/>
    <xdr:sp macro="" textlink="">
      <xdr:nvSpPr>
        <xdr:cNvPr id="341" name="【保健センター・保健所】&#10;一人当たり面積最小値テキスト">
          <a:extLst>
            <a:ext uri="{FF2B5EF4-FFF2-40B4-BE49-F238E27FC236}">
              <a16:creationId xmlns:a16="http://schemas.microsoft.com/office/drawing/2014/main" id="{1D43B630-1780-4F9F-BDEC-DAECFEE57F7D}"/>
            </a:ext>
          </a:extLst>
        </xdr:cNvPr>
        <xdr:cNvSpPr txBox="1"/>
      </xdr:nvSpPr>
      <xdr:spPr>
        <a:xfrm>
          <a:off x="22199600"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57150</xdr:rowOff>
    </xdr:from>
    <xdr:to>
      <xdr:col>116</xdr:col>
      <xdr:colOff>152400</xdr:colOff>
      <xdr:row>63</xdr:row>
      <xdr:rowOff>57150</xdr:rowOff>
    </xdr:to>
    <xdr:cxnSp macro="">
      <xdr:nvCxnSpPr>
        <xdr:cNvPr id="342" name="直線コネクタ 341">
          <a:extLst>
            <a:ext uri="{FF2B5EF4-FFF2-40B4-BE49-F238E27FC236}">
              <a16:creationId xmlns:a16="http://schemas.microsoft.com/office/drawing/2014/main" id="{22594BB5-0B51-494C-A2D0-380E0C018ED4}"/>
            </a:ext>
          </a:extLst>
        </xdr:cNvPr>
        <xdr:cNvCxnSpPr/>
      </xdr:nvCxnSpPr>
      <xdr:spPr>
        <a:xfrm>
          <a:off x="22072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12971</xdr:rowOff>
    </xdr:from>
    <xdr:ext cx="469744" cy="259045"/>
    <xdr:sp macro="" textlink="">
      <xdr:nvSpPr>
        <xdr:cNvPr id="343" name="【保健センター・保健所】&#10;一人当たり面積最大値テキスト">
          <a:extLst>
            <a:ext uri="{FF2B5EF4-FFF2-40B4-BE49-F238E27FC236}">
              <a16:creationId xmlns:a16="http://schemas.microsoft.com/office/drawing/2014/main" id="{5E91C5E7-726B-4280-B9A9-0444DAC39776}"/>
            </a:ext>
          </a:extLst>
        </xdr:cNvPr>
        <xdr:cNvSpPr txBox="1"/>
      </xdr:nvSpPr>
      <xdr:spPr>
        <a:xfrm>
          <a:off x="22199600" y="927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66294</xdr:rowOff>
    </xdr:from>
    <xdr:to>
      <xdr:col>116</xdr:col>
      <xdr:colOff>152400</xdr:colOff>
      <xdr:row>55</xdr:row>
      <xdr:rowOff>66294</xdr:rowOff>
    </xdr:to>
    <xdr:cxnSp macro="">
      <xdr:nvCxnSpPr>
        <xdr:cNvPr id="344" name="直線コネクタ 343">
          <a:extLst>
            <a:ext uri="{FF2B5EF4-FFF2-40B4-BE49-F238E27FC236}">
              <a16:creationId xmlns:a16="http://schemas.microsoft.com/office/drawing/2014/main" id="{98A5482C-09E3-4A5B-8560-CF2CCE1058EB}"/>
            </a:ext>
          </a:extLst>
        </xdr:cNvPr>
        <xdr:cNvCxnSpPr/>
      </xdr:nvCxnSpPr>
      <xdr:spPr>
        <a:xfrm>
          <a:off x="22072600" y="949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20083</xdr:rowOff>
    </xdr:from>
    <xdr:ext cx="469744" cy="259045"/>
    <xdr:sp macro="" textlink="">
      <xdr:nvSpPr>
        <xdr:cNvPr id="345" name="【保健センター・保健所】&#10;一人当たり面積平均値テキスト">
          <a:extLst>
            <a:ext uri="{FF2B5EF4-FFF2-40B4-BE49-F238E27FC236}">
              <a16:creationId xmlns:a16="http://schemas.microsoft.com/office/drawing/2014/main" id="{E09B9903-63AB-45BC-8B8A-868C5A462E41}"/>
            </a:ext>
          </a:extLst>
        </xdr:cNvPr>
        <xdr:cNvSpPr txBox="1"/>
      </xdr:nvSpPr>
      <xdr:spPr>
        <a:xfrm>
          <a:off x="22199600" y="103070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168656</xdr:rowOff>
    </xdr:from>
    <xdr:to>
      <xdr:col>116</xdr:col>
      <xdr:colOff>114300</xdr:colOff>
      <xdr:row>61</xdr:row>
      <xdr:rowOff>98806</xdr:rowOff>
    </xdr:to>
    <xdr:sp macro="" textlink="">
      <xdr:nvSpPr>
        <xdr:cNvPr id="346" name="フローチャート: 判断 345">
          <a:extLst>
            <a:ext uri="{FF2B5EF4-FFF2-40B4-BE49-F238E27FC236}">
              <a16:creationId xmlns:a16="http://schemas.microsoft.com/office/drawing/2014/main" id="{04072EC0-2B65-4858-9C5D-99395FEFDB65}"/>
            </a:ext>
          </a:extLst>
        </xdr:cNvPr>
        <xdr:cNvSpPr/>
      </xdr:nvSpPr>
      <xdr:spPr>
        <a:xfrm>
          <a:off x="22110700" y="1045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104648</xdr:rowOff>
    </xdr:from>
    <xdr:to>
      <xdr:col>112</xdr:col>
      <xdr:colOff>38100</xdr:colOff>
      <xdr:row>61</xdr:row>
      <xdr:rowOff>34798</xdr:rowOff>
    </xdr:to>
    <xdr:sp macro="" textlink="">
      <xdr:nvSpPr>
        <xdr:cNvPr id="347" name="フローチャート: 判断 346">
          <a:extLst>
            <a:ext uri="{FF2B5EF4-FFF2-40B4-BE49-F238E27FC236}">
              <a16:creationId xmlns:a16="http://schemas.microsoft.com/office/drawing/2014/main" id="{3D29AB3B-9509-441E-86E7-3905B32FBF15}"/>
            </a:ext>
          </a:extLst>
        </xdr:cNvPr>
        <xdr:cNvSpPr/>
      </xdr:nvSpPr>
      <xdr:spPr>
        <a:xfrm>
          <a:off x="21272500" y="1039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59</xdr:row>
      <xdr:rowOff>51325</xdr:rowOff>
    </xdr:from>
    <xdr:ext cx="469744" cy="259045"/>
    <xdr:sp macro="" textlink="">
      <xdr:nvSpPr>
        <xdr:cNvPr id="348" name="n_1aveValue【保健センター・保健所】&#10;一人当たり面積">
          <a:extLst>
            <a:ext uri="{FF2B5EF4-FFF2-40B4-BE49-F238E27FC236}">
              <a16:creationId xmlns:a16="http://schemas.microsoft.com/office/drawing/2014/main" id="{FAC930B5-C15A-45E8-9900-51DCDBD42FF3}"/>
            </a:ext>
          </a:extLst>
        </xdr:cNvPr>
        <xdr:cNvSpPr txBox="1"/>
      </xdr:nvSpPr>
      <xdr:spPr>
        <a:xfrm>
          <a:off x="21075727" y="1016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56642</xdr:rowOff>
    </xdr:from>
    <xdr:to>
      <xdr:col>107</xdr:col>
      <xdr:colOff>101600</xdr:colOff>
      <xdr:row>61</xdr:row>
      <xdr:rowOff>158242</xdr:rowOff>
    </xdr:to>
    <xdr:sp macro="" textlink="">
      <xdr:nvSpPr>
        <xdr:cNvPr id="349" name="フローチャート: 判断 348">
          <a:extLst>
            <a:ext uri="{FF2B5EF4-FFF2-40B4-BE49-F238E27FC236}">
              <a16:creationId xmlns:a16="http://schemas.microsoft.com/office/drawing/2014/main" id="{F96E7998-C2D1-4E0C-BCDA-1E8169AA1D99}"/>
            </a:ext>
          </a:extLst>
        </xdr:cNvPr>
        <xdr:cNvSpPr/>
      </xdr:nvSpPr>
      <xdr:spPr>
        <a:xfrm>
          <a:off x="20383500" y="1051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3319</xdr:rowOff>
    </xdr:from>
    <xdr:ext cx="469744" cy="259045"/>
    <xdr:sp macro="" textlink="">
      <xdr:nvSpPr>
        <xdr:cNvPr id="350" name="n_2aveValue【保健センター・保健所】&#10;一人当たり面積">
          <a:extLst>
            <a:ext uri="{FF2B5EF4-FFF2-40B4-BE49-F238E27FC236}">
              <a16:creationId xmlns:a16="http://schemas.microsoft.com/office/drawing/2014/main" id="{6F788436-07D6-488E-877D-4D19C9A190C6}"/>
            </a:ext>
          </a:extLst>
        </xdr:cNvPr>
        <xdr:cNvSpPr txBox="1"/>
      </xdr:nvSpPr>
      <xdr:spPr>
        <a:xfrm>
          <a:off x="20199427" y="1029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351" name="テキスト ボックス 350">
          <a:extLst>
            <a:ext uri="{FF2B5EF4-FFF2-40B4-BE49-F238E27FC236}">
              <a16:creationId xmlns:a16="http://schemas.microsoft.com/office/drawing/2014/main" id="{1D7D6920-DBB0-4DE9-851B-F5ADAB98303B}"/>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52" name="テキスト ボックス 351">
          <a:extLst>
            <a:ext uri="{FF2B5EF4-FFF2-40B4-BE49-F238E27FC236}">
              <a16:creationId xmlns:a16="http://schemas.microsoft.com/office/drawing/2014/main" id="{F86CE56B-DE04-444D-A496-04D19CEAC8D4}"/>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53" name="テキスト ボックス 352">
          <a:extLst>
            <a:ext uri="{FF2B5EF4-FFF2-40B4-BE49-F238E27FC236}">
              <a16:creationId xmlns:a16="http://schemas.microsoft.com/office/drawing/2014/main" id="{8BFF0CAF-9BDB-456A-AB7E-6AC08B13783D}"/>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54" name="テキスト ボックス 353">
          <a:extLst>
            <a:ext uri="{FF2B5EF4-FFF2-40B4-BE49-F238E27FC236}">
              <a16:creationId xmlns:a16="http://schemas.microsoft.com/office/drawing/2014/main" id="{46446859-4248-407B-8A08-A3899DE9EBDF}"/>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55" name="テキスト ボックス 354">
          <a:extLst>
            <a:ext uri="{FF2B5EF4-FFF2-40B4-BE49-F238E27FC236}">
              <a16:creationId xmlns:a16="http://schemas.microsoft.com/office/drawing/2014/main" id="{0B54D888-7892-401B-8393-6C7246BE35C2}"/>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70358</xdr:rowOff>
    </xdr:from>
    <xdr:to>
      <xdr:col>116</xdr:col>
      <xdr:colOff>114300</xdr:colOff>
      <xdr:row>62</xdr:row>
      <xdr:rowOff>508</xdr:rowOff>
    </xdr:to>
    <xdr:sp macro="" textlink="">
      <xdr:nvSpPr>
        <xdr:cNvPr id="356" name="楕円 355">
          <a:extLst>
            <a:ext uri="{FF2B5EF4-FFF2-40B4-BE49-F238E27FC236}">
              <a16:creationId xmlns:a16="http://schemas.microsoft.com/office/drawing/2014/main" id="{EA52BE1C-A255-4AD2-817F-A830BDB5D839}"/>
            </a:ext>
          </a:extLst>
        </xdr:cNvPr>
        <xdr:cNvSpPr/>
      </xdr:nvSpPr>
      <xdr:spPr>
        <a:xfrm>
          <a:off x="22110700" y="1052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48785</xdr:rowOff>
    </xdr:from>
    <xdr:ext cx="469744" cy="259045"/>
    <xdr:sp macro="" textlink="">
      <xdr:nvSpPr>
        <xdr:cNvPr id="357" name="【保健センター・保健所】&#10;一人当たり面積該当値テキスト">
          <a:extLst>
            <a:ext uri="{FF2B5EF4-FFF2-40B4-BE49-F238E27FC236}">
              <a16:creationId xmlns:a16="http://schemas.microsoft.com/office/drawing/2014/main" id="{A3F708C2-8986-4A43-A138-E04D67B0FACF}"/>
            </a:ext>
          </a:extLst>
        </xdr:cNvPr>
        <xdr:cNvSpPr txBox="1"/>
      </xdr:nvSpPr>
      <xdr:spPr>
        <a:xfrm>
          <a:off x="22199600" y="1050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70358</xdr:rowOff>
    </xdr:from>
    <xdr:to>
      <xdr:col>112</xdr:col>
      <xdr:colOff>38100</xdr:colOff>
      <xdr:row>62</xdr:row>
      <xdr:rowOff>508</xdr:rowOff>
    </xdr:to>
    <xdr:sp macro="" textlink="">
      <xdr:nvSpPr>
        <xdr:cNvPr id="358" name="楕円 357">
          <a:extLst>
            <a:ext uri="{FF2B5EF4-FFF2-40B4-BE49-F238E27FC236}">
              <a16:creationId xmlns:a16="http://schemas.microsoft.com/office/drawing/2014/main" id="{55B1A5C6-E847-45EA-9005-D8DA8164F678}"/>
            </a:ext>
          </a:extLst>
        </xdr:cNvPr>
        <xdr:cNvSpPr/>
      </xdr:nvSpPr>
      <xdr:spPr>
        <a:xfrm>
          <a:off x="21272500" y="1052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121158</xdr:rowOff>
    </xdr:from>
    <xdr:to>
      <xdr:col>116</xdr:col>
      <xdr:colOff>63500</xdr:colOff>
      <xdr:row>61</xdr:row>
      <xdr:rowOff>121158</xdr:rowOff>
    </xdr:to>
    <xdr:cxnSp macro="">
      <xdr:nvCxnSpPr>
        <xdr:cNvPr id="359" name="直線コネクタ 358">
          <a:extLst>
            <a:ext uri="{FF2B5EF4-FFF2-40B4-BE49-F238E27FC236}">
              <a16:creationId xmlns:a16="http://schemas.microsoft.com/office/drawing/2014/main" id="{9B03CFB0-D984-4FA1-9B50-CEDB143A2208}"/>
            </a:ext>
          </a:extLst>
        </xdr:cNvPr>
        <xdr:cNvCxnSpPr/>
      </xdr:nvCxnSpPr>
      <xdr:spPr>
        <a:xfrm>
          <a:off x="21323300" y="105796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74930</xdr:rowOff>
    </xdr:from>
    <xdr:to>
      <xdr:col>107</xdr:col>
      <xdr:colOff>101600</xdr:colOff>
      <xdr:row>62</xdr:row>
      <xdr:rowOff>5080</xdr:rowOff>
    </xdr:to>
    <xdr:sp macro="" textlink="">
      <xdr:nvSpPr>
        <xdr:cNvPr id="360" name="楕円 359">
          <a:extLst>
            <a:ext uri="{FF2B5EF4-FFF2-40B4-BE49-F238E27FC236}">
              <a16:creationId xmlns:a16="http://schemas.microsoft.com/office/drawing/2014/main" id="{3A989769-2822-4C40-B152-0695844B492F}"/>
            </a:ext>
          </a:extLst>
        </xdr:cNvPr>
        <xdr:cNvSpPr/>
      </xdr:nvSpPr>
      <xdr:spPr>
        <a:xfrm>
          <a:off x="20383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121158</xdr:rowOff>
    </xdr:from>
    <xdr:to>
      <xdr:col>111</xdr:col>
      <xdr:colOff>177800</xdr:colOff>
      <xdr:row>61</xdr:row>
      <xdr:rowOff>125730</xdr:rowOff>
    </xdr:to>
    <xdr:cxnSp macro="">
      <xdr:nvCxnSpPr>
        <xdr:cNvPr id="361" name="直線コネクタ 360">
          <a:extLst>
            <a:ext uri="{FF2B5EF4-FFF2-40B4-BE49-F238E27FC236}">
              <a16:creationId xmlns:a16="http://schemas.microsoft.com/office/drawing/2014/main" id="{6ADB7F92-670F-4598-87C2-FE3C9F87C9D3}"/>
            </a:ext>
          </a:extLst>
        </xdr:cNvPr>
        <xdr:cNvCxnSpPr/>
      </xdr:nvCxnSpPr>
      <xdr:spPr>
        <a:xfrm flipV="1">
          <a:off x="20434300" y="105796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163085</xdr:rowOff>
    </xdr:from>
    <xdr:ext cx="469744" cy="259045"/>
    <xdr:sp macro="" textlink="">
      <xdr:nvSpPr>
        <xdr:cNvPr id="362" name="n_1mainValue【保健センター・保健所】&#10;一人当たり面積">
          <a:extLst>
            <a:ext uri="{FF2B5EF4-FFF2-40B4-BE49-F238E27FC236}">
              <a16:creationId xmlns:a16="http://schemas.microsoft.com/office/drawing/2014/main" id="{EA9EF43B-389F-45E2-8BA9-F18DE15CE3C3}"/>
            </a:ext>
          </a:extLst>
        </xdr:cNvPr>
        <xdr:cNvSpPr txBox="1"/>
      </xdr:nvSpPr>
      <xdr:spPr>
        <a:xfrm>
          <a:off x="21075727" y="1062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167657</xdr:rowOff>
    </xdr:from>
    <xdr:ext cx="469744" cy="259045"/>
    <xdr:sp macro="" textlink="">
      <xdr:nvSpPr>
        <xdr:cNvPr id="363" name="n_2mainValue【保健センター・保健所】&#10;一人当たり面積">
          <a:extLst>
            <a:ext uri="{FF2B5EF4-FFF2-40B4-BE49-F238E27FC236}">
              <a16:creationId xmlns:a16="http://schemas.microsoft.com/office/drawing/2014/main" id="{B335D873-3481-44B1-91D7-0EBE2345074D}"/>
            </a:ext>
          </a:extLst>
        </xdr:cNvPr>
        <xdr:cNvSpPr txBox="1"/>
      </xdr:nvSpPr>
      <xdr:spPr>
        <a:xfrm>
          <a:off x="20199427" y="1062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64" name="正方形/長方形 363">
          <a:extLst>
            <a:ext uri="{FF2B5EF4-FFF2-40B4-BE49-F238E27FC236}">
              <a16:creationId xmlns:a16="http://schemas.microsoft.com/office/drawing/2014/main" id="{002E628A-81A2-4DB1-B668-579FBDEAAC6D}"/>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65" name="正方形/長方形 364">
          <a:extLst>
            <a:ext uri="{FF2B5EF4-FFF2-40B4-BE49-F238E27FC236}">
              <a16:creationId xmlns:a16="http://schemas.microsoft.com/office/drawing/2014/main" id="{69F48B0D-474C-4B39-8492-F205701FA353}"/>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66" name="正方形/長方形 365">
          <a:extLst>
            <a:ext uri="{FF2B5EF4-FFF2-40B4-BE49-F238E27FC236}">
              <a16:creationId xmlns:a16="http://schemas.microsoft.com/office/drawing/2014/main" id="{E91B1927-EFD0-48D4-B855-F13E890FC871}"/>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67" name="正方形/長方形 366">
          <a:extLst>
            <a:ext uri="{FF2B5EF4-FFF2-40B4-BE49-F238E27FC236}">
              <a16:creationId xmlns:a16="http://schemas.microsoft.com/office/drawing/2014/main" id="{29C62FDF-E05C-472A-AD45-C95A907ACE9F}"/>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68" name="正方形/長方形 367">
          <a:extLst>
            <a:ext uri="{FF2B5EF4-FFF2-40B4-BE49-F238E27FC236}">
              <a16:creationId xmlns:a16="http://schemas.microsoft.com/office/drawing/2014/main" id="{8144D85C-CA9C-4D31-9BB7-0766A26E3A5E}"/>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69" name="正方形/長方形 368">
          <a:extLst>
            <a:ext uri="{FF2B5EF4-FFF2-40B4-BE49-F238E27FC236}">
              <a16:creationId xmlns:a16="http://schemas.microsoft.com/office/drawing/2014/main" id="{0AD8D91F-877A-4971-BF66-5B8B584B1C38}"/>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70" name="正方形/長方形 369">
          <a:extLst>
            <a:ext uri="{FF2B5EF4-FFF2-40B4-BE49-F238E27FC236}">
              <a16:creationId xmlns:a16="http://schemas.microsoft.com/office/drawing/2014/main" id="{9C20560F-AEFC-4E5D-A246-6E643A18CA9D}"/>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71" name="正方形/長方形 370">
          <a:extLst>
            <a:ext uri="{FF2B5EF4-FFF2-40B4-BE49-F238E27FC236}">
              <a16:creationId xmlns:a16="http://schemas.microsoft.com/office/drawing/2014/main" id="{F414CAB5-2415-4D07-94E3-AEEF2BA4082A}"/>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72" name="テキスト ボックス 371">
          <a:extLst>
            <a:ext uri="{FF2B5EF4-FFF2-40B4-BE49-F238E27FC236}">
              <a16:creationId xmlns:a16="http://schemas.microsoft.com/office/drawing/2014/main" id="{CF389359-56EB-4F01-8B56-4ED6C09D0919}"/>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73" name="直線コネクタ 372">
          <a:extLst>
            <a:ext uri="{FF2B5EF4-FFF2-40B4-BE49-F238E27FC236}">
              <a16:creationId xmlns:a16="http://schemas.microsoft.com/office/drawing/2014/main" id="{C106C25D-6DCB-4956-B3B6-A558E55D470F}"/>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374" name="テキスト ボックス 373">
          <a:extLst>
            <a:ext uri="{FF2B5EF4-FFF2-40B4-BE49-F238E27FC236}">
              <a16:creationId xmlns:a16="http://schemas.microsoft.com/office/drawing/2014/main" id="{E10C84C9-BDD2-4C16-A0BA-CFD299E585B1}"/>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375" name="直線コネクタ 374">
          <a:extLst>
            <a:ext uri="{FF2B5EF4-FFF2-40B4-BE49-F238E27FC236}">
              <a16:creationId xmlns:a16="http://schemas.microsoft.com/office/drawing/2014/main" id="{57E400BA-7E88-4AC9-8153-94C2B1AA21A1}"/>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376" name="テキスト ボックス 375">
          <a:extLst>
            <a:ext uri="{FF2B5EF4-FFF2-40B4-BE49-F238E27FC236}">
              <a16:creationId xmlns:a16="http://schemas.microsoft.com/office/drawing/2014/main" id="{9AB41D15-8CC9-4E43-A652-E11C174AEDA2}"/>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377" name="直線コネクタ 376">
          <a:extLst>
            <a:ext uri="{FF2B5EF4-FFF2-40B4-BE49-F238E27FC236}">
              <a16:creationId xmlns:a16="http://schemas.microsoft.com/office/drawing/2014/main" id="{0A11E2A8-F41D-4839-8F4B-78E55A4E059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378" name="テキスト ボックス 377">
          <a:extLst>
            <a:ext uri="{FF2B5EF4-FFF2-40B4-BE49-F238E27FC236}">
              <a16:creationId xmlns:a16="http://schemas.microsoft.com/office/drawing/2014/main" id="{615F3981-5AC6-4125-A49B-A44ECA51BE3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379" name="直線コネクタ 378">
          <a:extLst>
            <a:ext uri="{FF2B5EF4-FFF2-40B4-BE49-F238E27FC236}">
              <a16:creationId xmlns:a16="http://schemas.microsoft.com/office/drawing/2014/main" id="{7F867454-D829-4BE3-8246-1CFE7829BD46}"/>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380" name="テキスト ボックス 379">
          <a:extLst>
            <a:ext uri="{FF2B5EF4-FFF2-40B4-BE49-F238E27FC236}">
              <a16:creationId xmlns:a16="http://schemas.microsoft.com/office/drawing/2014/main" id="{3175871B-B8FD-49ED-B023-5684D5F827C2}"/>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381" name="直線コネクタ 380">
          <a:extLst>
            <a:ext uri="{FF2B5EF4-FFF2-40B4-BE49-F238E27FC236}">
              <a16:creationId xmlns:a16="http://schemas.microsoft.com/office/drawing/2014/main" id="{3D60EF7C-0DB1-4CDF-A52A-3463BF358702}"/>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382" name="テキスト ボックス 381">
          <a:extLst>
            <a:ext uri="{FF2B5EF4-FFF2-40B4-BE49-F238E27FC236}">
              <a16:creationId xmlns:a16="http://schemas.microsoft.com/office/drawing/2014/main" id="{97AC930E-386E-4390-9738-BE2C0BB7401C}"/>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383" name="直線コネクタ 382">
          <a:extLst>
            <a:ext uri="{FF2B5EF4-FFF2-40B4-BE49-F238E27FC236}">
              <a16:creationId xmlns:a16="http://schemas.microsoft.com/office/drawing/2014/main" id="{32DC3890-0D34-4643-A609-93BC926AC2BC}"/>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384" name="テキスト ボックス 383">
          <a:extLst>
            <a:ext uri="{FF2B5EF4-FFF2-40B4-BE49-F238E27FC236}">
              <a16:creationId xmlns:a16="http://schemas.microsoft.com/office/drawing/2014/main" id="{4DB08182-68D0-4DED-86F9-89C33A04014A}"/>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85" name="直線コネクタ 384">
          <a:extLst>
            <a:ext uri="{FF2B5EF4-FFF2-40B4-BE49-F238E27FC236}">
              <a16:creationId xmlns:a16="http://schemas.microsoft.com/office/drawing/2014/main" id="{7AC60781-DA0B-4C92-B57B-603DF91F4458}"/>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386" name="テキスト ボックス 385">
          <a:extLst>
            <a:ext uri="{FF2B5EF4-FFF2-40B4-BE49-F238E27FC236}">
              <a16:creationId xmlns:a16="http://schemas.microsoft.com/office/drawing/2014/main" id="{24DE89DA-FA53-4143-840D-17E57C61B788}"/>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87" name="【消防施設】&#10;有形固定資産減価償却率グラフ枠">
          <a:extLst>
            <a:ext uri="{FF2B5EF4-FFF2-40B4-BE49-F238E27FC236}">
              <a16:creationId xmlns:a16="http://schemas.microsoft.com/office/drawing/2014/main" id="{F3D063BB-56FF-4063-AC42-F6092FCBC1BB}"/>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38100</xdr:rowOff>
    </xdr:from>
    <xdr:to>
      <xdr:col>85</xdr:col>
      <xdr:colOff>126364</xdr:colOff>
      <xdr:row>87</xdr:row>
      <xdr:rowOff>28575</xdr:rowOff>
    </xdr:to>
    <xdr:cxnSp macro="">
      <xdr:nvCxnSpPr>
        <xdr:cNvPr id="388" name="直線コネクタ 387">
          <a:extLst>
            <a:ext uri="{FF2B5EF4-FFF2-40B4-BE49-F238E27FC236}">
              <a16:creationId xmlns:a16="http://schemas.microsoft.com/office/drawing/2014/main" id="{3B97BA9D-0877-43D4-9825-234940128638}"/>
            </a:ext>
          </a:extLst>
        </xdr:cNvPr>
        <xdr:cNvCxnSpPr/>
      </xdr:nvCxnSpPr>
      <xdr:spPr>
        <a:xfrm flipV="1">
          <a:off x="16318864" y="13411200"/>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32402</xdr:rowOff>
    </xdr:from>
    <xdr:ext cx="405111" cy="259045"/>
    <xdr:sp macro="" textlink="">
      <xdr:nvSpPr>
        <xdr:cNvPr id="389" name="【消防施設】&#10;有形固定資産減価償却率最小値テキスト">
          <a:extLst>
            <a:ext uri="{FF2B5EF4-FFF2-40B4-BE49-F238E27FC236}">
              <a16:creationId xmlns:a16="http://schemas.microsoft.com/office/drawing/2014/main" id="{75712F24-C710-401D-9F0A-B360D27A7692}"/>
            </a:ext>
          </a:extLst>
        </xdr:cNvPr>
        <xdr:cNvSpPr txBox="1"/>
      </xdr:nvSpPr>
      <xdr:spPr>
        <a:xfrm>
          <a:off x="16357600" y="1494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28575</xdr:rowOff>
    </xdr:from>
    <xdr:to>
      <xdr:col>86</xdr:col>
      <xdr:colOff>25400</xdr:colOff>
      <xdr:row>87</xdr:row>
      <xdr:rowOff>28575</xdr:rowOff>
    </xdr:to>
    <xdr:cxnSp macro="">
      <xdr:nvCxnSpPr>
        <xdr:cNvPr id="390" name="直線コネクタ 389">
          <a:extLst>
            <a:ext uri="{FF2B5EF4-FFF2-40B4-BE49-F238E27FC236}">
              <a16:creationId xmlns:a16="http://schemas.microsoft.com/office/drawing/2014/main" id="{52848178-D291-45B0-90DF-ACBE8EED2963}"/>
            </a:ext>
          </a:extLst>
        </xdr:cNvPr>
        <xdr:cNvCxnSpPr/>
      </xdr:nvCxnSpPr>
      <xdr:spPr>
        <a:xfrm>
          <a:off x="16230600" y="1494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156227</xdr:rowOff>
    </xdr:from>
    <xdr:ext cx="405111" cy="259045"/>
    <xdr:sp macro="" textlink="">
      <xdr:nvSpPr>
        <xdr:cNvPr id="391" name="【消防施設】&#10;有形固定資産減価償却率最大値テキスト">
          <a:extLst>
            <a:ext uri="{FF2B5EF4-FFF2-40B4-BE49-F238E27FC236}">
              <a16:creationId xmlns:a16="http://schemas.microsoft.com/office/drawing/2014/main" id="{55527128-2F8E-459D-AE6E-B878E637E016}"/>
            </a:ext>
          </a:extLst>
        </xdr:cNvPr>
        <xdr:cNvSpPr txBox="1"/>
      </xdr:nvSpPr>
      <xdr:spPr>
        <a:xfrm>
          <a:off x="16357600" y="1318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392" name="直線コネクタ 391">
          <a:extLst>
            <a:ext uri="{FF2B5EF4-FFF2-40B4-BE49-F238E27FC236}">
              <a16:creationId xmlns:a16="http://schemas.microsoft.com/office/drawing/2014/main" id="{0597786E-6837-4735-9161-D1C04D6D4FEF}"/>
            </a:ext>
          </a:extLst>
        </xdr:cNvPr>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23513</xdr:rowOff>
    </xdr:from>
    <xdr:ext cx="405111" cy="259045"/>
    <xdr:sp macro="" textlink="">
      <xdr:nvSpPr>
        <xdr:cNvPr id="393" name="【消防施設】&#10;有形固定資産減価償却率平均値テキスト">
          <a:extLst>
            <a:ext uri="{FF2B5EF4-FFF2-40B4-BE49-F238E27FC236}">
              <a16:creationId xmlns:a16="http://schemas.microsoft.com/office/drawing/2014/main" id="{D5E2B657-9548-46B0-9B2C-C3A0F74C9B62}"/>
            </a:ext>
          </a:extLst>
        </xdr:cNvPr>
        <xdr:cNvSpPr txBox="1"/>
      </xdr:nvSpPr>
      <xdr:spPr>
        <a:xfrm>
          <a:off x="16357600" y="140824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636</xdr:rowOff>
    </xdr:from>
    <xdr:to>
      <xdr:col>85</xdr:col>
      <xdr:colOff>177800</xdr:colOff>
      <xdr:row>83</xdr:row>
      <xdr:rowOff>102236</xdr:rowOff>
    </xdr:to>
    <xdr:sp macro="" textlink="">
      <xdr:nvSpPr>
        <xdr:cNvPr id="394" name="フローチャート: 判断 393">
          <a:extLst>
            <a:ext uri="{FF2B5EF4-FFF2-40B4-BE49-F238E27FC236}">
              <a16:creationId xmlns:a16="http://schemas.microsoft.com/office/drawing/2014/main" id="{4E6889F1-BB7E-4B65-B732-3EEA9408E9C5}"/>
            </a:ext>
          </a:extLst>
        </xdr:cNvPr>
        <xdr:cNvSpPr/>
      </xdr:nvSpPr>
      <xdr:spPr>
        <a:xfrm>
          <a:off x="16268700" y="1423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50164</xdr:rowOff>
    </xdr:from>
    <xdr:to>
      <xdr:col>81</xdr:col>
      <xdr:colOff>101600</xdr:colOff>
      <xdr:row>82</xdr:row>
      <xdr:rowOff>151764</xdr:rowOff>
    </xdr:to>
    <xdr:sp macro="" textlink="">
      <xdr:nvSpPr>
        <xdr:cNvPr id="395" name="フローチャート: 判断 394">
          <a:extLst>
            <a:ext uri="{FF2B5EF4-FFF2-40B4-BE49-F238E27FC236}">
              <a16:creationId xmlns:a16="http://schemas.microsoft.com/office/drawing/2014/main" id="{130C245F-3371-45B6-A1FE-89C3E8321CB6}"/>
            </a:ext>
          </a:extLst>
        </xdr:cNvPr>
        <xdr:cNvSpPr/>
      </xdr:nvSpPr>
      <xdr:spPr>
        <a:xfrm>
          <a:off x="15430500" y="1410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168291</xdr:rowOff>
    </xdr:from>
    <xdr:ext cx="405111" cy="259045"/>
    <xdr:sp macro="" textlink="">
      <xdr:nvSpPr>
        <xdr:cNvPr id="396" name="n_1aveValue【消防施設】&#10;有形固定資産減価償却率">
          <a:extLst>
            <a:ext uri="{FF2B5EF4-FFF2-40B4-BE49-F238E27FC236}">
              <a16:creationId xmlns:a16="http://schemas.microsoft.com/office/drawing/2014/main" id="{FB65919A-E3CC-4433-A4ED-0ABB08BD4519}"/>
            </a:ext>
          </a:extLst>
        </xdr:cNvPr>
        <xdr:cNvSpPr txBox="1"/>
      </xdr:nvSpPr>
      <xdr:spPr>
        <a:xfrm>
          <a:off x="15266044" y="13884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143511</xdr:rowOff>
    </xdr:from>
    <xdr:to>
      <xdr:col>76</xdr:col>
      <xdr:colOff>165100</xdr:colOff>
      <xdr:row>82</xdr:row>
      <xdr:rowOff>73661</xdr:rowOff>
    </xdr:to>
    <xdr:sp macro="" textlink="">
      <xdr:nvSpPr>
        <xdr:cNvPr id="397" name="フローチャート: 判断 396">
          <a:extLst>
            <a:ext uri="{FF2B5EF4-FFF2-40B4-BE49-F238E27FC236}">
              <a16:creationId xmlns:a16="http://schemas.microsoft.com/office/drawing/2014/main" id="{FDF21BC5-77B3-4E11-8B80-C91E9421A3AD}"/>
            </a:ext>
          </a:extLst>
        </xdr:cNvPr>
        <xdr:cNvSpPr/>
      </xdr:nvSpPr>
      <xdr:spPr>
        <a:xfrm>
          <a:off x="14541500" y="1403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80</xdr:row>
      <xdr:rowOff>90188</xdr:rowOff>
    </xdr:from>
    <xdr:ext cx="405111" cy="259045"/>
    <xdr:sp macro="" textlink="">
      <xdr:nvSpPr>
        <xdr:cNvPr id="398" name="n_2aveValue【消防施設】&#10;有形固定資産減価償却率">
          <a:extLst>
            <a:ext uri="{FF2B5EF4-FFF2-40B4-BE49-F238E27FC236}">
              <a16:creationId xmlns:a16="http://schemas.microsoft.com/office/drawing/2014/main" id="{AB835BB9-0E39-40C5-8593-10F1B16D0745}"/>
            </a:ext>
          </a:extLst>
        </xdr:cNvPr>
        <xdr:cNvSpPr txBox="1"/>
      </xdr:nvSpPr>
      <xdr:spPr>
        <a:xfrm>
          <a:off x="14389744" y="1380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399" name="テキスト ボックス 398">
          <a:extLst>
            <a:ext uri="{FF2B5EF4-FFF2-40B4-BE49-F238E27FC236}">
              <a16:creationId xmlns:a16="http://schemas.microsoft.com/office/drawing/2014/main" id="{6605FCEF-8903-4C03-AF7D-C5B562E9BA45}"/>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00" name="テキスト ボックス 399">
          <a:extLst>
            <a:ext uri="{FF2B5EF4-FFF2-40B4-BE49-F238E27FC236}">
              <a16:creationId xmlns:a16="http://schemas.microsoft.com/office/drawing/2014/main" id="{E6B738F9-B5B0-43F8-98DC-ACFFFC9FA896}"/>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01" name="テキスト ボックス 400">
          <a:extLst>
            <a:ext uri="{FF2B5EF4-FFF2-40B4-BE49-F238E27FC236}">
              <a16:creationId xmlns:a16="http://schemas.microsoft.com/office/drawing/2014/main" id="{D5D059B1-199C-42B3-AD6A-08418F088927}"/>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02" name="テキスト ボックス 401">
          <a:extLst>
            <a:ext uri="{FF2B5EF4-FFF2-40B4-BE49-F238E27FC236}">
              <a16:creationId xmlns:a16="http://schemas.microsoft.com/office/drawing/2014/main" id="{FB722312-37E1-44BA-B5DF-B4E33037B431}"/>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03" name="テキスト ボックス 402">
          <a:extLst>
            <a:ext uri="{FF2B5EF4-FFF2-40B4-BE49-F238E27FC236}">
              <a16:creationId xmlns:a16="http://schemas.microsoft.com/office/drawing/2014/main" id="{B9D34BEB-DE26-4217-9341-08C1296920CF}"/>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143511</xdr:rowOff>
    </xdr:from>
    <xdr:to>
      <xdr:col>85</xdr:col>
      <xdr:colOff>177800</xdr:colOff>
      <xdr:row>84</xdr:row>
      <xdr:rowOff>73661</xdr:rowOff>
    </xdr:to>
    <xdr:sp macro="" textlink="">
      <xdr:nvSpPr>
        <xdr:cNvPr id="404" name="楕円 403">
          <a:extLst>
            <a:ext uri="{FF2B5EF4-FFF2-40B4-BE49-F238E27FC236}">
              <a16:creationId xmlns:a16="http://schemas.microsoft.com/office/drawing/2014/main" id="{E8FF9B6C-23CF-4B55-9461-ED30F2DD6031}"/>
            </a:ext>
          </a:extLst>
        </xdr:cNvPr>
        <xdr:cNvSpPr/>
      </xdr:nvSpPr>
      <xdr:spPr>
        <a:xfrm>
          <a:off x="16268700" y="1437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121938</xdr:rowOff>
    </xdr:from>
    <xdr:ext cx="405111" cy="259045"/>
    <xdr:sp macro="" textlink="">
      <xdr:nvSpPr>
        <xdr:cNvPr id="405" name="【消防施設】&#10;有形固定資産減価償却率該当値テキスト">
          <a:extLst>
            <a:ext uri="{FF2B5EF4-FFF2-40B4-BE49-F238E27FC236}">
              <a16:creationId xmlns:a16="http://schemas.microsoft.com/office/drawing/2014/main" id="{AA4F4743-92B9-4DC7-894D-E4C10CC0B859}"/>
            </a:ext>
          </a:extLst>
        </xdr:cNvPr>
        <xdr:cNvSpPr txBox="1"/>
      </xdr:nvSpPr>
      <xdr:spPr>
        <a:xfrm>
          <a:off x="16357600" y="14352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143511</xdr:rowOff>
    </xdr:from>
    <xdr:to>
      <xdr:col>81</xdr:col>
      <xdr:colOff>101600</xdr:colOff>
      <xdr:row>85</xdr:row>
      <xdr:rowOff>73661</xdr:rowOff>
    </xdr:to>
    <xdr:sp macro="" textlink="">
      <xdr:nvSpPr>
        <xdr:cNvPr id="406" name="楕円 405">
          <a:extLst>
            <a:ext uri="{FF2B5EF4-FFF2-40B4-BE49-F238E27FC236}">
              <a16:creationId xmlns:a16="http://schemas.microsoft.com/office/drawing/2014/main" id="{452536DA-FF46-4D21-926B-72414C7CC43F}"/>
            </a:ext>
          </a:extLst>
        </xdr:cNvPr>
        <xdr:cNvSpPr/>
      </xdr:nvSpPr>
      <xdr:spPr>
        <a:xfrm>
          <a:off x="15430500" y="1454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22861</xdr:rowOff>
    </xdr:from>
    <xdr:to>
      <xdr:col>85</xdr:col>
      <xdr:colOff>127000</xdr:colOff>
      <xdr:row>85</xdr:row>
      <xdr:rowOff>22861</xdr:rowOff>
    </xdr:to>
    <xdr:cxnSp macro="">
      <xdr:nvCxnSpPr>
        <xdr:cNvPr id="407" name="直線コネクタ 406">
          <a:extLst>
            <a:ext uri="{FF2B5EF4-FFF2-40B4-BE49-F238E27FC236}">
              <a16:creationId xmlns:a16="http://schemas.microsoft.com/office/drawing/2014/main" id="{539A39F0-FC18-471E-8CD1-BE3020C4F138}"/>
            </a:ext>
          </a:extLst>
        </xdr:cNvPr>
        <xdr:cNvCxnSpPr/>
      </xdr:nvCxnSpPr>
      <xdr:spPr>
        <a:xfrm flipV="1">
          <a:off x="15481300" y="14424661"/>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109220</xdr:rowOff>
    </xdr:from>
    <xdr:to>
      <xdr:col>76</xdr:col>
      <xdr:colOff>165100</xdr:colOff>
      <xdr:row>87</xdr:row>
      <xdr:rowOff>39370</xdr:rowOff>
    </xdr:to>
    <xdr:sp macro="" textlink="">
      <xdr:nvSpPr>
        <xdr:cNvPr id="408" name="楕円 407">
          <a:extLst>
            <a:ext uri="{FF2B5EF4-FFF2-40B4-BE49-F238E27FC236}">
              <a16:creationId xmlns:a16="http://schemas.microsoft.com/office/drawing/2014/main" id="{4496D651-AFC3-4AA5-9305-69A6F529B8E5}"/>
            </a:ext>
          </a:extLst>
        </xdr:cNvPr>
        <xdr:cNvSpPr/>
      </xdr:nvSpPr>
      <xdr:spPr>
        <a:xfrm>
          <a:off x="14541500" y="1485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22861</xdr:rowOff>
    </xdr:from>
    <xdr:to>
      <xdr:col>81</xdr:col>
      <xdr:colOff>50800</xdr:colOff>
      <xdr:row>86</xdr:row>
      <xdr:rowOff>160020</xdr:rowOff>
    </xdr:to>
    <xdr:cxnSp macro="">
      <xdr:nvCxnSpPr>
        <xdr:cNvPr id="409" name="直線コネクタ 408">
          <a:extLst>
            <a:ext uri="{FF2B5EF4-FFF2-40B4-BE49-F238E27FC236}">
              <a16:creationId xmlns:a16="http://schemas.microsoft.com/office/drawing/2014/main" id="{CE4F5CFB-F34B-4E3E-A059-AC2F288ECDFA}"/>
            </a:ext>
          </a:extLst>
        </xdr:cNvPr>
        <xdr:cNvCxnSpPr/>
      </xdr:nvCxnSpPr>
      <xdr:spPr>
        <a:xfrm flipV="1">
          <a:off x="14592300" y="14596111"/>
          <a:ext cx="889000" cy="308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85</xdr:row>
      <xdr:rowOff>64788</xdr:rowOff>
    </xdr:from>
    <xdr:ext cx="405111" cy="259045"/>
    <xdr:sp macro="" textlink="">
      <xdr:nvSpPr>
        <xdr:cNvPr id="410" name="n_1mainValue【消防施設】&#10;有形固定資産減価償却率">
          <a:extLst>
            <a:ext uri="{FF2B5EF4-FFF2-40B4-BE49-F238E27FC236}">
              <a16:creationId xmlns:a16="http://schemas.microsoft.com/office/drawing/2014/main" id="{4B59C188-C6D6-447B-AAB0-B1594BB54D24}"/>
            </a:ext>
          </a:extLst>
        </xdr:cNvPr>
        <xdr:cNvSpPr txBox="1"/>
      </xdr:nvSpPr>
      <xdr:spPr>
        <a:xfrm>
          <a:off x="15266044" y="1463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87</xdr:row>
      <xdr:rowOff>30497</xdr:rowOff>
    </xdr:from>
    <xdr:ext cx="405111" cy="259045"/>
    <xdr:sp macro="" textlink="">
      <xdr:nvSpPr>
        <xdr:cNvPr id="411" name="n_2mainValue【消防施設】&#10;有形固定資産減価償却率">
          <a:extLst>
            <a:ext uri="{FF2B5EF4-FFF2-40B4-BE49-F238E27FC236}">
              <a16:creationId xmlns:a16="http://schemas.microsoft.com/office/drawing/2014/main" id="{04B7B573-72ED-4FD3-BC59-E7E025075702}"/>
            </a:ext>
          </a:extLst>
        </xdr:cNvPr>
        <xdr:cNvSpPr txBox="1"/>
      </xdr:nvSpPr>
      <xdr:spPr>
        <a:xfrm>
          <a:off x="14389744" y="1494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12" name="正方形/長方形 411">
          <a:extLst>
            <a:ext uri="{FF2B5EF4-FFF2-40B4-BE49-F238E27FC236}">
              <a16:creationId xmlns:a16="http://schemas.microsoft.com/office/drawing/2014/main" id="{E03C6B38-1EA3-48F7-B7B3-21FA93E349F2}"/>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13" name="正方形/長方形 412">
          <a:extLst>
            <a:ext uri="{FF2B5EF4-FFF2-40B4-BE49-F238E27FC236}">
              <a16:creationId xmlns:a16="http://schemas.microsoft.com/office/drawing/2014/main" id="{04425142-5D8A-40B2-957C-899F4612433F}"/>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14" name="正方形/長方形 413">
          <a:extLst>
            <a:ext uri="{FF2B5EF4-FFF2-40B4-BE49-F238E27FC236}">
              <a16:creationId xmlns:a16="http://schemas.microsoft.com/office/drawing/2014/main" id="{A3A9C89F-6465-41C3-8B4F-182498DE3EB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15" name="正方形/長方形 414">
          <a:extLst>
            <a:ext uri="{FF2B5EF4-FFF2-40B4-BE49-F238E27FC236}">
              <a16:creationId xmlns:a16="http://schemas.microsoft.com/office/drawing/2014/main" id="{B56C61E4-6A41-4D2E-AF94-ED6E055161D8}"/>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16" name="正方形/長方形 415">
          <a:extLst>
            <a:ext uri="{FF2B5EF4-FFF2-40B4-BE49-F238E27FC236}">
              <a16:creationId xmlns:a16="http://schemas.microsoft.com/office/drawing/2014/main" id="{3AB747DC-6F9E-46B5-9D70-F73E90B28051}"/>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17" name="正方形/長方形 416">
          <a:extLst>
            <a:ext uri="{FF2B5EF4-FFF2-40B4-BE49-F238E27FC236}">
              <a16:creationId xmlns:a16="http://schemas.microsoft.com/office/drawing/2014/main" id="{A0E6CC39-F497-4DCC-84CC-CB682E20E0E9}"/>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18" name="正方形/長方形 417">
          <a:extLst>
            <a:ext uri="{FF2B5EF4-FFF2-40B4-BE49-F238E27FC236}">
              <a16:creationId xmlns:a16="http://schemas.microsoft.com/office/drawing/2014/main" id="{7F6986CA-F57B-4BFF-9078-9FCC723326B5}"/>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19" name="正方形/長方形 418">
          <a:extLst>
            <a:ext uri="{FF2B5EF4-FFF2-40B4-BE49-F238E27FC236}">
              <a16:creationId xmlns:a16="http://schemas.microsoft.com/office/drawing/2014/main" id="{2BD19C74-8922-4287-BA89-4A7D0FF280E5}"/>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20" name="正方形/長方形 419">
          <a:extLst>
            <a:ext uri="{FF2B5EF4-FFF2-40B4-BE49-F238E27FC236}">
              <a16:creationId xmlns:a16="http://schemas.microsoft.com/office/drawing/2014/main" id="{0AA20B0D-1F94-4B6D-AF66-141315AB6E8C}"/>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21" name="正方形/長方形 420">
          <a:extLst>
            <a:ext uri="{FF2B5EF4-FFF2-40B4-BE49-F238E27FC236}">
              <a16:creationId xmlns:a16="http://schemas.microsoft.com/office/drawing/2014/main" id="{106A3474-C276-4347-9E37-702AFB0D0ADD}"/>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22" name="正方形/長方形 421">
          <a:extLst>
            <a:ext uri="{FF2B5EF4-FFF2-40B4-BE49-F238E27FC236}">
              <a16:creationId xmlns:a16="http://schemas.microsoft.com/office/drawing/2014/main" id="{0DE7CB94-B273-430A-BA6C-8A3F436D08E2}"/>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23" name="正方形/長方形 422">
          <a:extLst>
            <a:ext uri="{FF2B5EF4-FFF2-40B4-BE49-F238E27FC236}">
              <a16:creationId xmlns:a16="http://schemas.microsoft.com/office/drawing/2014/main" id="{7CC1D84B-7D47-440E-9044-94893A3796D5}"/>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24" name="正方形/長方形 423">
          <a:extLst>
            <a:ext uri="{FF2B5EF4-FFF2-40B4-BE49-F238E27FC236}">
              <a16:creationId xmlns:a16="http://schemas.microsoft.com/office/drawing/2014/main" id="{07755B9A-DBA1-4B37-8B52-27BB32D5A9C6}"/>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25" name="正方形/長方形 424">
          <a:extLst>
            <a:ext uri="{FF2B5EF4-FFF2-40B4-BE49-F238E27FC236}">
              <a16:creationId xmlns:a16="http://schemas.microsoft.com/office/drawing/2014/main" id="{1E5B5A2C-2074-48C8-B99E-EEE9EDC63402}"/>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26" name="正方形/長方形 425">
          <a:extLst>
            <a:ext uri="{FF2B5EF4-FFF2-40B4-BE49-F238E27FC236}">
              <a16:creationId xmlns:a16="http://schemas.microsoft.com/office/drawing/2014/main" id="{E5AC3F5A-E8CB-4A11-9816-BE21649F548D}"/>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27" name="正方形/長方形 426">
          <a:extLst>
            <a:ext uri="{FF2B5EF4-FFF2-40B4-BE49-F238E27FC236}">
              <a16:creationId xmlns:a16="http://schemas.microsoft.com/office/drawing/2014/main" id="{9997D1B9-A98B-471A-B3C8-E995976654EF}"/>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28" name="テキスト ボックス 427">
          <a:extLst>
            <a:ext uri="{FF2B5EF4-FFF2-40B4-BE49-F238E27FC236}">
              <a16:creationId xmlns:a16="http://schemas.microsoft.com/office/drawing/2014/main" id="{7BFF6B2E-B408-49E3-A488-D30D97BBDE76}"/>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29" name="直線コネクタ 428">
          <a:extLst>
            <a:ext uri="{FF2B5EF4-FFF2-40B4-BE49-F238E27FC236}">
              <a16:creationId xmlns:a16="http://schemas.microsoft.com/office/drawing/2014/main" id="{ACFC0875-5EB1-49A5-BCFF-DB67DA92F138}"/>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430" name="テキスト ボックス 429">
          <a:extLst>
            <a:ext uri="{FF2B5EF4-FFF2-40B4-BE49-F238E27FC236}">
              <a16:creationId xmlns:a16="http://schemas.microsoft.com/office/drawing/2014/main" id="{3DE31E71-1E54-4F52-8233-48CF379E1620}"/>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431" name="直線コネクタ 430">
          <a:extLst>
            <a:ext uri="{FF2B5EF4-FFF2-40B4-BE49-F238E27FC236}">
              <a16:creationId xmlns:a16="http://schemas.microsoft.com/office/drawing/2014/main" id="{92AED389-DD44-481A-AF4B-AAF3D1D111C2}"/>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432" name="テキスト ボックス 431">
          <a:extLst>
            <a:ext uri="{FF2B5EF4-FFF2-40B4-BE49-F238E27FC236}">
              <a16:creationId xmlns:a16="http://schemas.microsoft.com/office/drawing/2014/main" id="{3A975EAE-EC9F-4232-A495-A435F239879E}"/>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33" name="直線コネクタ 432">
          <a:extLst>
            <a:ext uri="{FF2B5EF4-FFF2-40B4-BE49-F238E27FC236}">
              <a16:creationId xmlns:a16="http://schemas.microsoft.com/office/drawing/2014/main" id="{F7739AC4-B005-4773-9B75-9A59CC7A4FFF}"/>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34" name="テキスト ボックス 433">
          <a:extLst>
            <a:ext uri="{FF2B5EF4-FFF2-40B4-BE49-F238E27FC236}">
              <a16:creationId xmlns:a16="http://schemas.microsoft.com/office/drawing/2014/main" id="{41410179-5051-4C8A-BDCA-942A636FD088}"/>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35" name="直線コネクタ 434">
          <a:extLst>
            <a:ext uri="{FF2B5EF4-FFF2-40B4-BE49-F238E27FC236}">
              <a16:creationId xmlns:a16="http://schemas.microsoft.com/office/drawing/2014/main" id="{48B02FEF-E8BA-4E34-B191-E163BADB5C4A}"/>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36" name="テキスト ボックス 435">
          <a:extLst>
            <a:ext uri="{FF2B5EF4-FFF2-40B4-BE49-F238E27FC236}">
              <a16:creationId xmlns:a16="http://schemas.microsoft.com/office/drawing/2014/main" id="{E49E5309-3B68-4E7C-AC4B-6C8426CD6013}"/>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437" name="直線コネクタ 436">
          <a:extLst>
            <a:ext uri="{FF2B5EF4-FFF2-40B4-BE49-F238E27FC236}">
              <a16:creationId xmlns:a16="http://schemas.microsoft.com/office/drawing/2014/main" id="{30B59066-5DBE-475C-9E5F-F64AE26D52E7}"/>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438" name="テキスト ボックス 437">
          <a:extLst>
            <a:ext uri="{FF2B5EF4-FFF2-40B4-BE49-F238E27FC236}">
              <a16:creationId xmlns:a16="http://schemas.microsoft.com/office/drawing/2014/main" id="{8EBB3A79-F8C7-4F28-AE6C-58CC18A05821}"/>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439" name="直線コネクタ 438">
          <a:extLst>
            <a:ext uri="{FF2B5EF4-FFF2-40B4-BE49-F238E27FC236}">
              <a16:creationId xmlns:a16="http://schemas.microsoft.com/office/drawing/2014/main" id="{888BB6E8-A453-4160-864A-4ED856BE1345}"/>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440" name="テキスト ボックス 439">
          <a:extLst>
            <a:ext uri="{FF2B5EF4-FFF2-40B4-BE49-F238E27FC236}">
              <a16:creationId xmlns:a16="http://schemas.microsoft.com/office/drawing/2014/main" id="{DD89CAC0-EB3A-449C-AAE1-CDDA79B67224}"/>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41" name="直線コネクタ 440">
          <a:extLst>
            <a:ext uri="{FF2B5EF4-FFF2-40B4-BE49-F238E27FC236}">
              <a16:creationId xmlns:a16="http://schemas.microsoft.com/office/drawing/2014/main" id="{9BC651C5-1860-47FA-9787-CFFB6D55CF2C}"/>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42" name="テキスト ボックス 441">
          <a:extLst>
            <a:ext uri="{FF2B5EF4-FFF2-40B4-BE49-F238E27FC236}">
              <a16:creationId xmlns:a16="http://schemas.microsoft.com/office/drawing/2014/main" id="{7CCDAC2A-F658-4E0B-902F-B72530889741}"/>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43" name="【庁舎】&#10;有形固定資産減価償却率グラフ枠">
          <a:extLst>
            <a:ext uri="{FF2B5EF4-FFF2-40B4-BE49-F238E27FC236}">
              <a16:creationId xmlns:a16="http://schemas.microsoft.com/office/drawing/2014/main" id="{9C9C871D-E3C3-49E3-9864-3599F595BE04}"/>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9525</xdr:rowOff>
    </xdr:from>
    <xdr:to>
      <xdr:col>85</xdr:col>
      <xdr:colOff>126364</xdr:colOff>
      <xdr:row>107</xdr:row>
      <xdr:rowOff>121920</xdr:rowOff>
    </xdr:to>
    <xdr:cxnSp macro="">
      <xdr:nvCxnSpPr>
        <xdr:cNvPr id="444" name="直線コネクタ 443">
          <a:extLst>
            <a:ext uri="{FF2B5EF4-FFF2-40B4-BE49-F238E27FC236}">
              <a16:creationId xmlns:a16="http://schemas.microsoft.com/office/drawing/2014/main" id="{BB700E79-A192-4089-91EA-8429C221FF4C}"/>
            </a:ext>
          </a:extLst>
        </xdr:cNvPr>
        <xdr:cNvCxnSpPr/>
      </xdr:nvCxnSpPr>
      <xdr:spPr>
        <a:xfrm flipV="1">
          <a:off x="16318864" y="17325975"/>
          <a:ext cx="0" cy="1141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125747</xdr:rowOff>
    </xdr:from>
    <xdr:ext cx="405111" cy="259045"/>
    <xdr:sp macro="" textlink="">
      <xdr:nvSpPr>
        <xdr:cNvPr id="445" name="【庁舎】&#10;有形固定資産減価償却率最小値テキスト">
          <a:extLst>
            <a:ext uri="{FF2B5EF4-FFF2-40B4-BE49-F238E27FC236}">
              <a16:creationId xmlns:a16="http://schemas.microsoft.com/office/drawing/2014/main" id="{0E9E0990-EBD4-4829-9D0A-7BB8EAFF3AEE}"/>
            </a:ext>
          </a:extLst>
        </xdr:cNvPr>
        <xdr:cNvSpPr txBox="1"/>
      </xdr:nvSpPr>
      <xdr:spPr>
        <a:xfrm>
          <a:off x="16357600" y="1847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121920</xdr:rowOff>
    </xdr:from>
    <xdr:to>
      <xdr:col>86</xdr:col>
      <xdr:colOff>25400</xdr:colOff>
      <xdr:row>107</xdr:row>
      <xdr:rowOff>121920</xdr:rowOff>
    </xdr:to>
    <xdr:cxnSp macro="">
      <xdr:nvCxnSpPr>
        <xdr:cNvPr id="446" name="直線コネクタ 445">
          <a:extLst>
            <a:ext uri="{FF2B5EF4-FFF2-40B4-BE49-F238E27FC236}">
              <a16:creationId xmlns:a16="http://schemas.microsoft.com/office/drawing/2014/main" id="{6E2C5ACB-FCC9-467A-97B6-FC7143095289}"/>
            </a:ext>
          </a:extLst>
        </xdr:cNvPr>
        <xdr:cNvCxnSpPr/>
      </xdr:nvCxnSpPr>
      <xdr:spPr>
        <a:xfrm>
          <a:off x="16230600" y="1846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127652</xdr:rowOff>
    </xdr:from>
    <xdr:ext cx="405111" cy="259045"/>
    <xdr:sp macro="" textlink="">
      <xdr:nvSpPr>
        <xdr:cNvPr id="447" name="【庁舎】&#10;有形固定資産減価償却率最大値テキスト">
          <a:extLst>
            <a:ext uri="{FF2B5EF4-FFF2-40B4-BE49-F238E27FC236}">
              <a16:creationId xmlns:a16="http://schemas.microsoft.com/office/drawing/2014/main" id="{BD99A6B9-307D-464C-B0AD-D3F0FDADE3B8}"/>
            </a:ext>
          </a:extLst>
        </xdr:cNvPr>
        <xdr:cNvSpPr txBox="1"/>
      </xdr:nvSpPr>
      <xdr:spPr>
        <a:xfrm>
          <a:off x="16357600" y="17101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9525</xdr:rowOff>
    </xdr:from>
    <xdr:to>
      <xdr:col>86</xdr:col>
      <xdr:colOff>25400</xdr:colOff>
      <xdr:row>101</xdr:row>
      <xdr:rowOff>9525</xdr:rowOff>
    </xdr:to>
    <xdr:cxnSp macro="">
      <xdr:nvCxnSpPr>
        <xdr:cNvPr id="448" name="直線コネクタ 447">
          <a:extLst>
            <a:ext uri="{FF2B5EF4-FFF2-40B4-BE49-F238E27FC236}">
              <a16:creationId xmlns:a16="http://schemas.microsoft.com/office/drawing/2014/main" id="{AEF51FD9-134A-4AD0-8DD7-1251FC8FB4AA}"/>
            </a:ext>
          </a:extLst>
        </xdr:cNvPr>
        <xdr:cNvCxnSpPr/>
      </xdr:nvCxnSpPr>
      <xdr:spPr>
        <a:xfrm>
          <a:off x="16230600" y="17325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10177</xdr:rowOff>
    </xdr:from>
    <xdr:ext cx="405111" cy="259045"/>
    <xdr:sp macro="" textlink="">
      <xdr:nvSpPr>
        <xdr:cNvPr id="449" name="【庁舎】&#10;有形固定資産減価償却率平均値テキスト">
          <a:extLst>
            <a:ext uri="{FF2B5EF4-FFF2-40B4-BE49-F238E27FC236}">
              <a16:creationId xmlns:a16="http://schemas.microsoft.com/office/drawing/2014/main" id="{9949B0D0-7AA7-48C4-B019-0F75F2268379}"/>
            </a:ext>
          </a:extLst>
        </xdr:cNvPr>
        <xdr:cNvSpPr txBox="1"/>
      </xdr:nvSpPr>
      <xdr:spPr>
        <a:xfrm>
          <a:off x="16357600" y="17669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158750</xdr:rowOff>
    </xdr:from>
    <xdr:to>
      <xdr:col>85</xdr:col>
      <xdr:colOff>177800</xdr:colOff>
      <xdr:row>104</xdr:row>
      <xdr:rowOff>88900</xdr:rowOff>
    </xdr:to>
    <xdr:sp macro="" textlink="">
      <xdr:nvSpPr>
        <xdr:cNvPr id="450" name="フローチャート: 判断 449">
          <a:extLst>
            <a:ext uri="{FF2B5EF4-FFF2-40B4-BE49-F238E27FC236}">
              <a16:creationId xmlns:a16="http://schemas.microsoft.com/office/drawing/2014/main" id="{F6A54973-E6FB-447C-A288-BED28385CD3A}"/>
            </a:ext>
          </a:extLst>
        </xdr:cNvPr>
        <xdr:cNvSpPr/>
      </xdr:nvSpPr>
      <xdr:spPr>
        <a:xfrm>
          <a:off x="16268700" y="1781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46355</xdr:rowOff>
    </xdr:from>
    <xdr:to>
      <xdr:col>81</xdr:col>
      <xdr:colOff>101600</xdr:colOff>
      <xdr:row>104</xdr:row>
      <xdr:rowOff>147955</xdr:rowOff>
    </xdr:to>
    <xdr:sp macro="" textlink="">
      <xdr:nvSpPr>
        <xdr:cNvPr id="451" name="フローチャート: 判断 450">
          <a:extLst>
            <a:ext uri="{FF2B5EF4-FFF2-40B4-BE49-F238E27FC236}">
              <a16:creationId xmlns:a16="http://schemas.microsoft.com/office/drawing/2014/main" id="{C96CEED6-DC13-4639-B098-886E16D89230}"/>
            </a:ext>
          </a:extLst>
        </xdr:cNvPr>
        <xdr:cNvSpPr/>
      </xdr:nvSpPr>
      <xdr:spPr>
        <a:xfrm>
          <a:off x="15430500" y="1787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164482</xdr:rowOff>
    </xdr:from>
    <xdr:ext cx="405111" cy="259045"/>
    <xdr:sp macro="" textlink="">
      <xdr:nvSpPr>
        <xdr:cNvPr id="452" name="n_1aveValue【庁舎】&#10;有形固定資産減価償却率">
          <a:extLst>
            <a:ext uri="{FF2B5EF4-FFF2-40B4-BE49-F238E27FC236}">
              <a16:creationId xmlns:a16="http://schemas.microsoft.com/office/drawing/2014/main" id="{79F36E7F-00A3-4908-8DE8-AF462BA0605A}"/>
            </a:ext>
          </a:extLst>
        </xdr:cNvPr>
        <xdr:cNvSpPr txBox="1"/>
      </xdr:nvSpPr>
      <xdr:spPr>
        <a:xfrm>
          <a:off x="15266044" y="1765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133986</xdr:rowOff>
    </xdr:from>
    <xdr:to>
      <xdr:col>76</xdr:col>
      <xdr:colOff>165100</xdr:colOff>
      <xdr:row>105</xdr:row>
      <xdr:rowOff>64136</xdr:rowOff>
    </xdr:to>
    <xdr:sp macro="" textlink="">
      <xdr:nvSpPr>
        <xdr:cNvPr id="453" name="フローチャート: 判断 452">
          <a:extLst>
            <a:ext uri="{FF2B5EF4-FFF2-40B4-BE49-F238E27FC236}">
              <a16:creationId xmlns:a16="http://schemas.microsoft.com/office/drawing/2014/main" id="{00C38A9A-9C73-4C27-A31A-86B026D833B8}"/>
            </a:ext>
          </a:extLst>
        </xdr:cNvPr>
        <xdr:cNvSpPr/>
      </xdr:nvSpPr>
      <xdr:spPr>
        <a:xfrm>
          <a:off x="14541500" y="1796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80663</xdr:rowOff>
    </xdr:from>
    <xdr:ext cx="405111" cy="259045"/>
    <xdr:sp macro="" textlink="">
      <xdr:nvSpPr>
        <xdr:cNvPr id="454" name="n_2aveValue【庁舎】&#10;有形固定資産減価償却率">
          <a:extLst>
            <a:ext uri="{FF2B5EF4-FFF2-40B4-BE49-F238E27FC236}">
              <a16:creationId xmlns:a16="http://schemas.microsoft.com/office/drawing/2014/main" id="{BFE5F880-17A7-414E-94BF-91D94D88D258}"/>
            </a:ext>
          </a:extLst>
        </xdr:cNvPr>
        <xdr:cNvSpPr txBox="1"/>
      </xdr:nvSpPr>
      <xdr:spPr>
        <a:xfrm>
          <a:off x="14389744" y="17740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455" name="テキスト ボックス 454">
          <a:extLst>
            <a:ext uri="{FF2B5EF4-FFF2-40B4-BE49-F238E27FC236}">
              <a16:creationId xmlns:a16="http://schemas.microsoft.com/office/drawing/2014/main" id="{9211648C-3A00-450F-A1F5-0A2088FF8B17}"/>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56" name="テキスト ボックス 455">
          <a:extLst>
            <a:ext uri="{FF2B5EF4-FFF2-40B4-BE49-F238E27FC236}">
              <a16:creationId xmlns:a16="http://schemas.microsoft.com/office/drawing/2014/main" id="{F49A8DDA-394F-4557-9815-0FF64B7ED918}"/>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57" name="テキスト ボックス 456">
          <a:extLst>
            <a:ext uri="{FF2B5EF4-FFF2-40B4-BE49-F238E27FC236}">
              <a16:creationId xmlns:a16="http://schemas.microsoft.com/office/drawing/2014/main" id="{5DCF1A33-AD43-492F-9118-14C05447DA67}"/>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58" name="テキスト ボックス 457">
          <a:extLst>
            <a:ext uri="{FF2B5EF4-FFF2-40B4-BE49-F238E27FC236}">
              <a16:creationId xmlns:a16="http://schemas.microsoft.com/office/drawing/2014/main" id="{D9B42FFE-1F9E-4B46-B574-13DA1255569B}"/>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59" name="テキスト ボックス 458">
          <a:extLst>
            <a:ext uri="{FF2B5EF4-FFF2-40B4-BE49-F238E27FC236}">
              <a16:creationId xmlns:a16="http://schemas.microsoft.com/office/drawing/2014/main" id="{35D0B911-CC33-4FB6-B16F-7C3E038AE1DD}"/>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71120</xdr:rowOff>
    </xdr:from>
    <xdr:to>
      <xdr:col>85</xdr:col>
      <xdr:colOff>177800</xdr:colOff>
      <xdr:row>108</xdr:row>
      <xdr:rowOff>1270</xdr:rowOff>
    </xdr:to>
    <xdr:sp macro="" textlink="">
      <xdr:nvSpPr>
        <xdr:cNvPr id="460" name="楕円 459">
          <a:extLst>
            <a:ext uri="{FF2B5EF4-FFF2-40B4-BE49-F238E27FC236}">
              <a16:creationId xmlns:a16="http://schemas.microsoft.com/office/drawing/2014/main" id="{CB06B6E0-7C50-4A3F-BE78-0D7886CA44DD}"/>
            </a:ext>
          </a:extLst>
        </xdr:cNvPr>
        <xdr:cNvSpPr/>
      </xdr:nvSpPr>
      <xdr:spPr>
        <a:xfrm>
          <a:off x="16268700" y="1841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157497</xdr:rowOff>
    </xdr:from>
    <xdr:ext cx="405111" cy="259045"/>
    <xdr:sp macro="" textlink="">
      <xdr:nvSpPr>
        <xdr:cNvPr id="461" name="【庁舎】&#10;有形固定資産減価償却率該当値テキスト">
          <a:extLst>
            <a:ext uri="{FF2B5EF4-FFF2-40B4-BE49-F238E27FC236}">
              <a16:creationId xmlns:a16="http://schemas.microsoft.com/office/drawing/2014/main" id="{4699E473-043B-4709-86F7-B2C80A6C2FB4}"/>
            </a:ext>
          </a:extLst>
        </xdr:cNvPr>
        <xdr:cNvSpPr txBox="1"/>
      </xdr:nvSpPr>
      <xdr:spPr>
        <a:xfrm>
          <a:off x="16357600" y="18331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113030</xdr:rowOff>
    </xdr:from>
    <xdr:to>
      <xdr:col>81</xdr:col>
      <xdr:colOff>101600</xdr:colOff>
      <xdr:row>108</xdr:row>
      <xdr:rowOff>43180</xdr:rowOff>
    </xdr:to>
    <xdr:sp macro="" textlink="">
      <xdr:nvSpPr>
        <xdr:cNvPr id="462" name="楕円 461">
          <a:extLst>
            <a:ext uri="{FF2B5EF4-FFF2-40B4-BE49-F238E27FC236}">
              <a16:creationId xmlns:a16="http://schemas.microsoft.com/office/drawing/2014/main" id="{8C320124-055E-4DF7-B681-73872749D5D6}"/>
            </a:ext>
          </a:extLst>
        </xdr:cNvPr>
        <xdr:cNvSpPr/>
      </xdr:nvSpPr>
      <xdr:spPr>
        <a:xfrm>
          <a:off x="15430500" y="1845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121920</xdr:rowOff>
    </xdr:from>
    <xdr:to>
      <xdr:col>85</xdr:col>
      <xdr:colOff>127000</xdr:colOff>
      <xdr:row>107</xdr:row>
      <xdr:rowOff>163830</xdr:rowOff>
    </xdr:to>
    <xdr:cxnSp macro="">
      <xdr:nvCxnSpPr>
        <xdr:cNvPr id="463" name="直線コネクタ 462">
          <a:extLst>
            <a:ext uri="{FF2B5EF4-FFF2-40B4-BE49-F238E27FC236}">
              <a16:creationId xmlns:a16="http://schemas.microsoft.com/office/drawing/2014/main" id="{0BA25FA9-EDDE-47B2-A8E7-3182791265A8}"/>
            </a:ext>
          </a:extLst>
        </xdr:cNvPr>
        <xdr:cNvCxnSpPr/>
      </xdr:nvCxnSpPr>
      <xdr:spPr>
        <a:xfrm flipV="1">
          <a:off x="15481300" y="1846707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130175</xdr:rowOff>
    </xdr:from>
    <xdr:to>
      <xdr:col>76</xdr:col>
      <xdr:colOff>165100</xdr:colOff>
      <xdr:row>108</xdr:row>
      <xdr:rowOff>60325</xdr:rowOff>
    </xdr:to>
    <xdr:sp macro="" textlink="">
      <xdr:nvSpPr>
        <xdr:cNvPr id="464" name="楕円 463">
          <a:extLst>
            <a:ext uri="{FF2B5EF4-FFF2-40B4-BE49-F238E27FC236}">
              <a16:creationId xmlns:a16="http://schemas.microsoft.com/office/drawing/2014/main" id="{F9198D3D-CF92-453D-A7B6-677379F97569}"/>
            </a:ext>
          </a:extLst>
        </xdr:cNvPr>
        <xdr:cNvSpPr/>
      </xdr:nvSpPr>
      <xdr:spPr>
        <a:xfrm>
          <a:off x="14541500" y="1847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163830</xdr:rowOff>
    </xdr:from>
    <xdr:to>
      <xdr:col>81</xdr:col>
      <xdr:colOff>50800</xdr:colOff>
      <xdr:row>108</xdr:row>
      <xdr:rowOff>9525</xdr:rowOff>
    </xdr:to>
    <xdr:cxnSp macro="">
      <xdr:nvCxnSpPr>
        <xdr:cNvPr id="465" name="直線コネクタ 464">
          <a:extLst>
            <a:ext uri="{FF2B5EF4-FFF2-40B4-BE49-F238E27FC236}">
              <a16:creationId xmlns:a16="http://schemas.microsoft.com/office/drawing/2014/main" id="{B8B54C94-3501-4376-8886-520A4AD69603}"/>
            </a:ext>
          </a:extLst>
        </xdr:cNvPr>
        <xdr:cNvCxnSpPr/>
      </xdr:nvCxnSpPr>
      <xdr:spPr>
        <a:xfrm flipV="1">
          <a:off x="14592300" y="1850898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108</xdr:row>
      <xdr:rowOff>34307</xdr:rowOff>
    </xdr:from>
    <xdr:ext cx="405111" cy="259045"/>
    <xdr:sp macro="" textlink="">
      <xdr:nvSpPr>
        <xdr:cNvPr id="466" name="n_1mainValue【庁舎】&#10;有形固定資産減価償却率">
          <a:extLst>
            <a:ext uri="{FF2B5EF4-FFF2-40B4-BE49-F238E27FC236}">
              <a16:creationId xmlns:a16="http://schemas.microsoft.com/office/drawing/2014/main" id="{8CDE75F5-81C2-4219-9B10-641F5B7284B5}"/>
            </a:ext>
          </a:extLst>
        </xdr:cNvPr>
        <xdr:cNvSpPr txBox="1"/>
      </xdr:nvSpPr>
      <xdr:spPr>
        <a:xfrm>
          <a:off x="15266044" y="1855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51452</xdr:rowOff>
    </xdr:from>
    <xdr:ext cx="405111" cy="259045"/>
    <xdr:sp macro="" textlink="">
      <xdr:nvSpPr>
        <xdr:cNvPr id="467" name="n_2mainValue【庁舎】&#10;有形固定資産減価償却率">
          <a:extLst>
            <a:ext uri="{FF2B5EF4-FFF2-40B4-BE49-F238E27FC236}">
              <a16:creationId xmlns:a16="http://schemas.microsoft.com/office/drawing/2014/main" id="{C064D84D-BF85-4C00-959F-79EDD5822CF6}"/>
            </a:ext>
          </a:extLst>
        </xdr:cNvPr>
        <xdr:cNvSpPr txBox="1"/>
      </xdr:nvSpPr>
      <xdr:spPr>
        <a:xfrm>
          <a:off x="14389744" y="1856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68" name="正方形/長方形 467">
          <a:extLst>
            <a:ext uri="{FF2B5EF4-FFF2-40B4-BE49-F238E27FC236}">
              <a16:creationId xmlns:a16="http://schemas.microsoft.com/office/drawing/2014/main" id="{0B407E17-5331-4F73-BEEF-3A3B82C47EE3}"/>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69" name="正方形/長方形 468">
          <a:extLst>
            <a:ext uri="{FF2B5EF4-FFF2-40B4-BE49-F238E27FC236}">
              <a16:creationId xmlns:a16="http://schemas.microsoft.com/office/drawing/2014/main" id="{C121E82A-F2EA-4BE3-9886-10D096F64F02}"/>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70" name="正方形/長方形 469">
          <a:extLst>
            <a:ext uri="{FF2B5EF4-FFF2-40B4-BE49-F238E27FC236}">
              <a16:creationId xmlns:a16="http://schemas.microsoft.com/office/drawing/2014/main" id="{CB707A44-A7C9-457A-87A8-DD6FF7B11C67}"/>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71" name="正方形/長方形 470">
          <a:extLst>
            <a:ext uri="{FF2B5EF4-FFF2-40B4-BE49-F238E27FC236}">
              <a16:creationId xmlns:a16="http://schemas.microsoft.com/office/drawing/2014/main" id="{6E54839A-D0B8-4ABA-83D2-86243AD4C50E}"/>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72" name="正方形/長方形 471">
          <a:extLst>
            <a:ext uri="{FF2B5EF4-FFF2-40B4-BE49-F238E27FC236}">
              <a16:creationId xmlns:a16="http://schemas.microsoft.com/office/drawing/2014/main" id="{450E542A-78BB-4623-AB06-BF806CD9A00D}"/>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73" name="正方形/長方形 472">
          <a:extLst>
            <a:ext uri="{FF2B5EF4-FFF2-40B4-BE49-F238E27FC236}">
              <a16:creationId xmlns:a16="http://schemas.microsoft.com/office/drawing/2014/main" id="{4F9D38FF-05A5-4E96-9947-5F837B2D7EA4}"/>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74" name="正方形/長方形 473">
          <a:extLst>
            <a:ext uri="{FF2B5EF4-FFF2-40B4-BE49-F238E27FC236}">
              <a16:creationId xmlns:a16="http://schemas.microsoft.com/office/drawing/2014/main" id="{C8C9D447-D777-433F-8DFC-F8B5E6310D4A}"/>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75" name="正方形/長方形 474">
          <a:extLst>
            <a:ext uri="{FF2B5EF4-FFF2-40B4-BE49-F238E27FC236}">
              <a16:creationId xmlns:a16="http://schemas.microsoft.com/office/drawing/2014/main" id="{CA3FD1E3-6737-4EDC-84CC-B602CFEA9D17}"/>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76" name="テキスト ボックス 475">
          <a:extLst>
            <a:ext uri="{FF2B5EF4-FFF2-40B4-BE49-F238E27FC236}">
              <a16:creationId xmlns:a16="http://schemas.microsoft.com/office/drawing/2014/main" id="{DE66FE1E-027E-4430-A36F-1D75E262D918}"/>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77" name="直線コネクタ 476">
          <a:extLst>
            <a:ext uri="{FF2B5EF4-FFF2-40B4-BE49-F238E27FC236}">
              <a16:creationId xmlns:a16="http://schemas.microsoft.com/office/drawing/2014/main" id="{7E230F3D-2685-48C2-BE8E-7598A595CADE}"/>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76200</xdr:rowOff>
    </xdr:from>
    <xdr:to>
      <xdr:col>120</xdr:col>
      <xdr:colOff>114300</xdr:colOff>
      <xdr:row>109</xdr:row>
      <xdr:rowOff>76200</xdr:rowOff>
    </xdr:to>
    <xdr:cxnSp macro="">
      <xdr:nvCxnSpPr>
        <xdr:cNvPr id="478" name="直線コネクタ 477">
          <a:extLst>
            <a:ext uri="{FF2B5EF4-FFF2-40B4-BE49-F238E27FC236}">
              <a16:creationId xmlns:a16="http://schemas.microsoft.com/office/drawing/2014/main" id="{12F7CB6F-5241-4B85-9027-D7DBF0DC9EF7}"/>
            </a:ext>
          </a:extLst>
        </xdr:cNvPr>
        <xdr:cNvCxnSpPr/>
      </xdr:nvCxnSpPr>
      <xdr:spPr>
        <a:xfrm>
          <a:off x="18288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479" name="テキスト ボックス 478">
          <a:extLst>
            <a:ext uri="{FF2B5EF4-FFF2-40B4-BE49-F238E27FC236}">
              <a16:creationId xmlns:a16="http://schemas.microsoft.com/office/drawing/2014/main" id="{9C645BE1-8147-4B83-8714-02F4A4E91181}"/>
            </a:ext>
          </a:extLst>
        </xdr:cNvPr>
        <xdr:cNvSpPr txBox="1"/>
      </xdr:nvSpPr>
      <xdr:spPr>
        <a:xfrm>
          <a:off x="17820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480" name="直線コネクタ 479">
          <a:extLst>
            <a:ext uri="{FF2B5EF4-FFF2-40B4-BE49-F238E27FC236}">
              <a16:creationId xmlns:a16="http://schemas.microsoft.com/office/drawing/2014/main" id="{80238B4B-39E1-4CC2-B994-A1FA4A5A9FA6}"/>
            </a:ext>
          </a:extLst>
        </xdr:cNvPr>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481" name="テキスト ボックス 480">
          <a:extLst>
            <a:ext uri="{FF2B5EF4-FFF2-40B4-BE49-F238E27FC236}">
              <a16:creationId xmlns:a16="http://schemas.microsoft.com/office/drawing/2014/main" id="{750C5289-1D18-41F7-9BBA-9EA7C4BE3AD5}"/>
            </a:ext>
          </a:extLst>
        </xdr:cNvPr>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482" name="直線コネクタ 481">
          <a:extLst>
            <a:ext uri="{FF2B5EF4-FFF2-40B4-BE49-F238E27FC236}">
              <a16:creationId xmlns:a16="http://schemas.microsoft.com/office/drawing/2014/main" id="{7C32EBB0-FCFD-449C-8F30-6423B278B5EB}"/>
            </a:ext>
          </a:extLst>
        </xdr:cNvPr>
        <xdr:cNvCxnSpPr/>
      </xdr:nvCxnSpPr>
      <xdr:spPr>
        <a:xfrm>
          <a:off x="18288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483" name="テキスト ボックス 482">
          <a:extLst>
            <a:ext uri="{FF2B5EF4-FFF2-40B4-BE49-F238E27FC236}">
              <a16:creationId xmlns:a16="http://schemas.microsoft.com/office/drawing/2014/main" id="{75B23FBD-2534-4D2C-8FD9-383B8A1A034F}"/>
            </a:ext>
          </a:extLst>
        </xdr:cNvPr>
        <xdr:cNvSpPr txBox="1"/>
      </xdr:nvSpPr>
      <xdr:spPr>
        <a:xfrm>
          <a:off x="17820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484" name="直線コネクタ 483">
          <a:extLst>
            <a:ext uri="{FF2B5EF4-FFF2-40B4-BE49-F238E27FC236}">
              <a16:creationId xmlns:a16="http://schemas.microsoft.com/office/drawing/2014/main" id="{CC0A3A33-6409-40B6-98DA-939A918A5F24}"/>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485" name="テキスト ボックス 484">
          <a:extLst>
            <a:ext uri="{FF2B5EF4-FFF2-40B4-BE49-F238E27FC236}">
              <a16:creationId xmlns:a16="http://schemas.microsoft.com/office/drawing/2014/main" id="{3866998B-9C8B-4E61-B04F-62C783063718}"/>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486" name="直線コネクタ 485">
          <a:extLst>
            <a:ext uri="{FF2B5EF4-FFF2-40B4-BE49-F238E27FC236}">
              <a16:creationId xmlns:a16="http://schemas.microsoft.com/office/drawing/2014/main" id="{DA90ECB4-AD28-4ABD-970A-DC788CED9688}"/>
            </a:ext>
          </a:extLst>
        </xdr:cNvPr>
        <xdr:cNvCxnSpPr/>
      </xdr:nvCxnSpPr>
      <xdr:spPr>
        <a:xfrm>
          <a:off x="18288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487" name="テキスト ボックス 486">
          <a:extLst>
            <a:ext uri="{FF2B5EF4-FFF2-40B4-BE49-F238E27FC236}">
              <a16:creationId xmlns:a16="http://schemas.microsoft.com/office/drawing/2014/main" id="{0685649D-5E02-4B79-B170-A0D3730D4400}"/>
            </a:ext>
          </a:extLst>
        </xdr:cNvPr>
        <xdr:cNvSpPr txBox="1"/>
      </xdr:nvSpPr>
      <xdr:spPr>
        <a:xfrm>
          <a:off x="17820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488" name="直線コネクタ 487">
          <a:extLst>
            <a:ext uri="{FF2B5EF4-FFF2-40B4-BE49-F238E27FC236}">
              <a16:creationId xmlns:a16="http://schemas.microsoft.com/office/drawing/2014/main" id="{4F791A05-D304-43D7-8A84-C0A6A87033B3}"/>
            </a:ext>
          </a:extLst>
        </xdr:cNvPr>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489" name="テキスト ボックス 488">
          <a:extLst>
            <a:ext uri="{FF2B5EF4-FFF2-40B4-BE49-F238E27FC236}">
              <a16:creationId xmlns:a16="http://schemas.microsoft.com/office/drawing/2014/main" id="{EA023228-059D-4278-8AF9-02AFBE4809EF}"/>
            </a:ext>
          </a:extLst>
        </xdr:cNvPr>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490" name="直線コネクタ 489">
          <a:extLst>
            <a:ext uri="{FF2B5EF4-FFF2-40B4-BE49-F238E27FC236}">
              <a16:creationId xmlns:a16="http://schemas.microsoft.com/office/drawing/2014/main" id="{40DD8D42-B09C-4EFC-B9E8-FD52E133093E}"/>
            </a:ext>
          </a:extLst>
        </xdr:cNvPr>
        <xdr:cNvCxnSpPr/>
      </xdr:nvCxnSpPr>
      <xdr:spPr>
        <a:xfrm>
          <a:off x="18288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491" name="テキスト ボックス 490">
          <a:extLst>
            <a:ext uri="{FF2B5EF4-FFF2-40B4-BE49-F238E27FC236}">
              <a16:creationId xmlns:a16="http://schemas.microsoft.com/office/drawing/2014/main" id="{64FAFBB6-7AA4-4D8E-9543-F205C3AD07D1}"/>
            </a:ext>
          </a:extLst>
        </xdr:cNvPr>
        <xdr:cNvSpPr txBox="1"/>
      </xdr:nvSpPr>
      <xdr:spPr>
        <a:xfrm>
          <a:off x="17820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92" name="直線コネクタ 491">
          <a:extLst>
            <a:ext uri="{FF2B5EF4-FFF2-40B4-BE49-F238E27FC236}">
              <a16:creationId xmlns:a16="http://schemas.microsoft.com/office/drawing/2014/main" id="{042DFEE5-B76F-49C2-9B44-294F626590F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93" name="テキスト ボックス 492">
          <a:extLst>
            <a:ext uri="{FF2B5EF4-FFF2-40B4-BE49-F238E27FC236}">
              <a16:creationId xmlns:a16="http://schemas.microsoft.com/office/drawing/2014/main" id="{C4CBA0E7-2EBF-4140-9ECC-FF203D4B3057}"/>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94" name="【庁舎】&#10;一人当たり面積グラフ枠">
          <a:extLst>
            <a:ext uri="{FF2B5EF4-FFF2-40B4-BE49-F238E27FC236}">
              <a16:creationId xmlns:a16="http://schemas.microsoft.com/office/drawing/2014/main" id="{61BFE270-8D29-49D0-A1CA-0093830AA731}"/>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51912</xdr:rowOff>
    </xdr:from>
    <xdr:to>
      <xdr:col>116</xdr:col>
      <xdr:colOff>62864</xdr:colOff>
      <xdr:row>108</xdr:row>
      <xdr:rowOff>60483</xdr:rowOff>
    </xdr:to>
    <xdr:cxnSp macro="">
      <xdr:nvCxnSpPr>
        <xdr:cNvPr id="495" name="直線コネクタ 494">
          <a:extLst>
            <a:ext uri="{FF2B5EF4-FFF2-40B4-BE49-F238E27FC236}">
              <a16:creationId xmlns:a16="http://schemas.microsoft.com/office/drawing/2014/main" id="{18D28735-0D63-4A05-8C81-1F0E7C0F1CDF}"/>
            </a:ext>
          </a:extLst>
        </xdr:cNvPr>
        <xdr:cNvCxnSpPr/>
      </xdr:nvCxnSpPr>
      <xdr:spPr>
        <a:xfrm flipV="1">
          <a:off x="22160864" y="17196912"/>
          <a:ext cx="0" cy="1380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64310</xdr:rowOff>
    </xdr:from>
    <xdr:ext cx="469744" cy="259045"/>
    <xdr:sp macro="" textlink="">
      <xdr:nvSpPr>
        <xdr:cNvPr id="496" name="【庁舎】&#10;一人当たり面積最小値テキスト">
          <a:extLst>
            <a:ext uri="{FF2B5EF4-FFF2-40B4-BE49-F238E27FC236}">
              <a16:creationId xmlns:a16="http://schemas.microsoft.com/office/drawing/2014/main" id="{254C78D5-FC1D-49AE-8481-24E7EED8D6CB}"/>
            </a:ext>
          </a:extLst>
        </xdr:cNvPr>
        <xdr:cNvSpPr txBox="1"/>
      </xdr:nvSpPr>
      <xdr:spPr>
        <a:xfrm>
          <a:off x="22199600" y="18580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60483</xdr:rowOff>
    </xdr:from>
    <xdr:to>
      <xdr:col>116</xdr:col>
      <xdr:colOff>152400</xdr:colOff>
      <xdr:row>108</xdr:row>
      <xdr:rowOff>60483</xdr:rowOff>
    </xdr:to>
    <xdr:cxnSp macro="">
      <xdr:nvCxnSpPr>
        <xdr:cNvPr id="497" name="直線コネクタ 496">
          <a:extLst>
            <a:ext uri="{FF2B5EF4-FFF2-40B4-BE49-F238E27FC236}">
              <a16:creationId xmlns:a16="http://schemas.microsoft.com/office/drawing/2014/main" id="{044130CC-11BB-4444-A898-D492BB1E479C}"/>
            </a:ext>
          </a:extLst>
        </xdr:cNvPr>
        <xdr:cNvCxnSpPr/>
      </xdr:nvCxnSpPr>
      <xdr:spPr>
        <a:xfrm>
          <a:off x="22072600" y="18577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170039</xdr:rowOff>
    </xdr:from>
    <xdr:ext cx="469744" cy="259045"/>
    <xdr:sp macro="" textlink="">
      <xdr:nvSpPr>
        <xdr:cNvPr id="498" name="【庁舎】&#10;一人当たり面積最大値テキスト">
          <a:extLst>
            <a:ext uri="{FF2B5EF4-FFF2-40B4-BE49-F238E27FC236}">
              <a16:creationId xmlns:a16="http://schemas.microsoft.com/office/drawing/2014/main" id="{353145D5-7FE5-414C-8763-7FCC0D969BF3}"/>
            </a:ext>
          </a:extLst>
        </xdr:cNvPr>
        <xdr:cNvSpPr txBox="1"/>
      </xdr:nvSpPr>
      <xdr:spPr>
        <a:xfrm>
          <a:off x="22199600" y="16972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51912</xdr:rowOff>
    </xdr:from>
    <xdr:to>
      <xdr:col>116</xdr:col>
      <xdr:colOff>152400</xdr:colOff>
      <xdr:row>100</xdr:row>
      <xdr:rowOff>51912</xdr:rowOff>
    </xdr:to>
    <xdr:cxnSp macro="">
      <xdr:nvCxnSpPr>
        <xdr:cNvPr id="499" name="直線コネクタ 498">
          <a:extLst>
            <a:ext uri="{FF2B5EF4-FFF2-40B4-BE49-F238E27FC236}">
              <a16:creationId xmlns:a16="http://schemas.microsoft.com/office/drawing/2014/main" id="{FD63F14B-1C82-4168-8EF4-02BF63220F30}"/>
            </a:ext>
          </a:extLst>
        </xdr:cNvPr>
        <xdr:cNvCxnSpPr/>
      </xdr:nvCxnSpPr>
      <xdr:spPr>
        <a:xfrm>
          <a:off x="22072600" y="17196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33990</xdr:rowOff>
    </xdr:from>
    <xdr:ext cx="469744" cy="259045"/>
    <xdr:sp macro="" textlink="">
      <xdr:nvSpPr>
        <xdr:cNvPr id="500" name="【庁舎】&#10;一人当たり面積平均値テキスト">
          <a:extLst>
            <a:ext uri="{FF2B5EF4-FFF2-40B4-BE49-F238E27FC236}">
              <a16:creationId xmlns:a16="http://schemas.microsoft.com/office/drawing/2014/main" id="{E8A6CB00-9F9F-44DB-97BD-B528AC1D8FD4}"/>
            </a:ext>
          </a:extLst>
        </xdr:cNvPr>
        <xdr:cNvSpPr txBox="1"/>
      </xdr:nvSpPr>
      <xdr:spPr>
        <a:xfrm>
          <a:off x="22199600" y="18036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11113</xdr:rowOff>
    </xdr:from>
    <xdr:to>
      <xdr:col>116</xdr:col>
      <xdr:colOff>114300</xdr:colOff>
      <xdr:row>106</xdr:row>
      <xdr:rowOff>112713</xdr:rowOff>
    </xdr:to>
    <xdr:sp macro="" textlink="">
      <xdr:nvSpPr>
        <xdr:cNvPr id="501" name="フローチャート: 判断 500">
          <a:extLst>
            <a:ext uri="{FF2B5EF4-FFF2-40B4-BE49-F238E27FC236}">
              <a16:creationId xmlns:a16="http://schemas.microsoft.com/office/drawing/2014/main" id="{3381DEDC-3E2A-41D0-AF83-954F4D014DBF}"/>
            </a:ext>
          </a:extLst>
        </xdr:cNvPr>
        <xdr:cNvSpPr/>
      </xdr:nvSpPr>
      <xdr:spPr>
        <a:xfrm>
          <a:off x="22110700" y="1818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146844</xdr:rowOff>
    </xdr:from>
    <xdr:to>
      <xdr:col>112</xdr:col>
      <xdr:colOff>38100</xdr:colOff>
      <xdr:row>106</xdr:row>
      <xdr:rowOff>76994</xdr:rowOff>
    </xdr:to>
    <xdr:sp macro="" textlink="">
      <xdr:nvSpPr>
        <xdr:cNvPr id="502" name="フローチャート: 判断 501">
          <a:extLst>
            <a:ext uri="{FF2B5EF4-FFF2-40B4-BE49-F238E27FC236}">
              <a16:creationId xmlns:a16="http://schemas.microsoft.com/office/drawing/2014/main" id="{B458C55A-4EF7-4BB0-B209-623830A8ED6F}"/>
            </a:ext>
          </a:extLst>
        </xdr:cNvPr>
        <xdr:cNvSpPr/>
      </xdr:nvSpPr>
      <xdr:spPr>
        <a:xfrm>
          <a:off x="21272500" y="1814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93521</xdr:rowOff>
    </xdr:from>
    <xdr:ext cx="469744" cy="259045"/>
    <xdr:sp macro="" textlink="">
      <xdr:nvSpPr>
        <xdr:cNvPr id="503" name="n_1aveValue【庁舎】&#10;一人当たり面積">
          <a:extLst>
            <a:ext uri="{FF2B5EF4-FFF2-40B4-BE49-F238E27FC236}">
              <a16:creationId xmlns:a16="http://schemas.microsoft.com/office/drawing/2014/main" id="{3C63327F-132D-422C-A8C1-EB57277B8F31}"/>
            </a:ext>
          </a:extLst>
        </xdr:cNvPr>
        <xdr:cNvSpPr txBox="1"/>
      </xdr:nvSpPr>
      <xdr:spPr>
        <a:xfrm>
          <a:off x="21075727" y="1792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41117</xdr:rowOff>
    </xdr:from>
    <xdr:to>
      <xdr:col>107</xdr:col>
      <xdr:colOff>101600</xdr:colOff>
      <xdr:row>106</xdr:row>
      <xdr:rowOff>142717</xdr:rowOff>
    </xdr:to>
    <xdr:sp macro="" textlink="">
      <xdr:nvSpPr>
        <xdr:cNvPr id="504" name="フローチャート: 判断 503">
          <a:extLst>
            <a:ext uri="{FF2B5EF4-FFF2-40B4-BE49-F238E27FC236}">
              <a16:creationId xmlns:a16="http://schemas.microsoft.com/office/drawing/2014/main" id="{F71148F5-32ED-442E-82B4-1E317A81AF17}"/>
            </a:ext>
          </a:extLst>
        </xdr:cNvPr>
        <xdr:cNvSpPr/>
      </xdr:nvSpPr>
      <xdr:spPr>
        <a:xfrm>
          <a:off x="20383500" y="1821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159244</xdr:rowOff>
    </xdr:from>
    <xdr:ext cx="469744" cy="259045"/>
    <xdr:sp macro="" textlink="">
      <xdr:nvSpPr>
        <xdr:cNvPr id="505" name="n_2aveValue【庁舎】&#10;一人当たり面積">
          <a:extLst>
            <a:ext uri="{FF2B5EF4-FFF2-40B4-BE49-F238E27FC236}">
              <a16:creationId xmlns:a16="http://schemas.microsoft.com/office/drawing/2014/main" id="{B2BE93F4-F369-41B0-A04A-AC5CD76E3536}"/>
            </a:ext>
          </a:extLst>
        </xdr:cNvPr>
        <xdr:cNvSpPr txBox="1"/>
      </xdr:nvSpPr>
      <xdr:spPr>
        <a:xfrm>
          <a:off x="20199427" y="17990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06" name="テキスト ボックス 505">
          <a:extLst>
            <a:ext uri="{FF2B5EF4-FFF2-40B4-BE49-F238E27FC236}">
              <a16:creationId xmlns:a16="http://schemas.microsoft.com/office/drawing/2014/main" id="{5EFDD2D3-6A82-4FB8-B2A3-A41933CE6C98}"/>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07" name="テキスト ボックス 506">
          <a:extLst>
            <a:ext uri="{FF2B5EF4-FFF2-40B4-BE49-F238E27FC236}">
              <a16:creationId xmlns:a16="http://schemas.microsoft.com/office/drawing/2014/main" id="{3AC203A4-0CF4-43EE-BD1F-C0422A6DF9BF}"/>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08" name="テキスト ボックス 507">
          <a:extLst>
            <a:ext uri="{FF2B5EF4-FFF2-40B4-BE49-F238E27FC236}">
              <a16:creationId xmlns:a16="http://schemas.microsoft.com/office/drawing/2014/main" id="{6B138372-4D5D-4F76-8FBB-D39CC8046D7B}"/>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09" name="テキスト ボックス 508">
          <a:extLst>
            <a:ext uri="{FF2B5EF4-FFF2-40B4-BE49-F238E27FC236}">
              <a16:creationId xmlns:a16="http://schemas.microsoft.com/office/drawing/2014/main" id="{A4320BA2-EEA3-4D36-B347-435AC266BFF6}"/>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10" name="テキスト ボックス 509">
          <a:extLst>
            <a:ext uri="{FF2B5EF4-FFF2-40B4-BE49-F238E27FC236}">
              <a16:creationId xmlns:a16="http://schemas.microsoft.com/office/drawing/2014/main" id="{FF053DF2-96B2-4E31-A30E-82C6657ADFEA}"/>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32544</xdr:rowOff>
    </xdr:from>
    <xdr:to>
      <xdr:col>116</xdr:col>
      <xdr:colOff>114300</xdr:colOff>
      <xdr:row>107</xdr:row>
      <xdr:rowOff>134144</xdr:rowOff>
    </xdr:to>
    <xdr:sp macro="" textlink="">
      <xdr:nvSpPr>
        <xdr:cNvPr id="511" name="楕円 510">
          <a:extLst>
            <a:ext uri="{FF2B5EF4-FFF2-40B4-BE49-F238E27FC236}">
              <a16:creationId xmlns:a16="http://schemas.microsoft.com/office/drawing/2014/main" id="{C3B4D3D9-8632-4707-A80A-799537A38CB9}"/>
            </a:ext>
          </a:extLst>
        </xdr:cNvPr>
        <xdr:cNvSpPr/>
      </xdr:nvSpPr>
      <xdr:spPr>
        <a:xfrm>
          <a:off x="22110700" y="18377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10971</xdr:rowOff>
    </xdr:from>
    <xdr:ext cx="469744" cy="259045"/>
    <xdr:sp macro="" textlink="">
      <xdr:nvSpPr>
        <xdr:cNvPr id="512" name="【庁舎】&#10;一人当たり面積該当値テキスト">
          <a:extLst>
            <a:ext uri="{FF2B5EF4-FFF2-40B4-BE49-F238E27FC236}">
              <a16:creationId xmlns:a16="http://schemas.microsoft.com/office/drawing/2014/main" id="{74F7153C-CA26-4B24-A7A7-B9D37D041AF1}"/>
            </a:ext>
          </a:extLst>
        </xdr:cNvPr>
        <xdr:cNvSpPr txBox="1"/>
      </xdr:nvSpPr>
      <xdr:spPr>
        <a:xfrm>
          <a:off x="22199600" y="18356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36830</xdr:rowOff>
    </xdr:from>
    <xdr:to>
      <xdr:col>112</xdr:col>
      <xdr:colOff>38100</xdr:colOff>
      <xdr:row>107</xdr:row>
      <xdr:rowOff>138430</xdr:rowOff>
    </xdr:to>
    <xdr:sp macro="" textlink="">
      <xdr:nvSpPr>
        <xdr:cNvPr id="513" name="楕円 512">
          <a:extLst>
            <a:ext uri="{FF2B5EF4-FFF2-40B4-BE49-F238E27FC236}">
              <a16:creationId xmlns:a16="http://schemas.microsoft.com/office/drawing/2014/main" id="{09BF22C6-08EE-446D-8D6F-74332EA4CEA2}"/>
            </a:ext>
          </a:extLst>
        </xdr:cNvPr>
        <xdr:cNvSpPr/>
      </xdr:nvSpPr>
      <xdr:spPr>
        <a:xfrm>
          <a:off x="212725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83344</xdr:rowOff>
    </xdr:from>
    <xdr:to>
      <xdr:col>116</xdr:col>
      <xdr:colOff>63500</xdr:colOff>
      <xdr:row>107</xdr:row>
      <xdr:rowOff>87630</xdr:rowOff>
    </xdr:to>
    <xdr:cxnSp macro="">
      <xdr:nvCxnSpPr>
        <xdr:cNvPr id="514" name="直線コネクタ 513">
          <a:extLst>
            <a:ext uri="{FF2B5EF4-FFF2-40B4-BE49-F238E27FC236}">
              <a16:creationId xmlns:a16="http://schemas.microsoft.com/office/drawing/2014/main" id="{3C49E773-CDDD-4B4D-9F6B-BCA1DE114875}"/>
            </a:ext>
          </a:extLst>
        </xdr:cNvPr>
        <xdr:cNvCxnSpPr/>
      </xdr:nvCxnSpPr>
      <xdr:spPr>
        <a:xfrm flipV="1">
          <a:off x="21323300" y="18428494"/>
          <a:ext cx="838200" cy="4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41117</xdr:rowOff>
    </xdr:from>
    <xdr:to>
      <xdr:col>107</xdr:col>
      <xdr:colOff>101600</xdr:colOff>
      <xdr:row>107</xdr:row>
      <xdr:rowOff>142717</xdr:rowOff>
    </xdr:to>
    <xdr:sp macro="" textlink="">
      <xdr:nvSpPr>
        <xdr:cNvPr id="515" name="楕円 514">
          <a:extLst>
            <a:ext uri="{FF2B5EF4-FFF2-40B4-BE49-F238E27FC236}">
              <a16:creationId xmlns:a16="http://schemas.microsoft.com/office/drawing/2014/main" id="{C070BC38-B8D3-42D8-8128-66E8BF2260B7}"/>
            </a:ext>
          </a:extLst>
        </xdr:cNvPr>
        <xdr:cNvSpPr/>
      </xdr:nvSpPr>
      <xdr:spPr>
        <a:xfrm>
          <a:off x="20383500" y="18386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87630</xdr:rowOff>
    </xdr:from>
    <xdr:to>
      <xdr:col>111</xdr:col>
      <xdr:colOff>177800</xdr:colOff>
      <xdr:row>107</xdr:row>
      <xdr:rowOff>91917</xdr:rowOff>
    </xdr:to>
    <xdr:cxnSp macro="">
      <xdr:nvCxnSpPr>
        <xdr:cNvPr id="516" name="直線コネクタ 515">
          <a:extLst>
            <a:ext uri="{FF2B5EF4-FFF2-40B4-BE49-F238E27FC236}">
              <a16:creationId xmlns:a16="http://schemas.microsoft.com/office/drawing/2014/main" id="{AFA028E4-0C52-4B2F-8856-F5C0FB4F3D31}"/>
            </a:ext>
          </a:extLst>
        </xdr:cNvPr>
        <xdr:cNvCxnSpPr/>
      </xdr:nvCxnSpPr>
      <xdr:spPr>
        <a:xfrm flipV="1">
          <a:off x="20434300" y="18432780"/>
          <a:ext cx="889000" cy="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129557</xdr:rowOff>
    </xdr:from>
    <xdr:ext cx="469744" cy="259045"/>
    <xdr:sp macro="" textlink="">
      <xdr:nvSpPr>
        <xdr:cNvPr id="517" name="n_1mainValue【庁舎】&#10;一人当たり面積">
          <a:extLst>
            <a:ext uri="{FF2B5EF4-FFF2-40B4-BE49-F238E27FC236}">
              <a16:creationId xmlns:a16="http://schemas.microsoft.com/office/drawing/2014/main" id="{15F1292C-9A2F-4871-B7F2-A02F80769F35}"/>
            </a:ext>
          </a:extLst>
        </xdr:cNvPr>
        <xdr:cNvSpPr txBox="1"/>
      </xdr:nvSpPr>
      <xdr:spPr>
        <a:xfrm>
          <a:off x="21075727" y="1847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133844</xdr:rowOff>
    </xdr:from>
    <xdr:ext cx="469744" cy="259045"/>
    <xdr:sp macro="" textlink="">
      <xdr:nvSpPr>
        <xdr:cNvPr id="518" name="n_2mainValue【庁舎】&#10;一人当たり面積">
          <a:extLst>
            <a:ext uri="{FF2B5EF4-FFF2-40B4-BE49-F238E27FC236}">
              <a16:creationId xmlns:a16="http://schemas.microsoft.com/office/drawing/2014/main" id="{09D06D4D-897B-4819-AEE4-C9027B545706}"/>
            </a:ext>
          </a:extLst>
        </xdr:cNvPr>
        <xdr:cNvSpPr txBox="1"/>
      </xdr:nvSpPr>
      <xdr:spPr>
        <a:xfrm>
          <a:off x="20199427" y="18478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19" name="正方形/長方形 518">
          <a:extLst>
            <a:ext uri="{FF2B5EF4-FFF2-40B4-BE49-F238E27FC236}">
              <a16:creationId xmlns:a16="http://schemas.microsoft.com/office/drawing/2014/main" id="{8EEA6C45-396D-46A9-AAE3-301C6921A2C6}"/>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20" name="正方形/長方形 519">
          <a:extLst>
            <a:ext uri="{FF2B5EF4-FFF2-40B4-BE49-F238E27FC236}">
              <a16:creationId xmlns:a16="http://schemas.microsoft.com/office/drawing/2014/main" id="{D99BF27A-54E1-446C-84E1-724F7061AA03}"/>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21" name="テキスト ボックス 520">
          <a:extLst>
            <a:ext uri="{FF2B5EF4-FFF2-40B4-BE49-F238E27FC236}">
              <a16:creationId xmlns:a16="http://schemas.microsoft.com/office/drawing/2014/main" id="{121A5705-5EFD-45E7-BC25-C552ED7584F4}"/>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前年度と比較して大きく増減している項目はない。町道等の整備が進み、新規工事への歳出抑制が図られている。今後も必要な箇所においては改修・補修を行うと共に、継続して経費節減に努める。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千葉県東庄町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14,311
14,040
46.25
5,447,098
4,985,931
344,036
3,595,370
3,176,639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平成２９年度は、０．４７ポイントで昨年と変わらず、類似団体平均とも数値を同じくしている。今後も、インターネット公売による差押等により、一層の収納向上に取組み、自主財源の増加に努める。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a:extLst>
            <a:ext uri="{FF2B5EF4-FFF2-40B4-BE49-F238E27FC236}">
              <a16:creationId xmlns:a16="http://schemas.microsoft.com/office/drawing/2014/main" id="{00000000-0008-0000-0300-000041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a:extLst>
            <a:ext uri="{FF2B5EF4-FFF2-40B4-BE49-F238E27FC236}">
              <a16:creationId xmlns:a16="http://schemas.microsoft.com/office/drawing/2014/main" id="{00000000-0008-0000-0300-000042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68792</xdr:rowOff>
    </xdr:from>
    <xdr:to>
      <xdr:col>23</xdr:col>
      <xdr:colOff>133350</xdr:colOff>
      <xdr:row>44</xdr:row>
      <xdr:rowOff>155046</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flipV="1">
          <a:off x="4953000" y="6240992"/>
          <a:ext cx="0" cy="14578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127123</xdr:rowOff>
    </xdr:from>
    <xdr:ext cx="762000" cy="259045"/>
    <xdr:sp macro="" textlink="">
      <xdr:nvSpPr>
        <xdr:cNvPr id="68" name="財政力最小値テキスト">
          <a:extLst>
            <a:ext uri="{FF2B5EF4-FFF2-40B4-BE49-F238E27FC236}">
              <a16:creationId xmlns:a16="http://schemas.microsoft.com/office/drawing/2014/main" id="{00000000-0008-0000-0300-000044000000}"/>
            </a:ext>
          </a:extLst>
        </xdr:cNvPr>
        <xdr:cNvSpPr txBox="1"/>
      </xdr:nvSpPr>
      <xdr:spPr>
        <a:xfrm>
          <a:off x="5041900" y="767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155046</xdr:rowOff>
    </xdr:from>
    <xdr:to>
      <xdr:col>24</xdr:col>
      <xdr:colOff>12700</xdr:colOff>
      <xdr:row>44</xdr:row>
      <xdr:rowOff>155046</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7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155169</xdr:rowOff>
    </xdr:from>
    <xdr:ext cx="762000" cy="259045"/>
    <xdr:sp macro="" textlink="">
      <xdr:nvSpPr>
        <xdr:cNvPr id="70" name="財政力最大値テキスト">
          <a:extLst>
            <a:ext uri="{FF2B5EF4-FFF2-40B4-BE49-F238E27FC236}">
              <a16:creationId xmlns:a16="http://schemas.microsoft.com/office/drawing/2014/main" id="{00000000-0008-0000-0300-000046000000}"/>
            </a:ext>
          </a:extLst>
        </xdr:cNvPr>
        <xdr:cNvSpPr txBox="1"/>
      </xdr:nvSpPr>
      <xdr:spPr>
        <a:xfrm>
          <a:off x="5041900" y="598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68792</xdr:rowOff>
    </xdr:from>
    <xdr:to>
      <xdr:col>24</xdr:col>
      <xdr:colOff>12700</xdr:colOff>
      <xdr:row>36</xdr:row>
      <xdr:rowOff>68792</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864100" y="624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44979</xdr:rowOff>
    </xdr:from>
    <xdr:to>
      <xdr:col>23</xdr:col>
      <xdr:colOff>133350</xdr:colOff>
      <xdr:row>43</xdr:row>
      <xdr:rowOff>44979</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4114800" y="74173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137706</xdr:rowOff>
    </xdr:from>
    <xdr:ext cx="762000" cy="259045"/>
    <xdr:sp macro="" textlink="">
      <xdr:nvSpPr>
        <xdr:cNvPr id="73" name="財政力平均値テキスト">
          <a:extLst>
            <a:ext uri="{FF2B5EF4-FFF2-40B4-BE49-F238E27FC236}">
              <a16:creationId xmlns:a16="http://schemas.microsoft.com/office/drawing/2014/main" id="{00000000-0008-0000-0300-000049000000}"/>
            </a:ext>
          </a:extLst>
        </xdr:cNvPr>
        <xdr:cNvSpPr txBox="1"/>
      </xdr:nvSpPr>
      <xdr:spPr>
        <a:xfrm>
          <a:off x="5041900" y="73386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165629</xdr:rowOff>
    </xdr:from>
    <xdr:to>
      <xdr:col>23</xdr:col>
      <xdr:colOff>184150</xdr:colOff>
      <xdr:row>43</xdr:row>
      <xdr:rowOff>95779</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902200" y="7366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44979</xdr:rowOff>
    </xdr:from>
    <xdr:to>
      <xdr:col>19</xdr:col>
      <xdr:colOff>133350</xdr:colOff>
      <xdr:row>43</xdr:row>
      <xdr:rowOff>55033</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3225800" y="7417329"/>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90610</xdr:rowOff>
    </xdr:from>
    <xdr:ext cx="7366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55033</xdr:rowOff>
    </xdr:from>
    <xdr:to>
      <xdr:col>15</xdr:col>
      <xdr:colOff>82550</xdr:colOff>
      <xdr:row>43</xdr:row>
      <xdr:rowOff>65088</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2336800" y="7427383"/>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4233</xdr:rowOff>
    </xdr:from>
    <xdr:to>
      <xdr:col>15</xdr:col>
      <xdr:colOff>133350</xdr:colOff>
      <xdr:row>43</xdr:row>
      <xdr:rowOff>105833</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3175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90610</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2844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65088</xdr:rowOff>
    </xdr:from>
    <xdr:to>
      <xdr:col>11</xdr:col>
      <xdr:colOff>31750</xdr:colOff>
      <xdr:row>43</xdr:row>
      <xdr:rowOff>75142</xdr:rowOff>
    </xdr:to>
    <xdr:cxnSp macro="">
      <xdr:nvCxnSpPr>
        <xdr:cNvPr id="81" name="直線コネクタ 80">
          <a:extLst>
            <a:ext uri="{FF2B5EF4-FFF2-40B4-BE49-F238E27FC236}">
              <a16:creationId xmlns:a16="http://schemas.microsoft.com/office/drawing/2014/main" id="{00000000-0008-0000-0300-000051000000}"/>
            </a:ext>
          </a:extLst>
        </xdr:cNvPr>
        <xdr:cNvCxnSpPr/>
      </xdr:nvCxnSpPr>
      <xdr:spPr>
        <a:xfrm flipV="1">
          <a:off x="1447800" y="7437438"/>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165629</xdr:rowOff>
    </xdr:from>
    <xdr:to>
      <xdr:col>11</xdr:col>
      <xdr:colOff>82550</xdr:colOff>
      <xdr:row>43</xdr:row>
      <xdr:rowOff>95779</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2286000" y="7366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105956</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955800" y="7135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165629</xdr:rowOff>
    </xdr:from>
    <xdr:to>
      <xdr:col>7</xdr:col>
      <xdr:colOff>31750</xdr:colOff>
      <xdr:row>43</xdr:row>
      <xdr:rowOff>95779</xdr:rowOff>
    </xdr:to>
    <xdr:sp macro="" textlink="">
      <xdr:nvSpPr>
        <xdr:cNvPr id="84" name="フローチャート: 判断 83">
          <a:extLst>
            <a:ext uri="{FF2B5EF4-FFF2-40B4-BE49-F238E27FC236}">
              <a16:creationId xmlns:a16="http://schemas.microsoft.com/office/drawing/2014/main" id="{00000000-0008-0000-0300-000054000000}"/>
            </a:ext>
          </a:extLst>
        </xdr:cNvPr>
        <xdr:cNvSpPr/>
      </xdr:nvSpPr>
      <xdr:spPr>
        <a:xfrm>
          <a:off x="1397000" y="7366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105956</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066800" y="7135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165629</xdr:rowOff>
    </xdr:from>
    <xdr:to>
      <xdr:col>23</xdr:col>
      <xdr:colOff>184150</xdr:colOff>
      <xdr:row>43</xdr:row>
      <xdr:rowOff>95779</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902200" y="736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10706</xdr:rowOff>
    </xdr:from>
    <xdr:ext cx="762000" cy="259045"/>
    <xdr:sp macro="" textlink="">
      <xdr:nvSpPr>
        <xdr:cNvPr id="92" name="財政力該当値テキスト">
          <a:extLst>
            <a:ext uri="{FF2B5EF4-FFF2-40B4-BE49-F238E27FC236}">
              <a16:creationId xmlns:a16="http://schemas.microsoft.com/office/drawing/2014/main" id="{00000000-0008-0000-0300-00005C000000}"/>
            </a:ext>
          </a:extLst>
        </xdr:cNvPr>
        <xdr:cNvSpPr txBox="1"/>
      </xdr:nvSpPr>
      <xdr:spPr>
        <a:xfrm>
          <a:off x="5041900" y="7211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165629</xdr:rowOff>
    </xdr:from>
    <xdr:to>
      <xdr:col>19</xdr:col>
      <xdr:colOff>184150</xdr:colOff>
      <xdr:row>43</xdr:row>
      <xdr:rowOff>95779</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4064000" y="736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105956</xdr:rowOff>
    </xdr:from>
    <xdr:ext cx="7366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3733800" y="7135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4233</xdr:rowOff>
    </xdr:from>
    <xdr:to>
      <xdr:col>15</xdr:col>
      <xdr:colOff>133350</xdr:colOff>
      <xdr:row>43</xdr:row>
      <xdr:rowOff>105833</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3175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116010</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2844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14288</xdr:rowOff>
    </xdr:from>
    <xdr:to>
      <xdr:col>11</xdr:col>
      <xdr:colOff>82550</xdr:colOff>
      <xdr:row>43</xdr:row>
      <xdr:rowOff>115888</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2286000" y="738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100665</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955800" y="7473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24342</xdr:rowOff>
    </xdr:from>
    <xdr:to>
      <xdr:col>7</xdr:col>
      <xdr:colOff>31750</xdr:colOff>
      <xdr:row>43</xdr:row>
      <xdr:rowOff>125942</xdr:rowOff>
    </xdr:to>
    <xdr:sp macro="" textlink="">
      <xdr:nvSpPr>
        <xdr:cNvPr id="99" name="楕円 98">
          <a:extLst>
            <a:ext uri="{FF2B5EF4-FFF2-40B4-BE49-F238E27FC236}">
              <a16:creationId xmlns:a16="http://schemas.microsoft.com/office/drawing/2014/main" id="{00000000-0008-0000-0300-000063000000}"/>
            </a:ext>
          </a:extLst>
        </xdr:cNvPr>
        <xdr:cNvSpPr/>
      </xdr:nvSpPr>
      <xdr:spPr>
        <a:xfrm>
          <a:off x="1397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110719</xdr:rowOff>
    </xdr:from>
    <xdr:ext cx="762000" cy="259045"/>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066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a:extLst>
            <a:ext uri="{FF2B5EF4-FFF2-40B4-BE49-F238E27FC236}">
              <a16:creationId xmlns:a16="http://schemas.microsoft.com/office/drawing/2014/main" id="{00000000-0008-0000-0300-000067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a:extLst>
            <a:ext uri="{FF2B5EF4-FFF2-40B4-BE49-F238E27FC236}">
              <a16:creationId xmlns:a16="http://schemas.microsoft.com/office/drawing/2014/main" id="{00000000-0008-0000-0300-000070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２８年度と比較して０．７ポイント減少している。減の主な要因として、人件費で０．５％の減となっている。これは団塊の世代の退職に伴う新規職員の雇用など新陳代謝等が挙げられる。今後も行政改革により歳出削減に努め、経常経費の抑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a:extLst>
            <a:ext uri="{FF2B5EF4-FFF2-40B4-BE49-F238E27FC236}">
              <a16:creationId xmlns:a16="http://schemas.microsoft.com/office/drawing/2014/main" id="{00000000-0008-0000-0300-000081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159173</xdr:rowOff>
    </xdr:from>
    <xdr:to>
      <xdr:col>23</xdr:col>
      <xdr:colOff>133350</xdr:colOff>
      <xdr:row>68</xdr:row>
      <xdr:rowOff>5080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953000" y="10103273"/>
          <a:ext cx="0" cy="15604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148607</xdr:rowOff>
    </xdr:from>
    <xdr:ext cx="762000" cy="259045"/>
    <xdr:sp macro="" textlink="">
      <xdr:nvSpPr>
        <xdr:cNvPr id="131" name="財政構造の弾力性最小値テキスト">
          <a:extLst>
            <a:ext uri="{FF2B5EF4-FFF2-40B4-BE49-F238E27FC236}">
              <a16:creationId xmlns:a16="http://schemas.microsoft.com/office/drawing/2014/main" id="{00000000-0008-0000-0300-000083000000}"/>
            </a:ext>
          </a:extLst>
        </xdr:cNvPr>
        <xdr:cNvSpPr txBox="1"/>
      </xdr:nvSpPr>
      <xdr:spPr>
        <a:xfrm>
          <a:off x="5041900" y="1163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5080</xdr:rowOff>
    </xdr:from>
    <xdr:to>
      <xdr:col>24</xdr:col>
      <xdr:colOff>12700</xdr:colOff>
      <xdr:row>68</xdr:row>
      <xdr:rowOff>5080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166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74100</xdr:rowOff>
    </xdr:from>
    <xdr:ext cx="762000" cy="259045"/>
    <xdr:sp macro="" textlink="">
      <xdr:nvSpPr>
        <xdr:cNvPr id="133" name="財政構造の弾力性最大値テキスト">
          <a:extLst>
            <a:ext uri="{FF2B5EF4-FFF2-40B4-BE49-F238E27FC236}">
              <a16:creationId xmlns:a16="http://schemas.microsoft.com/office/drawing/2014/main" id="{00000000-0008-0000-0300-000085000000}"/>
            </a:ext>
          </a:extLst>
        </xdr:cNvPr>
        <xdr:cNvSpPr txBox="1"/>
      </xdr:nvSpPr>
      <xdr:spPr>
        <a:xfrm>
          <a:off x="5041900" y="984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159173</xdr:rowOff>
    </xdr:from>
    <xdr:to>
      <xdr:col>24</xdr:col>
      <xdr:colOff>12700</xdr:colOff>
      <xdr:row>58</xdr:row>
      <xdr:rowOff>159173</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1010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33867</xdr:rowOff>
    </xdr:from>
    <xdr:to>
      <xdr:col>23</xdr:col>
      <xdr:colOff>133350</xdr:colOff>
      <xdr:row>63</xdr:row>
      <xdr:rowOff>90170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4114800" y="10835217"/>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140140</xdr:rowOff>
    </xdr:from>
    <xdr:ext cx="762000" cy="259045"/>
    <xdr:sp macro="" textlink="">
      <xdr:nvSpPr>
        <xdr:cNvPr id="136" name="財政構造の弾力性平均値テキスト">
          <a:extLst>
            <a:ext uri="{FF2B5EF4-FFF2-40B4-BE49-F238E27FC236}">
              <a16:creationId xmlns:a16="http://schemas.microsoft.com/office/drawing/2014/main" id="{00000000-0008-0000-0300-000088000000}"/>
            </a:ext>
          </a:extLst>
        </xdr:cNvPr>
        <xdr:cNvSpPr txBox="1"/>
      </xdr:nvSpPr>
      <xdr:spPr>
        <a:xfrm>
          <a:off x="5041900" y="10941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168063</xdr:rowOff>
    </xdr:from>
    <xdr:to>
      <xdr:col>23</xdr:col>
      <xdr:colOff>184150</xdr:colOff>
      <xdr:row>64</xdr:row>
      <xdr:rowOff>98213</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9022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49954</xdr:rowOff>
    </xdr:from>
    <xdr:to>
      <xdr:col>19</xdr:col>
      <xdr:colOff>133350</xdr:colOff>
      <xdr:row>63</xdr:row>
      <xdr:rowOff>90170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3225800" y="1085130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79587</xdr:rowOff>
    </xdr:from>
    <xdr:to>
      <xdr:col>19</xdr:col>
      <xdr:colOff>184150</xdr:colOff>
      <xdr:row>64</xdr:row>
      <xdr:rowOff>9737</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0640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165964</xdr:rowOff>
    </xdr:from>
    <xdr:ext cx="7366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733800" y="10967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25823</xdr:rowOff>
    </xdr:from>
    <xdr:to>
      <xdr:col>15</xdr:col>
      <xdr:colOff>82550</xdr:colOff>
      <xdr:row>63</xdr:row>
      <xdr:rowOff>49954</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2336800" y="10827173"/>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82127</xdr:rowOff>
    </xdr:from>
    <xdr:to>
      <xdr:col>15</xdr:col>
      <xdr:colOff>133350</xdr:colOff>
      <xdr:row>63</xdr:row>
      <xdr:rowOff>12277</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3175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22454</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2844800" y="1048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135467</xdr:rowOff>
    </xdr:from>
    <xdr:to>
      <xdr:col>11</xdr:col>
      <xdr:colOff>31750</xdr:colOff>
      <xdr:row>63</xdr:row>
      <xdr:rowOff>25823</xdr:rowOff>
    </xdr:to>
    <xdr:cxnSp macro="">
      <xdr:nvCxnSpPr>
        <xdr:cNvPr id="144" name="直線コネクタ 143">
          <a:extLst>
            <a:ext uri="{FF2B5EF4-FFF2-40B4-BE49-F238E27FC236}">
              <a16:creationId xmlns:a16="http://schemas.microsoft.com/office/drawing/2014/main" id="{00000000-0008-0000-0300-000090000000}"/>
            </a:ext>
          </a:extLst>
        </xdr:cNvPr>
        <xdr:cNvCxnSpPr/>
      </xdr:nvCxnSpPr>
      <xdr:spPr>
        <a:xfrm>
          <a:off x="1447800" y="10593917"/>
          <a:ext cx="889000" cy="233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154517</xdr:rowOff>
    </xdr:from>
    <xdr:to>
      <xdr:col>11</xdr:col>
      <xdr:colOff>82550</xdr:colOff>
      <xdr:row>63</xdr:row>
      <xdr:rowOff>84667</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2286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69444</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955800" y="1087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114300</xdr:rowOff>
    </xdr:from>
    <xdr:to>
      <xdr:col>7</xdr:col>
      <xdr:colOff>31750</xdr:colOff>
      <xdr:row>63</xdr:row>
      <xdr:rowOff>44450</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1397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29227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066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154517</xdr:rowOff>
    </xdr:from>
    <xdr:to>
      <xdr:col>23</xdr:col>
      <xdr:colOff>184150</xdr:colOff>
      <xdr:row>63</xdr:row>
      <xdr:rowOff>84667</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902200" y="1078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171044</xdr:rowOff>
    </xdr:from>
    <xdr:ext cx="762000" cy="259045"/>
    <xdr:sp macro="" textlink="">
      <xdr:nvSpPr>
        <xdr:cNvPr id="155" name="財政構造の弾力性該当値テキスト">
          <a:extLst>
            <a:ext uri="{FF2B5EF4-FFF2-40B4-BE49-F238E27FC236}">
              <a16:creationId xmlns:a16="http://schemas.microsoft.com/office/drawing/2014/main" id="{00000000-0008-0000-0300-00009B000000}"/>
            </a:ext>
          </a:extLst>
        </xdr:cNvPr>
        <xdr:cNvSpPr txBox="1"/>
      </xdr:nvSpPr>
      <xdr:spPr>
        <a:xfrm>
          <a:off x="5041900" y="1062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39370</xdr:rowOff>
    </xdr:from>
    <xdr:to>
      <xdr:col>19</xdr:col>
      <xdr:colOff>184150</xdr:colOff>
      <xdr:row>63</xdr:row>
      <xdr:rowOff>140970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064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151147</xdr:rowOff>
    </xdr:from>
    <xdr:ext cx="7366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3733800" y="1060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170604</xdr:rowOff>
    </xdr:from>
    <xdr:to>
      <xdr:col>15</xdr:col>
      <xdr:colOff>133350</xdr:colOff>
      <xdr:row>63</xdr:row>
      <xdr:rowOff>100754</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3175000" y="1080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85531</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2844800" y="1088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146473</xdr:rowOff>
    </xdr:from>
    <xdr:to>
      <xdr:col>11</xdr:col>
      <xdr:colOff>82550</xdr:colOff>
      <xdr:row>63</xdr:row>
      <xdr:rowOff>76623</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2286000" y="107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86800</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955800" y="1054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84667</xdr:rowOff>
    </xdr:from>
    <xdr:to>
      <xdr:col>7</xdr:col>
      <xdr:colOff>31750</xdr:colOff>
      <xdr:row>62</xdr:row>
      <xdr:rowOff>14817</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1397000" y="1054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24994</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066800" y="1031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[97,375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２８年度と比較して２，３６７円の減少となった。人件費については、平成２８年度と比較して０．５％の減、物件費については、１．１％の減となった。類似団体平均を７７，０５４円下回っているが、この要因としては、ごみ処理業務や消防業務を一部事務組合で行っていることが挙げられる。今後も定員管理や事務効率の適正化を図り、経常経費の削減に努める。</a:t>
          </a:r>
        </a:p>
      </xdr:txBody>
    </xdr:sp>
    <xdr:clientData/>
  </xdr:twoCellAnchor>
  <xdr:oneCellAnchor>
    <xdr:from>
      <xdr:col>3</xdr:col>
      <xdr:colOff>95250</xdr:colOff>
      <xdr:row>77</xdr:row>
      <xdr:rowOff>6350</xdr:rowOff>
    </xdr:from>
    <xdr:ext cx="349839" cy="225703"/>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42177</xdr:rowOff>
    </xdr:from>
    <xdr:to>
      <xdr:col>23</xdr:col>
      <xdr:colOff>133350</xdr:colOff>
      <xdr:row>88</xdr:row>
      <xdr:rowOff>70999</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758177"/>
          <a:ext cx="0" cy="1400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43076</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130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70999</xdr:rowOff>
    </xdr:from>
    <xdr:to>
      <xdr:col>24</xdr:col>
      <xdr:colOff>12700</xdr:colOff>
      <xdr:row>88</xdr:row>
      <xdr:rowOff>70999</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158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128554</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50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42177</xdr:rowOff>
    </xdr:from>
    <xdr:to>
      <xdr:col>24</xdr:col>
      <xdr:colOff>12700</xdr:colOff>
      <xdr:row>80</xdr:row>
      <xdr:rowOff>42177</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758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74110</xdr:rowOff>
    </xdr:from>
    <xdr:to>
      <xdr:col>23</xdr:col>
      <xdr:colOff>133350</xdr:colOff>
      <xdr:row>80</xdr:row>
      <xdr:rowOff>83629</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flipV="1">
          <a:off x="4114800" y="13790110"/>
          <a:ext cx="838200" cy="9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133822</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40212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161745</xdr:rowOff>
    </xdr:from>
    <xdr:to>
      <xdr:col>23</xdr:col>
      <xdr:colOff>184150</xdr:colOff>
      <xdr:row>82</xdr:row>
      <xdr:rowOff>91895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404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77211</xdr:rowOff>
    </xdr:from>
    <xdr:to>
      <xdr:col>19</xdr:col>
      <xdr:colOff>133350</xdr:colOff>
      <xdr:row>80</xdr:row>
      <xdr:rowOff>83629</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3793211"/>
          <a:ext cx="889000" cy="6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157514</xdr:rowOff>
    </xdr:from>
    <xdr:to>
      <xdr:col>19</xdr:col>
      <xdr:colOff>184150</xdr:colOff>
      <xdr:row>82</xdr:row>
      <xdr:rowOff>87664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404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72441</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4131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65081</xdr:rowOff>
    </xdr:from>
    <xdr:to>
      <xdr:col>15</xdr:col>
      <xdr:colOff>82550</xdr:colOff>
      <xdr:row>80</xdr:row>
      <xdr:rowOff>77211</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3781081"/>
          <a:ext cx="889000" cy="12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164323</xdr:rowOff>
    </xdr:from>
    <xdr:to>
      <xdr:col>15</xdr:col>
      <xdr:colOff>133350</xdr:colOff>
      <xdr:row>82</xdr:row>
      <xdr:rowOff>94473</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405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79250</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4138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36982</xdr:rowOff>
    </xdr:from>
    <xdr:to>
      <xdr:col>11</xdr:col>
      <xdr:colOff>31750</xdr:colOff>
      <xdr:row>80</xdr:row>
      <xdr:rowOff>65081</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1447800" y="13752982"/>
          <a:ext cx="889000" cy="28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26701</xdr:rowOff>
    </xdr:from>
    <xdr:to>
      <xdr:col>11</xdr:col>
      <xdr:colOff>82550</xdr:colOff>
      <xdr:row>83</xdr:row>
      <xdr:rowOff>128301</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425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113078</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4343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132846</xdr:rowOff>
    </xdr:from>
    <xdr:to>
      <xdr:col>7</xdr:col>
      <xdr:colOff>31750</xdr:colOff>
      <xdr:row>82</xdr:row>
      <xdr:rowOff>62996</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402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47773</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4106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23310</xdr:rowOff>
    </xdr:from>
    <xdr:to>
      <xdr:col>23</xdr:col>
      <xdr:colOff>184150</xdr:colOff>
      <xdr:row>80</xdr:row>
      <xdr:rowOff>124910</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373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116037</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3660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32829</xdr:rowOff>
    </xdr:from>
    <xdr:to>
      <xdr:col>19</xdr:col>
      <xdr:colOff>184150</xdr:colOff>
      <xdr:row>80</xdr:row>
      <xdr:rowOff>134429</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374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144606</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3517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26411</xdr:rowOff>
    </xdr:from>
    <xdr:to>
      <xdr:col>15</xdr:col>
      <xdr:colOff>133350</xdr:colOff>
      <xdr:row>80</xdr:row>
      <xdr:rowOff>128011</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374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138188</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351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14281</xdr:rowOff>
    </xdr:from>
    <xdr:to>
      <xdr:col>11</xdr:col>
      <xdr:colOff>82550</xdr:colOff>
      <xdr:row>80</xdr:row>
      <xdr:rowOff>115881</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3730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126058</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3499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157632</xdr:rowOff>
    </xdr:from>
    <xdr:to>
      <xdr:col>7</xdr:col>
      <xdr:colOff>31750</xdr:colOff>
      <xdr:row>80</xdr:row>
      <xdr:rowOff>87782</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370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97959</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3471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２８年度と同じ９９．８となっている。平成２７年度に公務員の給与改定があり平成２７年度と比較すると０．７ポイント増加している。増加の要因は、国の人事院勧告に沿った給与改定を実施したことによるものと思われ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4234</xdr:rowOff>
    </xdr:from>
    <xdr:to>
      <xdr:col>81</xdr:col>
      <xdr:colOff>44450</xdr:colOff>
      <xdr:row>89</xdr:row>
      <xdr:rowOff>2822</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720234"/>
          <a:ext cx="0" cy="15416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146349</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23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2822</xdr:rowOff>
    </xdr:from>
    <xdr:to>
      <xdr:col>81</xdr:col>
      <xdr:colOff>133350</xdr:colOff>
      <xdr:row>89</xdr:row>
      <xdr:rowOff>2822</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26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90611</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4234</xdr:rowOff>
    </xdr:from>
    <xdr:to>
      <xdr:col>81</xdr:col>
      <xdr:colOff>133350</xdr:colOff>
      <xdr:row>80</xdr:row>
      <xdr:rowOff>4234</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26811</xdr:rowOff>
    </xdr:from>
    <xdr:to>
      <xdr:col>81</xdr:col>
      <xdr:colOff>44450</xdr:colOff>
      <xdr:row>88</xdr:row>
      <xdr:rowOff>26811</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51144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64505</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4663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47978</xdr:rowOff>
    </xdr:from>
    <xdr:to>
      <xdr:col>81</xdr:col>
      <xdr:colOff>95250</xdr:colOff>
      <xdr:row>85</xdr:row>
      <xdr:rowOff>149578</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104422</xdr:rowOff>
    </xdr:from>
    <xdr:to>
      <xdr:col>77</xdr:col>
      <xdr:colOff>44450</xdr:colOff>
      <xdr:row>88</xdr:row>
      <xdr:rowOff>26811</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5290800" y="15020572"/>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34572</xdr:rowOff>
    </xdr:from>
    <xdr:to>
      <xdr:col>77</xdr:col>
      <xdr:colOff>95250</xdr:colOff>
      <xdr:row>85</xdr:row>
      <xdr:rowOff>136172</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60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146349</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376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64205</xdr:rowOff>
    </xdr:from>
    <xdr:to>
      <xdr:col>72</xdr:col>
      <xdr:colOff>203200</xdr:colOff>
      <xdr:row>87</xdr:row>
      <xdr:rowOff>104422</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4401800" y="1498035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132943</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64205</xdr:rowOff>
    </xdr:from>
    <xdr:to>
      <xdr:col>68</xdr:col>
      <xdr:colOff>152400</xdr:colOff>
      <xdr:row>87</xdr:row>
      <xdr:rowOff>104422</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flipV="1">
          <a:off x="13512800" y="1498035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88195</xdr:rowOff>
    </xdr:from>
    <xdr:to>
      <xdr:col>68</xdr:col>
      <xdr:colOff>203200</xdr:colOff>
      <xdr:row>86</xdr:row>
      <xdr:rowOff>18345</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28522</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43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47978</xdr:rowOff>
    </xdr:from>
    <xdr:to>
      <xdr:col>64</xdr:col>
      <xdr:colOff>152400</xdr:colOff>
      <xdr:row>85</xdr:row>
      <xdr:rowOff>149578</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159755</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39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147461</xdr:rowOff>
    </xdr:from>
    <xdr:to>
      <xdr:col>81</xdr:col>
      <xdr:colOff>95250</xdr:colOff>
      <xdr:row>88</xdr:row>
      <xdr:rowOff>77611</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506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119538</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5035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147461</xdr:rowOff>
    </xdr:from>
    <xdr:to>
      <xdr:col>77</xdr:col>
      <xdr:colOff>95250</xdr:colOff>
      <xdr:row>88</xdr:row>
      <xdr:rowOff>77611</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506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62388</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5149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53622</xdr:rowOff>
    </xdr:from>
    <xdr:to>
      <xdr:col>73</xdr:col>
      <xdr:colOff>44450</xdr:colOff>
      <xdr:row>87</xdr:row>
      <xdr:rowOff>155222</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96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139999</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505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13405</xdr:rowOff>
    </xdr:from>
    <xdr:to>
      <xdr:col>68</xdr:col>
      <xdr:colOff>203200</xdr:colOff>
      <xdr:row>87</xdr:row>
      <xdr:rowOff>115005</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92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99782</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501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53622</xdr:rowOff>
    </xdr:from>
    <xdr:to>
      <xdr:col>64</xdr:col>
      <xdr:colOff>152400</xdr:colOff>
      <xdr:row>87</xdr:row>
      <xdr:rowOff>155222</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96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139999</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505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平成２８年度より０．０８ポイント増加となっており、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職員数は前年より４人増となっているが、平成２７年度に団塊の世代が退職</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新規職員の採用が続いた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ため、</a:t>
          </a:r>
          <a:r>
            <a:rPr kumimoji="1" lang="ja-JP" altLang="en-US" sz="1300">
              <a:latin typeface="ＭＳ Ｐゴシック" panose="020B0600070205080204" pitchFamily="50" charset="-128"/>
              <a:ea typeface="ＭＳ Ｐゴシック" panose="020B0600070205080204" pitchFamily="50" charset="-128"/>
            </a:rPr>
            <a:t>類似団体平均と比較して２．９８ポイント下回っている。理由としては、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ごみ処理業務や消防業務を一部事務組合で行っていることが挙げられる。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町人口が減少しており、職員数規模も小さいため、住民サービスを低下させることなく定員の適正化を推進する必要がある。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102870</xdr:rowOff>
    </xdr:from>
    <xdr:to>
      <xdr:col>81</xdr:col>
      <xdr:colOff>44450</xdr:colOff>
      <xdr:row>67</xdr:row>
      <xdr:rowOff>136313</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7018000" y="10046970"/>
          <a:ext cx="0" cy="15764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108390</xdr:rowOff>
    </xdr:from>
    <xdr:ext cx="762000" cy="259045"/>
    <xdr:sp macro="" textlink="">
      <xdr:nvSpPr>
        <xdr:cNvPr id="319" name="定員管理の状況最小値テキスト">
          <a:extLst>
            <a:ext uri="{FF2B5EF4-FFF2-40B4-BE49-F238E27FC236}">
              <a16:creationId xmlns:a16="http://schemas.microsoft.com/office/drawing/2014/main" id="{00000000-0008-0000-0300-00003F010000}"/>
            </a:ext>
          </a:extLst>
        </xdr:cNvPr>
        <xdr:cNvSpPr txBox="1"/>
      </xdr:nvSpPr>
      <xdr:spPr>
        <a:xfrm>
          <a:off x="17106900" y="1159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136313</xdr:rowOff>
    </xdr:from>
    <xdr:to>
      <xdr:col>81</xdr:col>
      <xdr:colOff>133350</xdr:colOff>
      <xdr:row>67</xdr:row>
      <xdr:rowOff>136313</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162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17797</xdr:rowOff>
    </xdr:from>
    <xdr:ext cx="762000" cy="259045"/>
    <xdr:sp macro="" textlink="">
      <xdr:nvSpPr>
        <xdr:cNvPr id="321" name="定員管理の状況最大値テキスト">
          <a:extLst>
            <a:ext uri="{FF2B5EF4-FFF2-40B4-BE49-F238E27FC236}">
              <a16:creationId xmlns:a16="http://schemas.microsoft.com/office/drawing/2014/main" id="{00000000-0008-0000-0300-000041010000}"/>
            </a:ext>
          </a:extLst>
        </xdr:cNvPr>
        <xdr:cNvSpPr txBox="1"/>
      </xdr:nvSpPr>
      <xdr:spPr>
        <a:xfrm>
          <a:off x="17106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102870</xdr:rowOff>
    </xdr:from>
    <xdr:to>
      <xdr:col>81</xdr:col>
      <xdr:colOff>133350</xdr:colOff>
      <xdr:row>58</xdr:row>
      <xdr:rowOff>102870</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56896</xdr:rowOff>
    </xdr:from>
    <xdr:to>
      <xdr:col>81</xdr:col>
      <xdr:colOff>44450</xdr:colOff>
      <xdr:row>59</xdr:row>
      <xdr:rowOff>63331</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179800" y="10172446"/>
          <a:ext cx="838200" cy="6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52849</xdr:rowOff>
    </xdr:from>
    <xdr:ext cx="762000" cy="259045"/>
    <xdr:sp macro="" textlink="">
      <xdr:nvSpPr>
        <xdr:cNvPr id="324" name="定員管理の状況平均値テキスト">
          <a:extLst>
            <a:ext uri="{FF2B5EF4-FFF2-40B4-BE49-F238E27FC236}">
              <a16:creationId xmlns:a16="http://schemas.microsoft.com/office/drawing/2014/main" id="{00000000-0008-0000-0300-000044010000}"/>
            </a:ext>
          </a:extLst>
        </xdr:cNvPr>
        <xdr:cNvSpPr txBox="1"/>
      </xdr:nvSpPr>
      <xdr:spPr>
        <a:xfrm>
          <a:off x="17106900" y="103398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80772</xdr:rowOff>
    </xdr:from>
    <xdr:to>
      <xdr:col>81</xdr:col>
      <xdr:colOff>95250</xdr:colOff>
      <xdr:row>61</xdr:row>
      <xdr:rowOff>10922</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967200" y="1036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27940</xdr:rowOff>
    </xdr:from>
    <xdr:to>
      <xdr:col>77</xdr:col>
      <xdr:colOff>44450</xdr:colOff>
      <xdr:row>59</xdr:row>
      <xdr:rowOff>56896</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5290800" y="1014349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70316</xdr:rowOff>
    </xdr:from>
    <xdr:to>
      <xdr:col>77</xdr:col>
      <xdr:colOff>95250</xdr:colOff>
      <xdr:row>61</xdr:row>
      <xdr:rowOff>466</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129000" y="10357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156693</xdr:rowOff>
    </xdr:from>
    <xdr:ext cx="7366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0443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25527</xdr:rowOff>
    </xdr:from>
    <xdr:to>
      <xdr:col>72</xdr:col>
      <xdr:colOff>203200</xdr:colOff>
      <xdr:row>59</xdr:row>
      <xdr:rowOff>27940</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4401800" y="10141077"/>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38946</xdr:rowOff>
    </xdr:from>
    <xdr:to>
      <xdr:col>73</xdr:col>
      <xdr:colOff>44450</xdr:colOff>
      <xdr:row>60</xdr:row>
      <xdr:rowOff>140546</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5240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125323</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909800" y="1041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23919</xdr:rowOff>
    </xdr:from>
    <xdr:to>
      <xdr:col>68</xdr:col>
      <xdr:colOff>152400</xdr:colOff>
      <xdr:row>59</xdr:row>
      <xdr:rowOff>25527</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3512800" y="10139469"/>
          <a:ext cx="889000" cy="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109051</xdr:rowOff>
    </xdr:from>
    <xdr:to>
      <xdr:col>68</xdr:col>
      <xdr:colOff>203200</xdr:colOff>
      <xdr:row>60</xdr:row>
      <xdr:rowOff>39201</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4351000" y="1022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23978</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0310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113877</xdr:rowOff>
    </xdr:from>
    <xdr:to>
      <xdr:col>64</xdr:col>
      <xdr:colOff>152400</xdr:colOff>
      <xdr:row>60</xdr:row>
      <xdr:rowOff>44027</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3462000" y="1022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28804</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31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12531</xdr:rowOff>
    </xdr:from>
    <xdr:to>
      <xdr:col>81</xdr:col>
      <xdr:colOff>95250</xdr:colOff>
      <xdr:row>59</xdr:row>
      <xdr:rowOff>114131</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967200" y="10128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29058</xdr:rowOff>
    </xdr:from>
    <xdr:ext cx="762000" cy="259045"/>
    <xdr:sp macro="" textlink="">
      <xdr:nvSpPr>
        <xdr:cNvPr id="343" name="定員管理の状況該当値テキスト">
          <a:extLst>
            <a:ext uri="{FF2B5EF4-FFF2-40B4-BE49-F238E27FC236}">
              <a16:creationId xmlns:a16="http://schemas.microsoft.com/office/drawing/2014/main" id="{00000000-0008-0000-0300-000057010000}"/>
            </a:ext>
          </a:extLst>
        </xdr:cNvPr>
        <xdr:cNvSpPr txBox="1"/>
      </xdr:nvSpPr>
      <xdr:spPr>
        <a:xfrm>
          <a:off x="17106900" y="9973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6096</xdr:rowOff>
    </xdr:from>
    <xdr:to>
      <xdr:col>77</xdr:col>
      <xdr:colOff>95250</xdr:colOff>
      <xdr:row>59</xdr:row>
      <xdr:rowOff>107696</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129000" y="1012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117873</xdr:rowOff>
    </xdr:from>
    <xdr:ext cx="7366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798800" y="9890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148590</xdr:rowOff>
    </xdr:from>
    <xdr:to>
      <xdr:col>73</xdr:col>
      <xdr:colOff>44450</xdr:colOff>
      <xdr:row>59</xdr:row>
      <xdr:rowOff>78740</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5240000" y="1009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88917</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909800" y="986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146177</xdr:rowOff>
    </xdr:from>
    <xdr:to>
      <xdr:col>68</xdr:col>
      <xdr:colOff>203200</xdr:colOff>
      <xdr:row>59</xdr:row>
      <xdr:rowOff>76327</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4351000" y="1009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86504</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020800" y="9859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144569</xdr:rowOff>
    </xdr:from>
    <xdr:to>
      <xdr:col>64</xdr:col>
      <xdr:colOff>152400</xdr:colOff>
      <xdr:row>59</xdr:row>
      <xdr:rowOff>74719</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3462000" y="10088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84896</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131800" y="9857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平成２９年度は過疎指定を受けたこともあり、過疎対策事業債を起債し</a:t>
          </a:r>
          <a:r>
            <a:rPr kumimoji="1" lang="ja-JP" altLang="en-US" sz="1300">
              <a:latin typeface="ＭＳ Ｐゴシック" panose="020B0600070205080204" pitchFamily="50" charset="-128"/>
              <a:ea typeface="ＭＳ Ｐゴシック" panose="020B0600070205080204" pitchFamily="50" charset="-128"/>
            </a:rPr>
            <a:t>平成２８年度と比較して、０．４ポイント増加している。類似団体平均より２．９ポイント下回ってる。主な要因として近年新規借入の抑制が挙げられる。今後とも十分な精査を行い極力発行を抑えて後年度の負担を減らすように財政運営に努める。</a:t>
          </a: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a:extLst>
            <a:ext uri="{FF2B5EF4-FFF2-40B4-BE49-F238E27FC236}">
              <a16:creationId xmlns:a16="http://schemas.microsoft.com/office/drawing/2014/main" id="{00000000-0008-0000-0300-00007C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21872</xdr:rowOff>
    </xdr:from>
    <xdr:to>
      <xdr:col>81</xdr:col>
      <xdr:colOff>44450</xdr:colOff>
      <xdr:row>45</xdr:row>
      <xdr:rowOff>74083</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7018000" y="6194072"/>
          <a:ext cx="0" cy="15952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82" name="公債費負担の状況最小値テキスト">
          <a:extLst>
            <a:ext uri="{FF2B5EF4-FFF2-40B4-BE49-F238E27FC236}">
              <a16:creationId xmlns:a16="http://schemas.microsoft.com/office/drawing/2014/main" id="{00000000-0008-0000-0300-00007E010000}"/>
            </a:ext>
          </a:extLst>
        </xdr:cNvPr>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108249</xdr:rowOff>
    </xdr:from>
    <xdr:ext cx="762000" cy="259045"/>
    <xdr:sp macro="" textlink="">
      <xdr:nvSpPr>
        <xdr:cNvPr id="384" name="公債費負担の状況最大値テキスト">
          <a:extLst>
            <a:ext uri="{FF2B5EF4-FFF2-40B4-BE49-F238E27FC236}">
              <a16:creationId xmlns:a16="http://schemas.microsoft.com/office/drawing/2014/main" id="{00000000-0008-0000-0300-000080010000}"/>
            </a:ext>
          </a:extLst>
        </xdr:cNvPr>
        <xdr:cNvSpPr txBox="1"/>
      </xdr:nvSpPr>
      <xdr:spPr>
        <a:xfrm>
          <a:off x="17106900" y="59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21872</xdr:rowOff>
    </xdr:from>
    <xdr:to>
      <xdr:col>81</xdr:col>
      <xdr:colOff>133350</xdr:colOff>
      <xdr:row>36</xdr:row>
      <xdr:rowOff>21872</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929100" y="619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40922</xdr:rowOff>
    </xdr:from>
    <xdr:to>
      <xdr:col>81</xdr:col>
      <xdr:colOff>44450</xdr:colOff>
      <xdr:row>38</xdr:row>
      <xdr:rowOff>94545</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179800" y="6556022"/>
          <a:ext cx="8382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61682</xdr:rowOff>
    </xdr:from>
    <xdr:ext cx="762000" cy="259045"/>
    <xdr:sp macro="" textlink="">
      <xdr:nvSpPr>
        <xdr:cNvPr id="387" name="公債費負担の状況平均値テキスト">
          <a:extLst>
            <a:ext uri="{FF2B5EF4-FFF2-40B4-BE49-F238E27FC236}">
              <a16:creationId xmlns:a16="http://schemas.microsoft.com/office/drawing/2014/main" id="{00000000-0008-0000-0300-000083010000}"/>
            </a:ext>
          </a:extLst>
        </xdr:cNvPr>
        <xdr:cNvSpPr txBox="1"/>
      </xdr:nvSpPr>
      <xdr:spPr>
        <a:xfrm>
          <a:off x="17106900" y="6919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89605</xdr:rowOff>
    </xdr:from>
    <xdr:to>
      <xdr:col>81</xdr:col>
      <xdr:colOff>95250</xdr:colOff>
      <xdr:row>41</xdr:row>
      <xdr:rowOff>19755</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9672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40922</xdr:rowOff>
    </xdr:from>
    <xdr:to>
      <xdr:col>77</xdr:col>
      <xdr:colOff>44450</xdr:colOff>
      <xdr:row>38</xdr:row>
      <xdr:rowOff>94545</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5290800" y="6556022"/>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103011</xdr:rowOff>
    </xdr:from>
    <xdr:to>
      <xdr:col>77</xdr:col>
      <xdr:colOff>95250</xdr:colOff>
      <xdr:row>41</xdr:row>
      <xdr:rowOff>33161</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6129000" y="696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17938</xdr:rowOff>
    </xdr:from>
    <xdr:ext cx="7366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798800" y="7047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94545</xdr:rowOff>
    </xdr:from>
    <xdr:to>
      <xdr:col>72</xdr:col>
      <xdr:colOff>203200</xdr:colOff>
      <xdr:row>39</xdr:row>
      <xdr:rowOff>43745</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4401800" y="6609645"/>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116417</xdr:rowOff>
    </xdr:from>
    <xdr:to>
      <xdr:col>73</xdr:col>
      <xdr:colOff>44450</xdr:colOff>
      <xdr:row>41</xdr:row>
      <xdr:rowOff>46567</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5240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31344</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909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43745</xdr:rowOff>
    </xdr:from>
    <xdr:to>
      <xdr:col>68</xdr:col>
      <xdr:colOff>152400</xdr:colOff>
      <xdr:row>40</xdr:row>
      <xdr:rowOff>46567</xdr:rowOff>
    </xdr:to>
    <xdr:cxnSp macro="">
      <xdr:nvCxnSpPr>
        <xdr:cNvPr id="395" name="直線コネクタ 394">
          <a:extLst>
            <a:ext uri="{FF2B5EF4-FFF2-40B4-BE49-F238E27FC236}">
              <a16:creationId xmlns:a16="http://schemas.microsoft.com/office/drawing/2014/main" id="{00000000-0008-0000-0300-00008B010000}"/>
            </a:ext>
          </a:extLst>
        </xdr:cNvPr>
        <xdr:cNvCxnSpPr/>
      </xdr:nvCxnSpPr>
      <xdr:spPr>
        <a:xfrm flipV="1">
          <a:off x="13512800" y="6730295"/>
          <a:ext cx="889000" cy="17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11995</xdr:rowOff>
    </xdr:from>
    <xdr:to>
      <xdr:col>68</xdr:col>
      <xdr:colOff>203200</xdr:colOff>
      <xdr:row>41</xdr:row>
      <xdr:rowOff>113595</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4351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98372</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020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119239</xdr:rowOff>
    </xdr:from>
    <xdr:to>
      <xdr:col>64</xdr:col>
      <xdr:colOff>152400</xdr:colOff>
      <xdr:row>42</xdr:row>
      <xdr:rowOff>49389</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3462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34166</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131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43745</xdr:rowOff>
    </xdr:from>
    <xdr:to>
      <xdr:col>81</xdr:col>
      <xdr:colOff>95250</xdr:colOff>
      <xdr:row>38</xdr:row>
      <xdr:rowOff>145345</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967200" y="655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60272</xdr:rowOff>
    </xdr:from>
    <xdr:ext cx="762000" cy="259045"/>
    <xdr:sp macro="" textlink="">
      <xdr:nvSpPr>
        <xdr:cNvPr id="406" name="公債費負担の状況該当値テキスト">
          <a:extLst>
            <a:ext uri="{FF2B5EF4-FFF2-40B4-BE49-F238E27FC236}">
              <a16:creationId xmlns:a16="http://schemas.microsoft.com/office/drawing/2014/main" id="{00000000-0008-0000-0300-000096010000}"/>
            </a:ext>
          </a:extLst>
        </xdr:cNvPr>
        <xdr:cNvSpPr txBox="1"/>
      </xdr:nvSpPr>
      <xdr:spPr>
        <a:xfrm>
          <a:off x="17106900" y="6403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161572</xdr:rowOff>
    </xdr:from>
    <xdr:to>
      <xdr:col>77</xdr:col>
      <xdr:colOff>95250</xdr:colOff>
      <xdr:row>38</xdr:row>
      <xdr:rowOff>91722</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6129000" y="650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101899</xdr:rowOff>
    </xdr:from>
    <xdr:ext cx="7366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5798800" y="62740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43745</xdr:rowOff>
    </xdr:from>
    <xdr:to>
      <xdr:col>73</xdr:col>
      <xdr:colOff>44450</xdr:colOff>
      <xdr:row>38</xdr:row>
      <xdr:rowOff>145345</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5240000" y="655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155522</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909800" y="6327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164395</xdr:rowOff>
    </xdr:from>
    <xdr:to>
      <xdr:col>68</xdr:col>
      <xdr:colOff>203200</xdr:colOff>
      <xdr:row>39</xdr:row>
      <xdr:rowOff>94545</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4351000" y="667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104722</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4020800" y="6448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167217</xdr:rowOff>
    </xdr:from>
    <xdr:to>
      <xdr:col>64</xdr:col>
      <xdr:colOff>152400</xdr:colOff>
      <xdr:row>40</xdr:row>
      <xdr:rowOff>97367</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3462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107544</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131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２９年については、２８度に引き続き将来負担比率は０となっている。主な要因としては、起債の新規借入を抑制したことによる起債現在高の減少、財政調整基金の新規積立による充当可能財産の増加が挙げられる。今後も将来への負担軽減のため、新規事業の実施については十分な精査を行う。</a:t>
          </a:r>
        </a:p>
      </xdr:txBody>
    </xdr:sp>
    <xdr:clientData/>
  </xdr:twoCellAnchor>
  <xdr:oneCellAnchor>
    <xdr:from>
      <xdr:col>61</xdr:col>
      <xdr:colOff>6350</xdr:colOff>
      <xdr:row>10</xdr:row>
      <xdr:rowOff>63500</xdr:rowOff>
    </xdr:from>
    <xdr:ext cx="298543" cy="225703"/>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id="{00000000-0008-0000-0300-0000B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158852</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7018000" y="2451100"/>
          <a:ext cx="0" cy="14796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130929</xdr:rowOff>
    </xdr:from>
    <xdr:ext cx="762000" cy="259045"/>
    <xdr:sp macro="" textlink="">
      <xdr:nvSpPr>
        <xdr:cNvPr id="442" name="将来負担の状況最小値テキスト">
          <a:extLst>
            <a:ext uri="{FF2B5EF4-FFF2-40B4-BE49-F238E27FC236}">
              <a16:creationId xmlns:a16="http://schemas.microsoft.com/office/drawing/2014/main" id="{00000000-0008-0000-0300-0000BA010000}"/>
            </a:ext>
          </a:extLst>
        </xdr:cNvPr>
        <xdr:cNvSpPr txBox="1"/>
      </xdr:nvSpPr>
      <xdr:spPr>
        <a:xfrm>
          <a:off x="17106900" y="390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158852</xdr:rowOff>
    </xdr:from>
    <xdr:to>
      <xdr:col>81</xdr:col>
      <xdr:colOff>133350</xdr:colOff>
      <xdr:row>22</xdr:row>
      <xdr:rowOff>158852</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3930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4" name="将来負担の状況最大値テキスト">
          <a:extLst>
            <a:ext uri="{FF2B5EF4-FFF2-40B4-BE49-F238E27FC236}">
              <a16:creationId xmlns:a16="http://schemas.microsoft.com/office/drawing/2014/main" id="{00000000-0008-0000-0300-0000BC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14</xdr:row>
      <xdr:rowOff>56591</xdr:rowOff>
    </xdr:from>
    <xdr:to>
      <xdr:col>72</xdr:col>
      <xdr:colOff>203200</xdr:colOff>
      <xdr:row>15</xdr:row>
      <xdr:rowOff>9652</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4401800" y="2456891"/>
          <a:ext cx="889000" cy="124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117213</xdr:rowOff>
    </xdr:from>
    <xdr:ext cx="762000" cy="259045"/>
    <xdr:sp macro="" textlink="">
      <xdr:nvSpPr>
        <xdr:cNvPr id="447" name="将来負担の状況平均値テキスト">
          <a:extLst>
            <a:ext uri="{FF2B5EF4-FFF2-40B4-BE49-F238E27FC236}">
              <a16:creationId xmlns:a16="http://schemas.microsoft.com/office/drawing/2014/main" id="{00000000-0008-0000-0300-0000BF010000}"/>
            </a:ext>
          </a:extLst>
        </xdr:cNvPr>
        <xdr:cNvSpPr txBox="1"/>
      </xdr:nvSpPr>
      <xdr:spPr>
        <a:xfrm>
          <a:off x="17106900" y="26889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145136</xdr:rowOff>
    </xdr:from>
    <xdr:to>
      <xdr:col>81</xdr:col>
      <xdr:colOff>95250</xdr:colOff>
      <xdr:row>16</xdr:row>
      <xdr:rowOff>75286</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967200" y="271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15</xdr:row>
      <xdr:rowOff>9652</xdr:rowOff>
    </xdr:from>
    <xdr:to>
      <xdr:col>68</xdr:col>
      <xdr:colOff>152400</xdr:colOff>
      <xdr:row>15</xdr:row>
      <xdr:rowOff>151536</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3512800" y="2581402"/>
          <a:ext cx="889000" cy="141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28702</xdr:rowOff>
    </xdr:from>
    <xdr:to>
      <xdr:col>77</xdr:col>
      <xdr:colOff>95250</xdr:colOff>
      <xdr:row>16</xdr:row>
      <xdr:rowOff>130302</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129000" y="277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140479</xdr:rowOff>
    </xdr:from>
    <xdr:ext cx="7366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798800" y="25407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23520</xdr:rowOff>
    </xdr:from>
    <xdr:to>
      <xdr:col>73</xdr:col>
      <xdr:colOff>44450</xdr:colOff>
      <xdr:row>15</xdr:row>
      <xdr:rowOff>125120</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59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109897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681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46076</xdr:rowOff>
    </xdr:from>
    <xdr:to>
      <xdr:col>68</xdr:col>
      <xdr:colOff>203200</xdr:colOff>
      <xdr:row>16</xdr:row>
      <xdr:rowOff>147676</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4351000" y="278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132453</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020800" y="287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84684</xdr:rowOff>
    </xdr:from>
    <xdr:to>
      <xdr:col>64</xdr:col>
      <xdr:colOff>152400</xdr:colOff>
      <xdr:row>17</xdr:row>
      <xdr:rowOff>14834</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3462000" y="2827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171061</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131800" y="2914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5791</xdr:rowOff>
    </xdr:from>
    <xdr:to>
      <xdr:col>73</xdr:col>
      <xdr:colOff>44450</xdr:colOff>
      <xdr:row>14</xdr:row>
      <xdr:rowOff>107391</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5240000" y="2406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117568</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909800" y="2174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130302</xdr:rowOff>
    </xdr:from>
    <xdr:to>
      <xdr:col>68</xdr:col>
      <xdr:colOff>203200</xdr:colOff>
      <xdr:row>15</xdr:row>
      <xdr:rowOff>60452</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4351000" y="253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70629</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020800" y="2299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100736</xdr:rowOff>
    </xdr:from>
    <xdr:to>
      <xdr:col>64</xdr:col>
      <xdr:colOff>152400</xdr:colOff>
      <xdr:row>16</xdr:row>
      <xdr:rowOff>30886</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3462000" y="2672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41063</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3131800" y="2441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千葉県東庄町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14,311
14,040
46.25
5,447,098
4,985,931
344,036
3,595,370
3,176,639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２８年度より０．４ポイント増加。類似団体平均を０．６ポイント下回っている。平成２９年度の人件費決算においては職員数の増により前年度より増となっている。今後とも適正な定員管理に努め、人件費の抑制を図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73660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1246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161290</xdr:rowOff>
    </xdr:from>
    <xdr:to>
      <xdr:col>24</xdr:col>
      <xdr:colOff>25400</xdr:colOff>
      <xdr:row>36</xdr:row>
      <xdr:rowOff>20320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1620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158767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59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161290</xdr:rowOff>
    </xdr:from>
    <xdr:to>
      <xdr:col>19</xdr:col>
      <xdr:colOff>187325</xdr:colOff>
      <xdr:row>36</xdr:row>
      <xdr:rowOff>43180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1620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148590</xdr:rowOff>
    </xdr:from>
    <xdr:to>
      <xdr:col>20</xdr:col>
      <xdr:colOff>38100</xdr:colOff>
      <xdr:row>36</xdr:row>
      <xdr:rowOff>78740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63517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35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43180</xdr:rowOff>
    </xdr:from>
    <xdr:to>
      <xdr:col>15</xdr:col>
      <xdr:colOff>98425</xdr:colOff>
      <xdr:row>36</xdr:row>
      <xdr:rowOff>157480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2153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133350</xdr:rowOff>
    </xdr:from>
    <xdr:to>
      <xdr:col>15</xdr:col>
      <xdr:colOff>149225</xdr:colOff>
      <xdr:row>36</xdr:row>
      <xdr:rowOff>63500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73677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73660</xdr:rowOff>
    </xdr:from>
    <xdr:to>
      <xdr:col>11</xdr:col>
      <xdr:colOff>9525</xdr:colOff>
      <xdr:row>36</xdr:row>
      <xdr:rowOff>157480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2458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156210</xdr:rowOff>
    </xdr:from>
    <xdr:to>
      <xdr:col>11</xdr:col>
      <xdr:colOff>60325</xdr:colOff>
      <xdr:row>36</xdr:row>
      <xdr:rowOff>86360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96537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140970</xdr:rowOff>
    </xdr:from>
    <xdr:to>
      <xdr:col>6</xdr:col>
      <xdr:colOff>171450</xdr:colOff>
      <xdr:row>36</xdr:row>
      <xdr:rowOff>71120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81297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140970</xdr:rowOff>
    </xdr:from>
    <xdr:to>
      <xdr:col>24</xdr:col>
      <xdr:colOff>76200</xdr:colOff>
      <xdr:row>36</xdr:row>
      <xdr:rowOff>71120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157497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110490</xdr:rowOff>
    </xdr:from>
    <xdr:to>
      <xdr:col>20</xdr:col>
      <xdr:colOff>38100</xdr:colOff>
      <xdr:row>36</xdr:row>
      <xdr:rowOff>40640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50817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88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163830</xdr:rowOff>
    </xdr:from>
    <xdr:to>
      <xdr:col>15</xdr:col>
      <xdr:colOff>149225</xdr:colOff>
      <xdr:row>36</xdr:row>
      <xdr:rowOff>93980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78757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25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106680</xdr:rowOff>
    </xdr:from>
    <xdr:to>
      <xdr:col>11</xdr:col>
      <xdr:colOff>60325</xdr:colOff>
      <xdr:row>37</xdr:row>
      <xdr:rowOff>36830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21607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22860</xdr:rowOff>
    </xdr:from>
    <xdr:to>
      <xdr:col>6</xdr:col>
      <xdr:colOff>171450</xdr:colOff>
      <xdr:row>36</xdr:row>
      <xdr:rowOff>124460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109237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２８年度と比較して１．１ポイント減少している。類似団体平均と比較して３．２ポイント下回っている。物件費の推移としては、ほぼ横ばいといえる。今後とも、光熱水費や消耗品の節約を徹底し、物件費の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34471</xdr:rowOff>
    </xdr:from>
    <xdr:to>
      <xdr:col>82</xdr:col>
      <xdr:colOff>107950</xdr:colOff>
      <xdr:row>21</xdr:row>
      <xdr:rowOff>113393</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091871"/>
          <a:ext cx="0" cy="162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120848</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34471</xdr:rowOff>
    </xdr:from>
    <xdr:to>
      <xdr:col>82</xdr:col>
      <xdr:colOff>196850</xdr:colOff>
      <xdr:row>12</xdr:row>
      <xdr:rowOff>34471</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09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167821</xdr:rowOff>
    </xdr:from>
    <xdr:to>
      <xdr:col>82</xdr:col>
      <xdr:colOff>107950</xdr:colOff>
      <xdr:row>14</xdr:row>
      <xdr:rowOff>116114</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396671"/>
          <a:ext cx="8382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94541</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662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122464</xdr:rowOff>
    </xdr:from>
    <xdr:to>
      <xdr:col>82</xdr:col>
      <xdr:colOff>158750</xdr:colOff>
      <xdr:row>16</xdr:row>
      <xdr:rowOff>52614</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94343</xdr:rowOff>
    </xdr:from>
    <xdr:to>
      <xdr:col>78</xdr:col>
      <xdr:colOff>69850</xdr:colOff>
      <xdr:row>14</xdr:row>
      <xdr:rowOff>116114</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494643"/>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100693</xdr:rowOff>
    </xdr:from>
    <xdr:to>
      <xdr:col>78</xdr:col>
      <xdr:colOff>120650</xdr:colOff>
      <xdr:row>16</xdr:row>
      <xdr:rowOff>30843</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15620</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758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146050</xdr:rowOff>
    </xdr:from>
    <xdr:to>
      <xdr:col>73</xdr:col>
      <xdr:colOff>180975</xdr:colOff>
      <xdr:row>14</xdr:row>
      <xdr:rowOff>94343</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374900"/>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46264</xdr:rowOff>
    </xdr:from>
    <xdr:to>
      <xdr:col>74</xdr:col>
      <xdr:colOff>31750</xdr:colOff>
      <xdr:row>15</xdr:row>
      <xdr:rowOff>147864</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61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132641</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704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80736</xdr:rowOff>
    </xdr:from>
    <xdr:to>
      <xdr:col>69</xdr:col>
      <xdr:colOff>92075</xdr:colOff>
      <xdr:row>13</xdr:row>
      <xdr:rowOff>146050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30958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130629</xdr:rowOff>
    </xdr:from>
    <xdr:to>
      <xdr:col>69</xdr:col>
      <xdr:colOff>142875</xdr:colOff>
      <xdr:row>15</xdr:row>
      <xdr:rowOff>60779</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530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45556</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61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65314</xdr:rowOff>
    </xdr:from>
    <xdr:to>
      <xdr:col>65</xdr:col>
      <xdr:colOff>53975</xdr:colOff>
      <xdr:row>14</xdr:row>
      <xdr:rowOff>166914</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46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151691</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55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117021</xdr:rowOff>
    </xdr:from>
    <xdr:to>
      <xdr:col>82</xdr:col>
      <xdr:colOff>158750</xdr:colOff>
      <xdr:row>14</xdr:row>
      <xdr:rowOff>47171</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34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133548</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190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65314</xdr:rowOff>
    </xdr:from>
    <xdr:to>
      <xdr:col>78</xdr:col>
      <xdr:colOff>120650</xdr:colOff>
      <xdr:row>14</xdr:row>
      <xdr:rowOff>166914</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46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5641</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234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43543</xdr:rowOff>
    </xdr:from>
    <xdr:to>
      <xdr:col>74</xdr:col>
      <xdr:colOff>31750</xdr:colOff>
      <xdr:row>14</xdr:row>
      <xdr:rowOff>145143</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44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155320</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21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95250</xdr:rowOff>
    </xdr:from>
    <xdr:to>
      <xdr:col>69</xdr:col>
      <xdr:colOff>142875</xdr:colOff>
      <xdr:row>14</xdr:row>
      <xdr:rowOff>25400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35577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29936</xdr:rowOff>
    </xdr:from>
    <xdr:to>
      <xdr:col>65</xdr:col>
      <xdr:colOff>53975</xdr:colOff>
      <xdr:row>13</xdr:row>
      <xdr:rowOff>131536</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25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141713</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02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２８年度と比較して０．４ポイント減少。類似団体平均を０．２ポイント下回っている。要因としては、障害者福祉における支給決定内容の精査による、給付の抑制等が挙げられる。今後も歳出の効率化を徹底し、事業の適正化を図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61</xdr:row>
      <xdr:rowOff>151493</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042400"/>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123570</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8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151493</xdr:rowOff>
    </xdr:from>
    <xdr:to>
      <xdr:col>24</xdr:col>
      <xdr:colOff>114300</xdr:colOff>
      <xdr:row>61</xdr:row>
      <xdr:rowOff>151493</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6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135165</xdr:rowOff>
    </xdr:from>
    <xdr:to>
      <xdr:col>24</xdr:col>
      <xdr:colOff>25400</xdr:colOff>
      <xdr:row>56</xdr:row>
      <xdr:rowOff>29028</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9564915"/>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89099</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5188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117022</xdr:rowOff>
    </xdr:from>
    <xdr:to>
      <xdr:col>24</xdr:col>
      <xdr:colOff>76200</xdr:colOff>
      <xdr:row>56</xdr:row>
      <xdr:rowOff>47172</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29028</xdr:rowOff>
    </xdr:from>
    <xdr:to>
      <xdr:col>19</xdr:col>
      <xdr:colOff>187325</xdr:colOff>
      <xdr:row>56</xdr:row>
      <xdr:rowOff>45357</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3098800" y="96302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84365</xdr:rowOff>
    </xdr:from>
    <xdr:to>
      <xdr:col>20</xdr:col>
      <xdr:colOff>38100</xdr:colOff>
      <xdr:row>56</xdr:row>
      <xdr:rowOff>14515</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24692</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282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118835</xdr:rowOff>
    </xdr:from>
    <xdr:to>
      <xdr:col>15</xdr:col>
      <xdr:colOff>98425</xdr:colOff>
      <xdr:row>56</xdr:row>
      <xdr:rowOff>45357</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9548585"/>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84365</xdr:rowOff>
    </xdr:from>
    <xdr:to>
      <xdr:col>15</xdr:col>
      <xdr:colOff>149225</xdr:colOff>
      <xdr:row>56</xdr:row>
      <xdr:rowOff>14515</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24692</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86178</xdr:rowOff>
    </xdr:from>
    <xdr:to>
      <xdr:col>11</xdr:col>
      <xdr:colOff>9525</xdr:colOff>
      <xdr:row>55</xdr:row>
      <xdr:rowOff>118835</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95159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2722</xdr:rowOff>
    </xdr:from>
    <xdr:to>
      <xdr:col>11</xdr:col>
      <xdr:colOff>60325</xdr:colOff>
      <xdr:row>55</xdr:row>
      <xdr:rowOff>104322</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114499</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2722</xdr:rowOff>
    </xdr:from>
    <xdr:to>
      <xdr:col>6</xdr:col>
      <xdr:colOff>171450</xdr:colOff>
      <xdr:row>55</xdr:row>
      <xdr:rowOff>104322</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114499</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84365</xdr:rowOff>
    </xdr:from>
    <xdr:to>
      <xdr:col>24</xdr:col>
      <xdr:colOff>76200</xdr:colOff>
      <xdr:row>56</xdr:row>
      <xdr:rowOff>14515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100892</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359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149678</xdr:rowOff>
    </xdr:from>
    <xdr:to>
      <xdr:col>20</xdr:col>
      <xdr:colOff>38100</xdr:colOff>
      <xdr:row>56</xdr:row>
      <xdr:rowOff>79828</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64605</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665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166007</xdr:rowOff>
    </xdr:from>
    <xdr:to>
      <xdr:col>15</xdr:col>
      <xdr:colOff>149225</xdr:colOff>
      <xdr:row>56</xdr:row>
      <xdr:rowOff>96157</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80934</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68035</xdr:rowOff>
    </xdr:from>
    <xdr:to>
      <xdr:col>11</xdr:col>
      <xdr:colOff>60325</xdr:colOff>
      <xdr:row>55</xdr:row>
      <xdr:rowOff>169635</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154412</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35378</xdr:rowOff>
    </xdr:from>
    <xdr:to>
      <xdr:col>6</xdr:col>
      <xdr:colOff>171450</xdr:colOff>
      <xdr:row>55</xdr:row>
      <xdr:rowOff>136978</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121755</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て０．２ポイント減少している。類似団体平均を２．８ポイント下回っている。例年徐々にではあるが上昇傾向にあり、その主な要因として国民健康保険特別会計等への操出金の増加が挙げられる。今後も健康づくりや介護予防の推進により、医療費や介護給付費の抑制を図る。</a:t>
          </a: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119380</xdr:rowOff>
    </xdr:from>
    <xdr:to>
      <xdr:col>82</xdr:col>
      <xdr:colOff>107950</xdr:colOff>
      <xdr:row>61</xdr:row>
      <xdr:rowOff>8890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03478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152417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8890</xdr:rowOff>
    </xdr:from>
    <xdr:to>
      <xdr:col>82</xdr:col>
      <xdr:colOff>196850</xdr:colOff>
      <xdr:row>61</xdr:row>
      <xdr:rowOff>8890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34307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77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119380</xdr:rowOff>
    </xdr:from>
    <xdr:to>
      <xdr:col>82</xdr:col>
      <xdr:colOff>196850</xdr:colOff>
      <xdr:row>52</xdr:row>
      <xdr:rowOff>119380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03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20320</xdr:rowOff>
    </xdr:from>
    <xdr:to>
      <xdr:col>82</xdr:col>
      <xdr:colOff>107950</xdr:colOff>
      <xdr:row>54</xdr:row>
      <xdr:rowOff>35560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92786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154957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413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11430</xdr:rowOff>
    </xdr:from>
    <xdr:to>
      <xdr:col>82</xdr:col>
      <xdr:colOff>158750</xdr:colOff>
      <xdr:row>55</xdr:row>
      <xdr:rowOff>113030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44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146050</xdr:rowOff>
    </xdr:from>
    <xdr:to>
      <xdr:col>78</xdr:col>
      <xdr:colOff>69850</xdr:colOff>
      <xdr:row>54</xdr:row>
      <xdr:rowOff>35560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92329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54</xdr:row>
      <xdr:rowOff>152400</xdr:rowOff>
    </xdr:from>
    <xdr:to>
      <xdr:col>78</xdr:col>
      <xdr:colOff>120650</xdr:colOff>
      <xdr:row>55</xdr:row>
      <xdr:rowOff>82550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67327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49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130810</xdr:rowOff>
    </xdr:from>
    <xdr:to>
      <xdr:col>73</xdr:col>
      <xdr:colOff>180975</xdr:colOff>
      <xdr:row>53</xdr:row>
      <xdr:rowOff>146050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92176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54</xdr:row>
      <xdr:rowOff>121920</xdr:rowOff>
    </xdr:from>
    <xdr:to>
      <xdr:col>74</xdr:col>
      <xdr:colOff>31750</xdr:colOff>
      <xdr:row>55</xdr:row>
      <xdr:rowOff>52070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38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36847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46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77470</xdr:rowOff>
    </xdr:from>
    <xdr:to>
      <xdr:col>69</xdr:col>
      <xdr:colOff>92075</xdr:colOff>
      <xdr:row>53</xdr:row>
      <xdr:rowOff>130810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91643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54</xdr:row>
      <xdr:rowOff>167640</xdr:rowOff>
    </xdr:from>
    <xdr:to>
      <xdr:col>69</xdr:col>
      <xdr:colOff>142875</xdr:colOff>
      <xdr:row>55</xdr:row>
      <xdr:rowOff>97790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4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82567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51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144780</xdr:rowOff>
    </xdr:from>
    <xdr:to>
      <xdr:col>65</xdr:col>
      <xdr:colOff>53975</xdr:colOff>
      <xdr:row>55</xdr:row>
      <xdr:rowOff>74930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40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59707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48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140970</xdr:rowOff>
    </xdr:from>
    <xdr:to>
      <xdr:col>82</xdr:col>
      <xdr:colOff>158750</xdr:colOff>
      <xdr:row>54</xdr:row>
      <xdr:rowOff>71120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22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157497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07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156210</xdr:rowOff>
    </xdr:from>
    <xdr:to>
      <xdr:col>78</xdr:col>
      <xdr:colOff>120650</xdr:colOff>
      <xdr:row>54</xdr:row>
      <xdr:rowOff>86360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96537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01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95250</xdr:rowOff>
    </xdr:from>
    <xdr:to>
      <xdr:col>74</xdr:col>
      <xdr:colOff>31750</xdr:colOff>
      <xdr:row>54</xdr:row>
      <xdr:rowOff>25400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80010</xdr:rowOff>
    </xdr:from>
    <xdr:to>
      <xdr:col>69</xdr:col>
      <xdr:colOff>142875</xdr:colOff>
      <xdr:row>54</xdr:row>
      <xdr:rowOff>10160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16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20337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893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26670</xdr:rowOff>
    </xdr:from>
    <xdr:to>
      <xdr:col>65</xdr:col>
      <xdr:colOff>53975</xdr:colOff>
      <xdr:row>53</xdr:row>
      <xdr:rowOff>128270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11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51</xdr:row>
      <xdr:rowOff>138447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888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て０．３ポイント上昇しており、類似団体平均と比較すると７．８ポイント上回っている。これはごみ処理業務や消防業務等を一部事務組合で行っているため、負担金として支出していていることが要因として挙げられる。今後も一部事務組合に対し、構成町として更なる行政改革を要請する必要がある。</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9" name="補助費等グラフ枠">
          <a:extLst>
            <a:ext uri="{FF2B5EF4-FFF2-40B4-BE49-F238E27FC236}">
              <a16:creationId xmlns:a16="http://schemas.microsoft.com/office/drawing/2014/main" id="{00000000-0008-0000-0400-000035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102507</xdr:rowOff>
    </xdr:from>
    <xdr:to>
      <xdr:col>82</xdr:col>
      <xdr:colOff>107950</xdr:colOff>
      <xdr:row>41</xdr:row>
      <xdr:rowOff>30662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6510000" y="5760357"/>
          <a:ext cx="0" cy="1299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2739</xdr:rowOff>
    </xdr:from>
    <xdr:ext cx="762000" cy="259045"/>
    <xdr:sp macro="" textlink="">
      <xdr:nvSpPr>
        <xdr:cNvPr id="311" name="補助費等最小値テキスト">
          <a:extLst>
            <a:ext uri="{FF2B5EF4-FFF2-40B4-BE49-F238E27FC236}">
              <a16:creationId xmlns:a16="http://schemas.microsoft.com/office/drawing/2014/main" id="{00000000-0008-0000-0400-000037010000}"/>
            </a:ext>
          </a:extLst>
        </xdr:cNvPr>
        <xdr:cNvSpPr txBox="1"/>
      </xdr:nvSpPr>
      <xdr:spPr>
        <a:xfrm>
          <a:off x="16598900" y="7032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30662</xdr:rowOff>
    </xdr:from>
    <xdr:to>
      <xdr:col>82</xdr:col>
      <xdr:colOff>196850</xdr:colOff>
      <xdr:row>41</xdr:row>
      <xdr:rowOff>30662</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6421100" y="7060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17434</xdr:rowOff>
    </xdr:from>
    <xdr:ext cx="762000" cy="259045"/>
    <xdr:sp macro="" textlink="">
      <xdr:nvSpPr>
        <xdr:cNvPr id="313" name="補助費等最大値テキスト">
          <a:extLst>
            <a:ext uri="{FF2B5EF4-FFF2-40B4-BE49-F238E27FC236}">
              <a16:creationId xmlns:a16="http://schemas.microsoft.com/office/drawing/2014/main" id="{00000000-0008-0000-0400-000039010000}"/>
            </a:ext>
          </a:extLst>
        </xdr:cNvPr>
        <xdr:cNvSpPr txBox="1"/>
      </xdr:nvSpPr>
      <xdr:spPr>
        <a:xfrm>
          <a:off x="16598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102507</xdr:rowOff>
    </xdr:from>
    <xdr:to>
      <xdr:col>82</xdr:col>
      <xdr:colOff>196850</xdr:colOff>
      <xdr:row>33</xdr:row>
      <xdr:rowOff>102507</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6421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40</xdr:row>
      <xdr:rowOff>143328</xdr:rowOff>
    </xdr:from>
    <xdr:to>
      <xdr:col>82</xdr:col>
      <xdr:colOff>107950</xdr:colOff>
      <xdr:row>40</xdr:row>
      <xdr:rowOff>162923</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5671800" y="7001328"/>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133549</xdr:rowOff>
    </xdr:from>
    <xdr:ext cx="762000" cy="259045"/>
    <xdr:sp macro="" textlink="">
      <xdr:nvSpPr>
        <xdr:cNvPr id="316" name="補助費等平均値テキスト">
          <a:extLst>
            <a:ext uri="{FF2B5EF4-FFF2-40B4-BE49-F238E27FC236}">
              <a16:creationId xmlns:a16="http://schemas.microsoft.com/office/drawing/2014/main" id="{00000000-0008-0000-0400-00003C010000}"/>
            </a:ext>
          </a:extLst>
        </xdr:cNvPr>
        <xdr:cNvSpPr txBox="1"/>
      </xdr:nvSpPr>
      <xdr:spPr>
        <a:xfrm>
          <a:off x="16598900" y="6305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117022</xdr:rowOff>
    </xdr:from>
    <xdr:to>
      <xdr:col>82</xdr:col>
      <xdr:colOff>158750</xdr:colOff>
      <xdr:row>38</xdr:row>
      <xdr:rowOff>47172</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64592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40</xdr:row>
      <xdr:rowOff>91077</xdr:rowOff>
    </xdr:from>
    <xdr:to>
      <xdr:col>78</xdr:col>
      <xdr:colOff>69850</xdr:colOff>
      <xdr:row>40</xdr:row>
      <xdr:rowOff>143328</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4782800" y="6949077"/>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97427</xdr:rowOff>
    </xdr:from>
    <xdr:to>
      <xdr:col>78</xdr:col>
      <xdr:colOff>120650</xdr:colOff>
      <xdr:row>38</xdr:row>
      <xdr:rowOff>27577</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5621000" y="644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37754</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62099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40</xdr:row>
      <xdr:rowOff>51888</xdr:rowOff>
    </xdr:from>
    <xdr:to>
      <xdr:col>73</xdr:col>
      <xdr:colOff>180975</xdr:colOff>
      <xdr:row>40</xdr:row>
      <xdr:rowOff>91077</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a:off x="13893800" y="6909888"/>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103958</xdr:rowOff>
    </xdr:from>
    <xdr:to>
      <xdr:col>74</xdr:col>
      <xdr:colOff>31750</xdr:colOff>
      <xdr:row>38</xdr:row>
      <xdr:rowOff>34108</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4732000" y="644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44285</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401800" y="6216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164556</xdr:rowOff>
    </xdr:from>
    <xdr:to>
      <xdr:col>69</xdr:col>
      <xdr:colOff>92075</xdr:colOff>
      <xdr:row>40</xdr:row>
      <xdr:rowOff>51888</xdr:rowOff>
    </xdr:to>
    <xdr:cxnSp macro="">
      <xdr:nvCxnSpPr>
        <xdr:cNvPr id="324" name="直線コネクタ 323">
          <a:extLst>
            <a:ext uri="{FF2B5EF4-FFF2-40B4-BE49-F238E27FC236}">
              <a16:creationId xmlns:a16="http://schemas.microsoft.com/office/drawing/2014/main" id="{00000000-0008-0000-0400-000044010000}"/>
            </a:ext>
          </a:extLst>
        </xdr:cNvPr>
        <xdr:cNvCxnSpPr/>
      </xdr:nvCxnSpPr>
      <xdr:spPr>
        <a:xfrm>
          <a:off x="13004800" y="6851106"/>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38</xdr:row>
      <xdr:rowOff>23949</xdr:rowOff>
    </xdr:from>
    <xdr:to>
      <xdr:col>69</xdr:col>
      <xdr:colOff>142875</xdr:colOff>
      <xdr:row>38</xdr:row>
      <xdr:rowOff>125549</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3843000" y="6539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135726</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6307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30480</xdr:rowOff>
    </xdr:from>
    <xdr:to>
      <xdr:col>65</xdr:col>
      <xdr:colOff>53975</xdr:colOff>
      <xdr:row>38</xdr:row>
      <xdr:rowOff>132080</xdr:rowOff>
    </xdr:to>
    <xdr:sp macro="" textlink="">
      <xdr:nvSpPr>
        <xdr:cNvPr id="327" name="フローチャート: 判断 326">
          <a:extLst>
            <a:ext uri="{FF2B5EF4-FFF2-40B4-BE49-F238E27FC236}">
              <a16:creationId xmlns:a16="http://schemas.microsoft.com/office/drawing/2014/main" id="{00000000-0008-0000-0400-000047010000}"/>
            </a:ext>
          </a:extLst>
        </xdr:cNvPr>
        <xdr:cNvSpPr/>
      </xdr:nvSpPr>
      <xdr:spPr>
        <a:xfrm>
          <a:off x="129540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142257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631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40</xdr:row>
      <xdr:rowOff>112123</xdr:rowOff>
    </xdr:from>
    <xdr:to>
      <xdr:col>82</xdr:col>
      <xdr:colOff>158750</xdr:colOff>
      <xdr:row>41</xdr:row>
      <xdr:rowOff>42273</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6459200" y="6970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40</xdr:row>
      <xdr:rowOff>20700</xdr:rowOff>
    </xdr:from>
    <xdr:ext cx="762000" cy="259045"/>
    <xdr:sp macro="" textlink="">
      <xdr:nvSpPr>
        <xdr:cNvPr id="335" name="補助費等該当値テキスト">
          <a:extLst>
            <a:ext uri="{FF2B5EF4-FFF2-40B4-BE49-F238E27FC236}">
              <a16:creationId xmlns:a16="http://schemas.microsoft.com/office/drawing/2014/main" id="{00000000-0008-0000-0400-00004F010000}"/>
            </a:ext>
          </a:extLst>
        </xdr:cNvPr>
        <xdr:cNvSpPr txBox="1"/>
      </xdr:nvSpPr>
      <xdr:spPr>
        <a:xfrm>
          <a:off x="16598900" y="6878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40</xdr:row>
      <xdr:rowOff>92528</xdr:rowOff>
    </xdr:from>
    <xdr:to>
      <xdr:col>78</xdr:col>
      <xdr:colOff>120650</xdr:colOff>
      <xdr:row>41</xdr:row>
      <xdr:rowOff>22678</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5621000" y="695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41</xdr:row>
      <xdr:rowOff>7455</xdr:rowOff>
    </xdr:from>
    <xdr:ext cx="7366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5290800" y="7036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40</xdr:row>
      <xdr:rowOff>40277</xdr:rowOff>
    </xdr:from>
    <xdr:to>
      <xdr:col>74</xdr:col>
      <xdr:colOff>31750</xdr:colOff>
      <xdr:row>40</xdr:row>
      <xdr:rowOff>141877</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4732000" y="6898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126654</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4401800" y="6984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40</xdr:row>
      <xdr:rowOff>1088</xdr:rowOff>
    </xdr:from>
    <xdr:to>
      <xdr:col>69</xdr:col>
      <xdr:colOff>142875</xdr:colOff>
      <xdr:row>40</xdr:row>
      <xdr:rowOff>102688</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3843000" y="685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87465</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3512800" y="694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113756</xdr:rowOff>
    </xdr:from>
    <xdr:to>
      <xdr:col>65</xdr:col>
      <xdr:colOff>53975</xdr:colOff>
      <xdr:row>40</xdr:row>
      <xdr:rowOff>43906</xdr:rowOff>
    </xdr:to>
    <xdr:sp macro="" textlink="">
      <xdr:nvSpPr>
        <xdr:cNvPr id="342" name="楕円 341">
          <a:extLst>
            <a:ext uri="{FF2B5EF4-FFF2-40B4-BE49-F238E27FC236}">
              <a16:creationId xmlns:a16="http://schemas.microsoft.com/office/drawing/2014/main" id="{00000000-0008-0000-0400-000056010000}"/>
            </a:ext>
          </a:extLst>
        </xdr:cNvPr>
        <xdr:cNvSpPr/>
      </xdr:nvSpPr>
      <xdr:spPr>
        <a:xfrm>
          <a:off x="12954000" y="6800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28683</xdr:rowOff>
    </xdr:from>
    <xdr:ext cx="762000" cy="259045"/>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12623800" y="6886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公債費は前年度比０．３ポイント増加となっている。類似団体平均を３．３ポイント下回っている。近年は新規借入を抑制しており、今後も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新規起債については、極力発行を抑えて後年度の負担を減らすように財政運営に努める。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a:extLst>
            <a:ext uri="{FF2B5EF4-FFF2-40B4-BE49-F238E27FC236}">
              <a16:creationId xmlns:a16="http://schemas.microsoft.com/office/drawing/2014/main" id="{00000000-0008-0000-0400-00006F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75</xdr:row>
      <xdr:rowOff>19558</xdr:rowOff>
    </xdr:from>
    <xdr:to>
      <xdr:col>24</xdr:col>
      <xdr:colOff>25400</xdr:colOff>
      <xdr:row>80</xdr:row>
      <xdr:rowOff>85852</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4826000" y="12878308"/>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57929</xdr:rowOff>
    </xdr:from>
    <xdr:ext cx="762000" cy="259045"/>
    <xdr:sp macro="" textlink="">
      <xdr:nvSpPr>
        <xdr:cNvPr id="369" name="公債費最小値テキスト">
          <a:extLst>
            <a:ext uri="{FF2B5EF4-FFF2-40B4-BE49-F238E27FC236}">
              <a16:creationId xmlns:a16="http://schemas.microsoft.com/office/drawing/2014/main" id="{00000000-0008-0000-0400-000071010000}"/>
            </a:ext>
          </a:extLst>
        </xdr:cNvPr>
        <xdr:cNvSpPr txBox="1"/>
      </xdr:nvSpPr>
      <xdr:spPr>
        <a:xfrm>
          <a:off x="4914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85852</xdr:rowOff>
    </xdr:from>
    <xdr:to>
      <xdr:col>24</xdr:col>
      <xdr:colOff>114300</xdr:colOff>
      <xdr:row>80</xdr:row>
      <xdr:rowOff>85852</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105935</xdr:rowOff>
    </xdr:from>
    <xdr:ext cx="762000" cy="259045"/>
    <xdr:sp macro="" textlink="">
      <xdr:nvSpPr>
        <xdr:cNvPr id="371" name="公債費最大値テキスト">
          <a:extLst>
            <a:ext uri="{FF2B5EF4-FFF2-40B4-BE49-F238E27FC236}">
              <a16:creationId xmlns:a16="http://schemas.microsoft.com/office/drawing/2014/main" id="{00000000-0008-0000-0400-000073010000}"/>
            </a:ext>
          </a:extLst>
        </xdr:cNvPr>
        <xdr:cNvSpPr txBox="1"/>
      </xdr:nvSpPr>
      <xdr:spPr>
        <a:xfrm>
          <a:off x="4914900" y="1262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75</xdr:row>
      <xdr:rowOff>19558</xdr:rowOff>
    </xdr:from>
    <xdr:to>
      <xdr:col>24</xdr:col>
      <xdr:colOff>114300</xdr:colOff>
      <xdr:row>75</xdr:row>
      <xdr:rowOff>19558</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2878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117856</xdr:rowOff>
    </xdr:from>
    <xdr:to>
      <xdr:col>24</xdr:col>
      <xdr:colOff>25400</xdr:colOff>
      <xdr:row>76</xdr:row>
      <xdr:rowOff>131572</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987800" y="1314805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32275</xdr:rowOff>
    </xdr:from>
    <xdr:ext cx="762000" cy="259045"/>
    <xdr:sp macro="" textlink="">
      <xdr:nvSpPr>
        <xdr:cNvPr id="374" name="公債費平均値テキスト">
          <a:extLst>
            <a:ext uri="{FF2B5EF4-FFF2-40B4-BE49-F238E27FC236}">
              <a16:creationId xmlns:a16="http://schemas.microsoft.com/office/drawing/2014/main" id="{00000000-0008-0000-0400-000076010000}"/>
            </a:ext>
          </a:extLst>
        </xdr:cNvPr>
        <xdr:cNvSpPr txBox="1"/>
      </xdr:nvSpPr>
      <xdr:spPr>
        <a:xfrm>
          <a:off x="4914900" y="13233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60198</xdr:rowOff>
    </xdr:from>
    <xdr:to>
      <xdr:col>24</xdr:col>
      <xdr:colOff>76200</xdr:colOff>
      <xdr:row>77</xdr:row>
      <xdr:rowOff>161798</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4775200" y="132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117856</xdr:rowOff>
    </xdr:from>
    <xdr:to>
      <xdr:col>19</xdr:col>
      <xdr:colOff>187325</xdr:colOff>
      <xdr:row>76</xdr:row>
      <xdr:rowOff>140715</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3098800" y="13148056"/>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83058</xdr:rowOff>
    </xdr:from>
    <xdr:to>
      <xdr:col>20</xdr:col>
      <xdr:colOff>38100</xdr:colOff>
      <xdr:row>78</xdr:row>
      <xdr:rowOff>13208</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937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169435</xdr:rowOff>
    </xdr:from>
    <xdr:ext cx="7366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606800" y="13371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140715</xdr:rowOff>
    </xdr:from>
    <xdr:to>
      <xdr:col>15</xdr:col>
      <xdr:colOff>98425</xdr:colOff>
      <xdr:row>77</xdr:row>
      <xdr:rowOff>1270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2209800" y="13170915"/>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1270</xdr:rowOff>
    </xdr:from>
    <xdr:to>
      <xdr:col>11</xdr:col>
      <xdr:colOff>9525</xdr:colOff>
      <xdr:row>77</xdr:row>
      <xdr:rowOff>28702</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flipV="1">
          <a:off x="1320800" y="1320292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28194</xdr:rowOff>
    </xdr:from>
    <xdr:to>
      <xdr:col>11</xdr:col>
      <xdr:colOff>60325</xdr:colOff>
      <xdr:row>77</xdr:row>
      <xdr:rowOff>129794</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2159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114571</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51054</xdr:rowOff>
    </xdr:from>
    <xdr:to>
      <xdr:col>6</xdr:col>
      <xdr:colOff>171450</xdr:colOff>
      <xdr:row>77</xdr:row>
      <xdr:rowOff>152654</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1270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137431</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80772</xdr:rowOff>
    </xdr:from>
    <xdr:to>
      <xdr:col>24</xdr:col>
      <xdr:colOff>76200</xdr:colOff>
      <xdr:row>77</xdr:row>
      <xdr:rowOff>10922</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47752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97299</xdr:rowOff>
    </xdr:from>
    <xdr:ext cx="762000" cy="259045"/>
    <xdr:sp macro="" textlink="">
      <xdr:nvSpPr>
        <xdr:cNvPr id="393" name="公債費該当値テキスト">
          <a:extLst>
            <a:ext uri="{FF2B5EF4-FFF2-40B4-BE49-F238E27FC236}">
              <a16:creationId xmlns:a16="http://schemas.microsoft.com/office/drawing/2014/main" id="{00000000-0008-0000-0400-000089010000}"/>
            </a:ext>
          </a:extLst>
        </xdr:cNvPr>
        <xdr:cNvSpPr txBox="1"/>
      </xdr:nvSpPr>
      <xdr:spPr>
        <a:xfrm>
          <a:off x="4914900" y="1295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67056</xdr:rowOff>
    </xdr:from>
    <xdr:to>
      <xdr:col>20</xdr:col>
      <xdr:colOff>38100</xdr:colOff>
      <xdr:row>76</xdr:row>
      <xdr:rowOff>168656</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937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7383</xdr:rowOff>
    </xdr:from>
    <xdr:ext cx="7366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3606800" y="12866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89915</xdr:rowOff>
    </xdr:from>
    <xdr:to>
      <xdr:col>15</xdr:col>
      <xdr:colOff>149225</xdr:colOff>
      <xdr:row>77</xdr:row>
      <xdr:rowOff>20065</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048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30243</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2717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121920</xdr:rowOff>
    </xdr:from>
    <xdr:to>
      <xdr:col>11</xdr:col>
      <xdr:colOff>60325</xdr:colOff>
      <xdr:row>77</xdr:row>
      <xdr:rowOff>52070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2159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62247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828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149352</xdr:rowOff>
    </xdr:from>
    <xdr:to>
      <xdr:col>6</xdr:col>
      <xdr:colOff>171450</xdr:colOff>
      <xdr:row>77</xdr:row>
      <xdr:rowOff>79502</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1270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89679</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939800" y="129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に係る経常収支比率は７２．９％で、類似団体平均を１．０ポイント上回っている。これは補助費のうち大きな割合を占める、ごみ処理業務や消防業務等の一部事務組合に対しての負担金や維持補修費が近年増額傾向にあるためといえる。今後も組合の負担金や維持補修費についてはサービスを低下させることなく経費の削減を求めていく。</a:t>
          </a:r>
        </a:p>
      </xdr:txBody>
    </xdr:sp>
    <xdr:clientData/>
  </xdr:twoCellAnchor>
  <xdr:oneCellAnchor>
    <xdr:from>
      <xdr:col>62</xdr:col>
      <xdr:colOff>6350</xdr:colOff>
      <xdr:row>69</xdr:row>
      <xdr:rowOff>107950</xdr:rowOff>
    </xdr:from>
    <xdr:ext cx="298543" cy="225703"/>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a:extLst>
            <a:ext uri="{FF2B5EF4-FFF2-40B4-BE49-F238E27FC236}">
              <a16:creationId xmlns:a16="http://schemas.microsoft.com/office/drawing/2014/main" id="{00000000-0008-0000-0400-0000AA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120142</xdr:rowOff>
    </xdr:from>
    <xdr:to>
      <xdr:col>82</xdr:col>
      <xdr:colOff>107950</xdr:colOff>
      <xdr:row>79</xdr:row>
      <xdr:rowOff>115570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6510000" y="12635992"/>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87647</xdr:rowOff>
    </xdr:from>
    <xdr:ext cx="762000" cy="259045"/>
    <xdr:sp macro="" textlink="">
      <xdr:nvSpPr>
        <xdr:cNvPr id="428" name="公債費以外最小値テキスト">
          <a:extLst>
            <a:ext uri="{FF2B5EF4-FFF2-40B4-BE49-F238E27FC236}">
              <a16:creationId xmlns:a16="http://schemas.microsoft.com/office/drawing/2014/main" id="{00000000-0008-0000-0400-0000AC010000}"/>
            </a:ext>
          </a:extLst>
        </xdr:cNvPr>
        <xdr:cNvSpPr txBox="1"/>
      </xdr:nvSpPr>
      <xdr:spPr>
        <a:xfrm>
          <a:off x="16598900" y="1363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115570</xdr:rowOff>
    </xdr:from>
    <xdr:to>
      <xdr:col>82</xdr:col>
      <xdr:colOff>196850</xdr:colOff>
      <xdr:row>79</xdr:row>
      <xdr:rowOff>115570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3660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35069</xdr:rowOff>
    </xdr:from>
    <xdr:ext cx="762000" cy="259045"/>
    <xdr:sp macro="" textlink="">
      <xdr:nvSpPr>
        <xdr:cNvPr id="430" name="公債費以外最大値テキスト">
          <a:extLst>
            <a:ext uri="{FF2B5EF4-FFF2-40B4-BE49-F238E27FC236}">
              <a16:creationId xmlns:a16="http://schemas.microsoft.com/office/drawing/2014/main" id="{00000000-0008-0000-0400-0000AE010000}"/>
            </a:ext>
          </a:extLst>
        </xdr:cNvPr>
        <xdr:cNvSpPr txBox="1"/>
      </xdr:nvSpPr>
      <xdr:spPr>
        <a:xfrm>
          <a:off x="16598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120142</xdr:rowOff>
    </xdr:from>
    <xdr:to>
      <xdr:col>82</xdr:col>
      <xdr:colOff>196850</xdr:colOff>
      <xdr:row>73</xdr:row>
      <xdr:rowOff>120142</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26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145287</xdr:rowOff>
    </xdr:from>
    <xdr:to>
      <xdr:col>82</xdr:col>
      <xdr:colOff>107950</xdr:colOff>
      <xdr:row>77</xdr:row>
      <xdr:rowOff>19558</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5671800" y="13175487"/>
          <a:ext cx="8382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65295</xdr:rowOff>
    </xdr:from>
    <xdr:ext cx="762000" cy="259045"/>
    <xdr:sp macro="" textlink="">
      <xdr:nvSpPr>
        <xdr:cNvPr id="433" name="公債費以外平均値テキスト">
          <a:extLst>
            <a:ext uri="{FF2B5EF4-FFF2-40B4-BE49-F238E27FC236}">
              <a16:creationId xmlns:a16="http://schemas.microsoft.com/office/drawing/2014/main" id="{00000000-0008-0000-0400-0000B1010000}"/>
            </a:ext>
          </a:extLst>
        </xdr:cNvPr>
        <xdr:cNvSpPr txBox="1"/>
      </xdr:nvSpPr>
      <xdr:spPr>
        <a:xfrm>
          <a:off x="16598900" y="12924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48768</xdr:rowOff>
    </xdr:from>
    <xdr:to>
      <xdr:col>82</xdr:col>
      <xdr:colOff>158750</xdr:colOff>
      <xdr:row>76</xdr:row>
      <xdr:rowOff>150368</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64592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145287</xdr:rowOff>
    </xdr:from>
    <xdr:to>
      <xdr:col>78</xdr:col>
      <xdr:colOff>69850</xdr:colOff>
      <xdr:row>77</xdr:row>
      <xdr:rowOff>19558</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4782800" y="13175487"/>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147065</xdr:rowOff>
    </xdr:from>
    <xdr:to>
      <xdr:col>78</xdr:col>
      <xdr:colOff>120650</xdr:colOff>
      <xdr:row>76</xdr:row>
      <xdr:rowOff>77215</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5621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87393</xdr:rowOff>
    </xdr:from>
    <xdr:ext cx="7366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290800" y="12774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99568</xdr:rowOff>
    </xdr:from>
    <xdr:to>
      <xdr:col>73</xdr:col>
      <xdr:colOff>180975</xdr:colOff>
      <xdr:row>76</xdr:row>
      <xdr:rowOff>145287</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893800" y="13129768"/>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101346</xdr:rowOff>
    </xdr:from>
    <xdr:to>
      <xdr:col>74</xdr:col>
      <xdr:colOff>31750</xdr:colOff>
      <xdr:row>76</xdr:row>
      <xdr:rowOff>31496</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4732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41673</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401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110998</xdr:rowOff>
    </xdr:from>
    <xdr:to>
      <xdr:col>69</xdr:col>
      <xdr:colOff>92075</xdr:colOff>
      <xdr:row>76</xdr:row>
      <xdr:rowOff>99568</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3004800" y="12969748"/>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147065</xdr:rowOff>
    </xdr:from>
    <xdr:to>
      <xdr:col>69</xdr:col>
      <xdr:colOff>142875</xdr:colOff>
      <xdr:row>76</xdr:row>
      <xdr:rowOff>77215</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3843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87393</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101346</xdr:rowOff>
    </xdr:from>
    <xdr:to>
      <xdr:col>65</xdr:col>
      <xdr:colOff>53975</xdr:colOff>
      <xdr:row>76</xdr:row>
      <xdr:rowOff>31496</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2954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16273</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3046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94487</xdr:rowOff>
    </xdr:from>
    <xdr:to>
      <xdr:col>82</xdr:col>
      <xdr:colOff>158750</xdr:colOff>
      <xdr:row>77</xdr:row>
      <xdr:rowOff>24637</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64592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66564</xdr:rowOff>
    </xdr:from>
    <xdr:ext cx="762000" cy="259045"/>
    <xdr:sp macro="" textlink="">
      <xdr:nvSpPr>
        <xdr:cNvPr id="452" name="公債費以外該当値テキスト">
          <a:extLst>
            <a:ext uri="{FF2B5EF4-FFF2-40B4-BE49-F238E27FC236}">
              <a16:creationId xmlns:a16="http://schemas.microsoft.com/office/drawing/2014/main" id="{00000000-0008-0000-0400-0000C4010000}"/>
            </a:ext>
          </a:extLst>
        </xdr:cNvPr>
        <xdr:cNvSpPr txBox="1"/>
      </xdr:nvSpPr>
      <xdr:spPr>
        <a:xfrm>
          <a:off x="165989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140208</xdr:rowOff>
    </xdr:from>
    <xdr:to>
      <xdr:col>78</xdr:col>
      <xdr:colOff>120650</xdr:colOff>
      <xdr:row>77</xdr:row>
      <xdr:rowOff>70358</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5621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55135</xdr:rowOff>
    </xdr:from>
    <xdr:ext cx="7366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5290800" y="13256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94487</xdr:rowOff>
    </xdr:from>
    <xdr:to>
      <xdr:col>74</xdr:col>
      <xdr:colOff>31750</xdr:colOff>
      <xdr:row>77</xdr:row>
      <xdr:rowOff>24637</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4732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9414</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401800" y="1321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48768</xdr:rowOff>
    </xdr:from>
    <xdr:to>
      <xdr:col>69</xdr:col>
      <xdr:colOff>142875</xdr:colOff>
      <xdr:row>76</xdr:row>
      <xdr:rowOff>150368</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3843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135145</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3512800" y="13165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60198</xdr:rowOff>
    </xdr:from>
    <xdr:to>
      <xdr:col>65</xdr:col>
      <xdr:colOff>53975</xdr:colOff>
      <xdr:row>75</xdr:row>
      <xdr:rowOff>161798</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2954000" y="1291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525</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2623800" y="1268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千葉県東庄町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36817</xdr:rowOff>
    </xdr:from>
    <xdr:to>
      <xdr:col>29</xdr:col>
      <xdr:colOff>127000</xdr:colOff>
      <xdr:row>20</xdr:row>
      <xdr:rowOff>37374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41842"/>
          <a:ext cx="0" cy="13721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9451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86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37374</xdr:rowOff>
    </xdr:from>
    <xdr:to>
      <xdr:col>30</xdr:col>
      <xdr:colOff>25400</xdr:colOff>
      <xdr:row>20</xdr:row>
      <xdr:rowOff>37374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139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123194</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85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36817</xdr:rowOff>
    </xdr:from>
    <xdr:to>
      <xdr:col>30</xdr:col>
      <xdr:colOff>25400</xdr:colOff>
      <xdr:row>12</xdr:row>
      <xdr:rowOff>36817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418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135915</xdr:rowOff>
    </xdr:from>
    <xdr:to>
      <xdr:col>29</xdr:col>
      <xdr:colOff>127000</xdr:colOff>
      <xdr:row>18</xdr:row>
      <xdr:rowOff>153906</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269640"/>
          <a:ext cx="647700" cy="179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116646</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074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100119</xdr:rowOff>
    </xdr:from>
    <xdr:to>
      <xdr:col>29</xdr:col>
      <xdr:colOff>177800</xdr:colOff>
      <xdr:row>18</xdr:row>
      <xdr:rowOff>30269</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3062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142934</xdr:rowOff>
    </xdr:from>
    <xdr:to>
      <xdr:col>26</xdr:col>
      <xdr:colOff>50800</xdr:colOff>
      <xdr:row>18</xdr:row>
      <xdr:rowOff>153906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3276659"/>
          <a:ext cx="698500" cy="109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114894</xdr:rowOff>
    </xdr:from>
    <xdr:to>
      <xdr:col>26</xdr:col>
      <xdr:colOff>101600</xdr:colOff>
      <xdr:row>18</xdr:row>
      <xdr:rowOff>45044</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77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55221</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8460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142934</xdr:rowOff>
    </xdr:from>
    <xdr:to>
      <xdr:col>22</xdr:col>
      <xdr:colOff>114300</xdr:colOff>
      <xdr:row>18</xdr:row>
      <xdr:rowOff>146675</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276659"/>
          <a:ext cx="698500" cy="37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130218</xdr:rowOff>
    </xdr:from>
    <xdr:to>
      <xdr:col>22</xdr:col>
      <xdr:colOff>165100</xdr:colOff>
      <xdr:row>18</xdr:row>
      <xdr:rowOff>60368</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70545</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6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146675</xdr:rowOff>
    </xdr:from>
    <xdr:to>
      <xdr:col>18</xdr:col>
      <xdr:colOff>177800</xdr:colOff>
      <xdr:row>19</xdr:row>
      <xdr:rowOff>7191</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280400"/>
          <a:ext cx="698500" cy="319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24795</xdr:rowOff>
    </xdr:from>
    <xdr:to>
      <xdr:col>19</xdr:col>
      <xdr:colOff>38100</xdr:colOff>
      <xdr:row>18</xdr:row>
      <xdr:rowOff>126395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1585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136572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927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42741</xdr:rowOff>
    </xdr:from>
    <xdr:to>
      <xdr:col>15</xdr:col>
      <xdr:colOff>101600</xdr:colOff>
      <xdr:row>18</xdr:row>
      <xdr:rowOff>144341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1764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154518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94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85115</xdr:rowOff>
    </xdr:from>
    <xdr:to>
      <xdr:col>29</xdr:col>
      <xdr:colOff>177800</xdr:colOff>
      <xdr:row>19</xdr:row>
      <xdr:rowOff>15265</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2188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57192</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19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103106</xdr:rowOff>
    </xdr:from>
    <xdr:to>
      <xdr:col>26</xdr:col>
      <xdr:colOff>101600</xdr:colOff>
      <xdr:row>19</xdr:row>
      <xdr:rowOff>33256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2368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18033</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3232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92133</xdr:rowOff>
    </xdr:from>
    <xdr:to>
      <xdr:col>22</xdr:col>
      <xdr:colOff>165100</xdr:colOff>
      <xdr:row>19</xdr:row>
      <xdr:rowOff>22283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2258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7061</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312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95875</xdr:rowOff>
    </xdr:from>
    <xdr:to>
      <xdr:col>19</xdr:col>
      <xdr:colOff>38100</xdr:colOff>
      <xdr:row>19</xdr:row>
      <xdr:rowOff>26025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2296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10802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31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127841</xdr:rowOff>
    </xdr:from>
    <xdr:to>
      <xdr:col>15</xdr:col>
      <xdr:colOff>101600</xdr:colOff>
      <xdr:row>19</xdr:row>
      <xdr:rowOff>57991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2615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42768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347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102906</xdr:rowOff>
    </xdr:from>
    <xdr:to>
      <xdr:col>29</xdr:col>
      <xdr:colOff>127000</xdr:colOff>
      <xdr:row>37</xdr:row>
      <xdr:rowOff>113353</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027456"/>
          <a:ext cx="0" cy="12105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85430</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210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113353</xdr:rowOff>
    </xdr:from>
    <xdr:to>
      <xdr:col>30</xdr:col>
      <xdr:colOff>25400</xdr:colOff>
      <xdr:row>37</xdr:row>
      <xdr:rowOff>113353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2380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17833</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77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102906</xdr:rowOff>
    </xdr:from>
    <xdr:to>
      <xdr:col>30</xdr:col>
      <xdr:colOff>25400</xdr:colOff>
      <xdr:row>33</xdr:row>
      <xdr:rowOff>102906</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0274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168537</xdr:rowOff>
    </xdr:from>
    <xdr:to>
      <xdr:col>29</xdr:col>
      <xdr:colOff>127000</xdr:colOff>
      <xdr:row>37</xdr:row>
      <xdr:rowOff>46875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7121787"/>
          <a:ext cx="647700" cy="497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52105</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6624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207028</xdr:rowOff>
    </xdr:from>
    <xdr:to>
      <xdr:col>29</xdr:col>
      <xdr:colOff>177800</xdr:colOff>
      <xdr:row>35</xdr:row>
      <xdr:rowOff>308628</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817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46875</xdr:rowOff>
    </xdr:from>
    <xdr:to>
      <xdr:col>26</xdr:col>
      <xdr:colOff>50800</xdr:colOff>
      <xdr:row>37</xdr:row>
      <xdr:rowOff>64775</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7171575"/>
          <a:ext cx="698500" cy="179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212674</xdr:rowOff>
    </xdr:from>
    <xdr:to>
      <xdr:col>26</xdr:col>
      <xdr:colOff>101600</xdr:colOff>
      <xdr:row>35</xdr:row>
      <xdr:rowOff>314274</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823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324451</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591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64775</xdr:rowOff>
    </xdr:from>
    <xdr:to>
      <xdr:col>22</xdr:col>
      <xdr:colOff>114300</xdr:colOff>
      <xdr:row>37</xdr:row>
      <xdr:rowOff>73485</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606800" y="7189475"/>
          <a:ext cx="698500" cy="87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258142</xdr:rowOff>
    </xdr:from>
    <xdr:to>
      <xdr:col>22</xdr:col>
      <xdr:colOff>165100</xdr:colOff>
      <xdr:row>36</xdr:row>
      <xdr:rowOff>16842</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8684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27019</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63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4104</xdr:rowOff>
    </xdr:from>
    <xdr:to>
      <xdr:col>18</xdr:col>
      <xdr:colOff>177800</xdr:colOff>
      <xdr:row>37</xdr:row>
      <xdr:rowOff>73485</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7128804"/>
          <a:ext cx="698500" cy="693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299793</xdr:rowOff>
    </xdr:from>
    <xdr:to>
      <xdr:col>19</xdr:col>
      <xdr:colOff>38100</xdr:colOff>
      <xdr:row>36</xdr:row>
      <xdr:rowOff>58493</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910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68670</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679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231351</xdr:rowOff>
    </xdr:from>
    <xdr:to>
      <xdr:col>15</xdr:col>
      <xdr:colOff>101600</xdr:colOff>
      <xdr:row>35</xdr:row>
      <xdr:rowOff>332951</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8417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228</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610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117737</xdr:rowOff>
    </xdr:from>
    <xdr:to>
      <xdr:col>29</xdr:col>
      <xdr:colOff>177800</xdr:colOff>
      <xdr:row>37</xdr:row>
      <xdr:rowOff>47887</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70709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26314</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979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167525</xdr:rowOff>
    </xdr:from>
    <xdr:to>
      <xdr:col>26</xdr:col>
      <xdr:colOff>101600</xdr:colOff>
      <xdr:row>37</xdr:row>
      <xdr:rowOff>97675</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71207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82452</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7207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13975</xdr:rowOff>
    </xdr:from>
    <xdr:to>
      <xdr:col>22</xdr:col>
      <xdr:colOff>165100</xdr:colOff>
      <xdr:row>37</xdr:row>
      <xdr:rowOff>115575</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71386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100352</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7225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22685</xdr:rowOff>
    </xdr:from>
    <xdr:to>
      <xdr:col>19</xdr:col>
      <xdr:colOff>38100</xdr:colOff>
      <xdr:row>37</xdr:row>
      <xdr:rowOff>124285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71473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109062</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723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124754</xdr:rowOff>
    </xdr:from>
    <xdr:to>
      <xdr:col>15</xdr:col>
      <xdr:colOff>101600</xdr:colOff>
      <xdr:row>37</xdr:row>
      <xdr:rowOff>54904</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70780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39681</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7164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千葉県東庄町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14,311
14,040
46.25
5,447,098
4,985,931
344,036
3,595,370
3,176,639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a:extLst>
            <a:ext uri="{FF2B5EF4-FFF2-40B4-BE49-F238E27FC236}">
              <a16:creationId xmlns:a16="http://schemas.microsoft.com/office/drawing/2014/main" id="{00000000-0008-0000-0600-00003A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a:extLst>
            <a:ext uri="{FF2B5EF4-FFF2-40B4-BE49-F238E27FC236}">
              <a16:creationId xmlns:a16="http://schemas.microsoft.com/office/drawing/2014/main" id="{00000000-0008-0000-0600-00003B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167141</xdr:rowOff>
    </xdr:from>
    <xdr:to>
      <xdr:col>24</xdr:col>
      <xdr:colOff>62865</xdr:colOff>
      <xdr:row>38</xdr:row>
      <xdr:rowOff>160598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4633595" y="5310641"/>
          <a:ext cx="1270" cy="1365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164425</xdr:rowOff>
    </xdr:from>
    <xdr:ext cx="534377" cy="259045"/>
    <xdr:sp macro="" textlink="">
      <xdr:nvSpPr>
        <xdr:cNvPr id="61" name="人件費最小値テキスト">
          <a:extLst>
            <a:ext uri="{FF2B5EF4-FFF2-40B4-BE49-F238E27FC236}">
              <a16:creationId xmlns:a16="http://schemas.microsoft.com/office/drawing/2014/main" id="{00000000-0008-0000-0600-00003D000000}"/>
            </a:ext>
          </a:extLst>
        </xdr:cNvPr>
        <xdr:cNvSpPr txBox="1"/>
      </xdr:nvSpPr>
      <xdr:spPr>
        <a:xfrm>
          <a:off x="4686300" y="667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160598</xdr:rowOff>
    </xdr:from>
    <xdr:to>
      <xdr:col>24</xdr:col>
      <xdr:colOff>152400</xdr:colOff>
      <xdr:row>38</xdr:row>
      <xdr:rowOff>160598</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6675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113818</xdr:rowOff>
    </xdr:from>
    <xdr:ext cx="599010" cy="259045"/>
    <xdr:sp macro="" textlink="">
      <xdr:nvSpPr>
        <xdr:cNvPr id="63" name="人件費最大値テキスト">
          <a:extLst>
            <a:ext uri="{FF2B5EF4-FFF2-40B4-BE49-F238E27FC236}">
              <a16:creationId xmlns:a16="http://schemas.microsoft.com/office/drawing/2014/main" id="{00000000-0008-0000-0600-00003F000000}"/>
            </a:ext>
          </a:extLst>
        </xdr:cNvPr>
        <xdr:cNvSpPr txBox="1"/>
      </xdr:nvSpPr>
      <xdr:spPr>
        <a:xfrm>
          <a:off x="4686300" y="5085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167141</xdr:rowOff>
    </xdr:from>
    <xdr:to>
      <xdr:col>24</xdr:col>
      <xdr:colOff>152400</xdr:colOff>
      <xdr:row>30</xdr:row>
      <xdr:rowOff>167141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4546600" y="5310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34449</xdr:rowOff>
    </xdr:from>
    <xdr:to>
      <xdr:col>24</xdr:col>
      <xdr:colOff>63500</xdr:colOff>
      <xdr:row>38</xdr:row>
      <xdr:rowOff>47336</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3797300" y="6549549"/>
          <a:ext cx="838200" cy="12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83812</xdr:rowOff>
    </xdr:from>
    <xdr:ext cx="534377" cy="259045"/>
    <xdr:sp macro="" textlink="">
      <xdr:nvSpPr>
        <xdr:cNvPr id="66" name="人件費平均値テキスト">
          <a:extLst>
            <a:ext uri="{FF2B5EF4-FFF2-40B4-BE49-F238E27FC236}">
              <a16:creationId xmlns:a16="http://schemas.microsoft.com/office/drawing/2014/main" id="{00000000-0008-0000-0600-000042000000}"/>
            </a:ext>
          </a:extLst>
        </xdr:cNvPr>
        <xdr:cNvSpPr txBox="1"/>
      </xdr:nvSpPr>
      <xdr:spPr>
        <a:xfrm>
          <a:off x="4686300" y="60845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60935</xdr:rowOff>
    </xdr:from>
    <xdr:to>
      <xdr:col>24</xdr:col>
      <xdr:colOff>114300</xdr:colOff>
      <xdr:row>36</xdr:row>
      <xdr:rowOff>162535</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4584700" y="623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47336</xdr:rowOff>
    </xdr:from>
    <xdr:to>
      <xdr:col>19</xdr:col>
      <xdr:colOff>177800</xdr:colOff>
      <xdr:row>38</xdr:row>
      <xdr:rowOff>47707</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908300" y="6562436"/>
          <a:ext cx="889000" cy="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77946</xdr:rowOff>
    </xdr:from>
    <xdr:to>
      <xdr:col>20</xdr:col>
      <xdr:colOff>38100</xdr:colOff>
      <xdr:row>37</xdr:row>
      <xdr:rowOff>8096</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3746500" y="625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24623</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3530111" y="6025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26248</xdr:rowOff>
    </xdr:from>
    <xdr:to>
      <xdr:col>15</xdr:col>
      <xdr:colOff>50800</xdr:colOff>
      <xdr:row>38</xdr:row>
      <xdr:rowOff>47707</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a:off x="2019300" y="6541348"/>
          <a:ext cx="889000" cy="21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89481</xdr:rowOff>
    </xdr:from>
    <xdr:to>
      <xdr:col>15</xdr:col>
      <xdr:colOff>101600</xdr:colOff>
      <xdr:row>37</xdr:row>
      <xdr:rowOff>19631</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2857500" y="6261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36158</xdr:rowOff>
    </xdr:from>
    <xdr:ext cx="534377"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641111" y="603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26248</xdr:rowOff>
    </xdr:from>
    <xdr:to>
      <xdr:col>10</xdr:col>
      <xdr:colOff>114300</xdr:colOff>
      <xdr:row>38</xdr:row>
      <xdr:rowOff>53975</xdr:rowOff>
    </xdr:to>
    <xdr:cxnSp macro="">
      <xdr:nvCxnSpPr>
        <xdr:cNvPr id="74" name="直線コネクタ 73">
          <a:extLst>
            <a:ext uri="{FF2B5EF4-FFF2-40B4-BE49-F238E27FC236}">
              <a16:creationId xmlns:a16="http://schemas.microsoft.com/office/drawing/2014/main" id="{00000000-0008-0000-0600-00004A000000}"/>
            </a:ext>
          </a:extLst>
        </xdr:cNvPr>
        <xdr:cNvCxnSpPr/>
      </xdr:nvCxnSpPr>
      <xdr:spPr>
        <a:xfrm flipV="1">
          <a:off x="1130300" y="6541348"/>
          <a:ext cx="889000" cy="27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160728</xdr:rowOff>
    </xdr:from>
    <xdr:to>
      <xdr:col>10</xdr:col>
      <xdr:colOff>165100</xdr:colOff>
      <xdr:row>37</xdr:row>
      <xdr:rowOff>90878</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968500" y="633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107405</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752111" y="610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1737</xdr:rowOff>
    </xdr:from>
    <xdr:to>
      <xdr:col>6</xdr:col>
      <xdr:colOff>38100</xdr:colOff>
      <xdr:row>37</xdr:row>
      <xdr:rowOff>103337</xdr:rowOff>
    </xdr:to>
    <xdr:sp macro="" textlink="">
      <xdr:nvSpPr>
        <xdr:cNvPr id="77" name="フローチャート: 判断 76">
          <a:extLst>
            <a:ext uri="{FF2B5EF4-FFF2-40B4-BE49-F238E27FC236}">
              <a16:creationId xmlns:a16="http://schemas.microsoft.com/office/drawing/2014/main" id="{00000000-0008-0000-0600-00004D000000}"/>
            </a:ext>
          </a:extLst>
        </xdr:cNvPr>
        <xdr:cNvSpPr/>
      </xdr:nvSpPr>
      <xdr:spPr>
        <a:xfrm>
          <a:off x="1079500" y="6345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119864</xdr:rowOff>
    </xdr:from>
    <xdr:ext cx="534377"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863111" y="612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155099</xdr:rowOff>
    </xdr:from>
    <xdr:to>
      <xdr:col>24</xdr:col>
      <xdr:colOff>114300</xdr:colOff>
      <xdr:row>38</xdr:row>
      <xdr:rowOff>85249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4584700" y="6498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70026</xdr:rowOff>
    </xdr:from>
    <xdr:ext cx="534377" cy="259045"/>
    <xdr:sp macro="" textlink="">
      <xdr:nvSpPr>
        <xdr:cNvPr id="85" name="人件費該当値テキスト">
          <a:extLst>
            <a:ext uri="{FF2B5EF4-FFF2-40B4-BE49-F238E27FC236}">
              <a16:creationId xmlns:a16="http://schemas.microsoft.com/office/drawing/2014/main" id="{00000000-0008-0000-0600-000055000000}"/>
            </a:ext>
          </a:extLst>
        </xdr:cNvPr>
        <xdr:cNvSpPr txBox="1"/>
      </xdr:nvSpPr>
      <xdr:spPr>
        <a:xfrm>
          <a:off x="4686300" y="641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167986</xdr:rowOff>
    </xdr:from>
    <xdr:to>
      <xdr:col>20</xdr:col>
      <xdr:colOff>38100</xdr:colOff>
      <xdr:row>38</xdr:row>
      <xdr:rowOff>98136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3746500" y="6511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89263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3530111" y="6604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168357</xdr:rowOff>
    </xdr:from>
    <xdr:to>
      <xdr:col>15</xdr:col>
      <xdr:colOff>101600</xdr:colOff>
      <xdr:row>38</xdr:row>
      <xdr:rowOff>98507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2857500" y="651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89634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2641111" y="6604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146898</xdr:rowOff>
    </xdr:from>
    <xdr:to>
      <xdr:col>10</xdr:col>
      <xdr:colOff>165100</xdr:colOff>
      <xdr:row>38</xdr:row>
      <xdr:rowOff>77048</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968500" y="649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68175</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1752111" y="658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3175</xdr:rowOff>
    </xdr:from>
    <xdr:to>
      <xdr:col>6</xdr:col>
      <xdr:colOff>38100</xdr:colOff>
      <xdr:row>38</xdr:row>
      <xdr:rowOff>104775</xdr:rowOff>
    </xdr:to>
    <xdr:sp macro="" textlink="">
      <xdr:nvSpPr>
        <xdr:cNvPr id="92" name="楕円 91">
          <a:extLst>
            <a:ext uri="{FF2B5EF4-FFF2-40B4-BE49-F238E27FC236}">
              <a16:creationId xmlns:a16="http://schemas.microsoft.com/office/drawing/2014/main" id="{00000000-0008-0000-0600-00005C000000}"/>
            </a:ext>
          </a:extLst>
        </xdr:cNvPr>
        <xdr:cNvSpPr/>
      </xdr:nvSpPr>
      <xdr:spPr>
        <a:xfrm>
          <a:off x="1079500" y="651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95902</xdr:rowOff>
    </xdr:from>
    <xdr:ext cx="534377" cy="259045"/>
    <xdr:sp macro="" textlink="">
      <xdr:nvSpPr>
        <xdr:cNvPr id="93" name="テキスト ボックス 92">
          <a:extLst>
            <a:ext uri="{FF2B5EF4-FFF2-40B4-BE49-F238E27FC236}">
              <a16:creationId xmlns:a16="http://schemas.microsoft.com/office/drawing/2014/main" id="{00000000-0008-0000-0600-00005D000000}"/>
            </a:ext>
          </a:extLst>
        </xdr:cNvPr>
        <xdr:cNvSpPr txBox="1"/>
      </xdr:nvSpPr>
      <xdr:spPr>
        <a:xfrm>
          <a:off x="863111" y="661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a:extLst>
            <a:ext uri="{FF2B5EF4-FFF2-40B4-BE49-F238E27FC236}">
              <a16:creationId xmlns:a16="http://schemas.microsoft.com/office/drawing/2014/main" id="{00000000-0008-0000-0600-000064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a:extLst>
            <a:ext uri="{FF2B5EF4-FFF2-40B4-BE49-F238E27FC236}">
              <a16:creationId xmlns:a16="http://schemas.microsoft.com/office/drawing/2014/main" id="{00000000-0008-0000-0600-000065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a:extLst>
            <a:ext uri="{FF2B5EF4-FFF2-40B4-BE49-F238E27FC236}">
              <a16:creationId xmlns:a16="http://schemas.microsoft.com/office/drawing/2014/main" id="{00000000-0008-0000-06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104070</xdr:rowOff>
    </xdr:from>
    <xdr:to>
      <xdr:col>24</xdr:col>
      <xdr:colOff>62865</xdr:colOff>
      <xdr:row>57</xdr:row>
      <xdr:rowOff>130501</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4633595" y="9019470"/>
          <a:ext cx="1270" cy="883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134328</xdr:rowOff>
    </xdr:from>
    <xdr:ext cx="534377" cy="259045"/>
    <xdr:sp macro="" textlink="">
      <xdr:nvSpPr>
        <xdr:cNvPr id="116" name="物件費最小値テキスト">
          <a:extLst>
            <a:ext uri="{FF2B5EF4-FFF2-40B4-BE49-F238E27FC236}">
              <a16:creationId xmlns:a16="http://schemas.microsoft.com/office/drawing/2014/main" id="{00000000-0008-0000-0600-000074000000}"/>
            </a:ext>
          </a:extLst>
        </xdr:cNvPr>
        <xdr:cNvSpPr txBox="1"/>
      </xdr:nvSpPr>
      <xdr:spPr>
        <a:xfrm>
          <a:off x="4686300" y="9906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130501</xdr:rowOff>
    </xdr:from>
    <xdr:to>
      <xdr:col>24</xdr:col>
      <xdr:colOff>152400</xdr:colOff>
      <xdr:row>57</xdr:row>
      <xdr:rowOff>130501</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9903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50747</xdr:rowOff>
    </xdr:from>
    <xdr:ext cx="599010" cy="259045"/>
    <xdr:sp macro="" textlink="">
      <xdr:nvSpPr>
        <xdr:cNvPr id="118" name="物件費最大値テキスト">
          <a:extLst>
            <a:ext uri="{FF2B5EF4-FFF2-40B4-BE49-F238E27FC236}">
              <a16:creationId xmlns:a16="http://schemas.microsoft.com/office/drawing/2014/main" id="{00000000-0008-0000-0600-000076000000}"/>
            </a:ext>
          </a:extLst>
        </xdr:cNvPr>
        <xdr:cNvSpPr txBox="1"/>
      </xdr:nvSpPr>
      <xdr:spPr>
        <a:xfrm>
          <a:off x="4686300" y="8794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52</xdr:row>
      <xdr:rowOff>104070</xdr:rowOff>
    </xdr:from>
    <xdr:to>
      <xdr:col>24</xdr:col>
      <xdr:colOff>152400</xdr:colOff>
      <xdr:row>52</xdr:row>
      <xdr:rowOff>104070</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901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123524</xdr:rowOff>
    </xdr:from>
    <xdr:to>
      <xdr:col>24</xdr:col>
      <xdr:colOff>63500</xdr:colOff>
      <xdr:row>57</xdr:row>
      <xdr:rowOff>130501</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3797300" y="9896174"/>
          <a:ext cx="838200" cy="6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64548</xdr:rowOff>
    </xdr:from>
    <xdr:ext cx="534377" cy="259045"/>
    <xdr:sp macro="" textlink="">
      <xdr:nvSpPr>
        <xdr:cNvPr id="121" name="物件費平均値テキスト">
          <a:extLst>
            <a:ext uri="{FF2B5EF4-FFF2-40B4-BE49-F238E27FC236}">
              <a16:creationId xmlns:a16="http://schemas.microsoft.com/office/drawing/2014/main" id="{00000000-0008-0000-0600-000079000000}"/>
            </a:ext>
          </a:extLst>
        </xdr:cNvPr>
        <xdr:cNvSpPr txBox="1"/>
      </xdr:nvSpPr>
      <xdr:spPr>
        <a:xfrm>
          <a:off x="4686300" y="94942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41671</xdr:rowOff>
    </xdr:from>
    <xdr:to>
      <xdr:col>24</xdr:col>
      <xdr:colOff>114300</xdr:colOff>
      <xdr:row>56</xdr:row>
      <xdr:rowOff>143271</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4584700" y="9642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123524</xdr:rowOff>
    </xdr:from>
    <xdr:to>
      <xdr:col>19</xdr:col>
      <xdr:colOff>177800</xdr:colOff>
      <xdr:row>57</xdr:row>
      <xdr:rowOff>131704</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908300" y="9896174"/>
          <a:ext cx="889000" cy="8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32052</xdr:rowOff>
    </xdr:from>
    <xdr:to>
      <xdr:col>20</xdr:col>
      <xdr:colOff>38100</xdr:colOff>
      <xdr:row>56</xdr:row>
      <xdr:rowOff>133652</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3746500" y="963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150179</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3530111" y="940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131704</xdr:rowOff>
    </xdr:from>
    <xdr:to>
      <xdr:col>15</xdr:col>
      <xdr:colOff>50800</xdr:colOff>
      <xdr:row>57</xdr:row>
      <xdr:rowOff>150554</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019300" y="9904354"/>
          <a:ext cx="889000" cy="18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10709</xdr:rowOff>
    </xdr:from>
    <xdr:to>
      <xdr:col>15</xdr:col>
      <xdr:colOff>101600</xdr:colOff>
      <xdr:row>56</xdr:row>
      <xdr:rowOff>112309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2857500" y="961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128836</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2641111" y="938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150554</xdr:rowOff>
    </xdr:from>
    <xdr:to>
      <xdr:col>10</xdr:col>
      <xdr:colOff>114300</xdr:colOff>
      <xdr:row>57</xdr:row>
      <xdr:rowOff>166007</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1130300" y="9923204"/>
          <a:ext cx="889000" cy="15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89083</xdr:rowOff>
    </xdr:from>
    <xdr:to>
      <xdr:col>10</xdr:col>
      <xdr:colOff>165100</xdr:colOff>
      <xdr:row>55</xdr:row>
      <xdr:rowOff>19233</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968500" y="9347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35760</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719795" y="9122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6032</xdr:rowOff>
    </xdr:from>
    <xdr:to>
      <xdr:col>6</xdr:col>
      <xdr:colOff>38100</xdr:colOff>
      <xdr:row>56</xdr:row>
      <xdr:rowOff>107632</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079500" y="960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124159</xdr:rowOff>
    </xdr:from>
    <xdr:ext cx="534377"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863111" y="938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79701</xdr:rowOff>
    </xdr:from>
    <xdr:to>
      <xdr:col>24</xdr:col>
      <xdr:colOff>114300</xdr:colOff>
      <xdr:row>58</xdr:row>
      <xdr:rowOff>9851</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4584700" y="9852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166078</xdr:rowOff>
    </xdr:from>
    <xdr:ext cx="534377" cy="259045"/>
    <xdr:sp macro="" textlink="">
      <xdr:nvSpPr>
        <xdr:cNvPr id="140" name="物件費該当値テキスト">
          <a:extLst>
            <a:ext uri="{FF2B5EF4-FFF2-40B4-BE49-F238E27FC236}">
              <a16:creationId xmlns:a16="http://schemas.microsoft.com/office/drawing/2014/main" id="{00000000-0008-0000-0600-00008C000000}"/>
            </a:ext>
          </a:extLst>
        </xdr:cNvPr>
        <xdr:cNvSpPr txBox="1"/>
      </xdr:nvSpPr>
      <xdr:spPr>
        <a:xfrm>
          <a:off x="4686300" y="9767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72724</xdr:rowOff>
    </xdr:from>
    <xdr:to>
      <xdr:col>20</xdr:col>
      <xdr:colOff>38100</xdr:colOff>
      <xdr:row>58</xdr:row>
      <xdr:rowOff>2874</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3746500" y="984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165451</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3530111" y="9938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80904</xdr:rowOff>
    </xdr:from>
    <xdr:to>
      <xdr:col>15</xdr:col>
      <xdr:colOff>101600</xdr:colOff>
      <xdr:row>58</xdr:row>
      <xdr:rowOff>11054</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2857500" y="9853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2181</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2641111" y="9946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99754</xdr:rowOff>
    </xdr:from>
    <xdr:to>
      <xdr:col>10</xdr:col>
      <xdr:colOff>165100</xdr:colOff>
      <xdr:row>58</xdr:row>
      <xdr:rowOff>29904</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968500" y="9872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21031</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1752111" y="996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115207</xdr:rowOff>
    </xdr:from>
    <xdr:to>
      <xdr:col>6</xdr:col>
      <xdr:colOff>38100</xdr:colOff>
      <xdr:row>58</xdr:row>
      <xdr:rowOff>45357</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079500" y="988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36484</xdr:rowOff>
    </xdr:from>
    <xdr:ext cx="534377"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863111" y="9980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a:extLst>
            <a:ext uri="{FF2B5EF4-FFF2-40B4-BE49-F238E27FC236}">
              <a16:creationId xmlns:a16="http://schemas.microsoft.com/office/drawing/2014/main" id="{00000000-0008-0000-06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152844</xdr:rowOff>
    </xdr:from>
    <xdr:to>
      <xdr:col>24</xdr:col>
      <xdr:colOff>62865</xdr:colOff>
      <xdr:row>79</xdr:row>
      <xdr:rowOff>85505</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4633595" y="12154344"/>
          <a:ext cx="1270" cy="1475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89332</xdr:rowOff>
    </xdr:from>
    <xdr:ext cx="378565" cy="259045"/>
    <xdr:sp macro="" textlink="">
      <xdr:nvSpPr>
        <xdr:cNvPr id="175" name="維持補修費最小値テキスト">
          <a:extLst>
            <a:ext uri="{FF2B5EF4-FFF2-40B4-BE49-F238E27FC236}">
              <a16:creationId xmlns:a16="http://schemas.microsoft.com/office/drawing/2014/main" id="{00000000-0008-0000-0600-0000AF000000}"/>
            </a:ext>
          </a:extLst>
        </xdr:cNvPr>
        <xdr:cNvSpPr txBox="1"/>
      </xdr:nvSpPr>
      <xdr:spPr>
        <a:xfrm>
          <a:off x="4686300" y="136338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85505</xdr:rowOff>
    </xdr:from>
    <xdr:to>
      <xdr:col>24</xdr:col>
      <xdr:colOff>152400</xdr:colOff>
      <xdr:row>79</xdr:row>
      <xdr:rowOff>85505</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3630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99521</xdr:rowOff>
    </xdr:from>
    <xdr:ext cx="534377" cy="259045"/>
    <xdr:sp macro="" textlink="">
      <xdr:nvSpPr>
        <xdr:cNvPr id="177" name="維持補修費最大値テキスト">
          <a:extLst>
            <a:ext uri="{FF2B5EF4-FFF2-40B4-BE49-F238E27FC236}">
              <a16:creationId xmlns:a16="http://schemas.microsoft.com/office/drawing/2014/main" id="{00000000-0008-0000-0600-0000B1000000}"/>
            </a:ext>
          </a:extLst>
        </xdr:cNvPr>
        <xdr:cNvSpPr txBox="1"/>
      </xdr:nvSpPr>
      <xdr:spPr>
        <a:xfrm>
          <a:off x="4686300" y="11929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152844</xdr:rowOff>
    </xdr:from>
    <xdr:to>
      <xdr:col>24</xdr:col>
      <xdr:colOff>152400</xdr:colOff>
      <xdr:row>70</xdr:row>
      <xdr:rowOff>152844</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4546600" y="12154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51738</xdr:rowOff>
    </xdr:from>
    <xdr:to>
      <xdr:col>24</xdr:col>
      <xdr:colOff>63500</xdr:colOff>
      <xdr:row>79</xdr:row>
      <xdr:rowOff>80166</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3797300" y="13596288"/>
          <a:ext cx="838200" cy="28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100102</xdr:rowOff>
    </xdr:from>
    <xdr:ext cx="469744" cy="259045"/>
    <xdr:sp macro="" textlink="">
      <xdr:nvSpPr>
        <xdr:cNvPr id="180" name="維持補修費平均値テキスト">
          <a:extLst>
            <a:ext uri="{FF2B5EF4-FFF2-40B4-BE49-F238E27FC236}">
              <a16:creationId xmlns:a16="http://schemas.microsoft.com/office/drawing/2014/main" id="{00000000-0008-0000-0600-0000B4000000}"/>
            </a:ext>
          </a:extLst>
        </xdr:cNvPr>
        <xdr:cNvSpPr txBox="1"/>
      </xdr:nvSpPr>
      <xdr:spPr>
        <a:xfrm>
          <a:off x="4686300" y="133017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77225</xdr:rowOff>
    </xdr:from>
    <xdr:to>
      <xdr:col>24</xdr:col>
      <xdr:colOff>114300</xdr:colOff>
      <xdr:row>79</xdr:row>
      <xdr:rowOff>7375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4584700" y="1345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51738</xdr:rowOff>
    </xdr:from>
    <xdr:to>
      <xdr:col>19</xdr:col>
      <xdr:colOff>177800</xdr:colOff>
      <xdr:row>79</xdr:row>
      <xdr:rowOff>84559</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908300" y="13596288"/>
          <a:ext cx="889000" cy="32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99676</xdr:rowOff>
    </xdr:from>
    <xdr:to>
      <xdr:col>20</xdr:col>
      <xdr:colOff>38100</xdr:colOff>
      <xdr:row>79</xdr:row>
      <xdr:rowOff>29826</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3746500" y="1347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46353</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562428" y="1324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84559</xdr:rowOff>
    </xdr:from>
    <xdr:to>
      <xdr:col>15</xdr:col>
      <xdr:colOff>50800</xdr:colOff>
      <xdr:row>79</xdr:row>
      <xdr:rowOff>88184</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2019300" y="13629109"/>
          <a:ext cx="889000" cy="3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130032</xdr:rowOff>
    </xdr:from>
    <xdr:to>
      <xdr:col>15</xdr:col>
      <xdr:colOff>101600</xdr:colOff>
      <xdr:row>79</xdr:row>
      <xdr:rowOff>60182</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2857500" y="1350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76709</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673428" y="13278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88184</xdr:rowOff>
    </xdr:from>
    <xdr:to>
      <xdr:col>10</xdr:col>
      <xdr:colOff>114300</xdr:colOff>
      <xdr:row>79</xdr:row>
      <xdr:rowOff>88314</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flipV="1">
          <a:off x="1130300" y="13632734"/>
          <a:ext cx="889000" cy="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123778</xdr:rowOff>
    </xdr:from>
    <xdr:to>
      <xdr:col>10</xdr:col>
      <xdr:colOff>165100</xdr:colOff>
      <xdr:row>79</xdr:row>
      <xdr:rowOff>53928</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968500" y="13496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70455</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784428" y="13272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134227</xdr:rowOff>
    </xdr:from>
    <xdr:to>
      <xdr:col>6</xdr:col>
      <xdr:colOff>38100</xdr:colOff>
      <xdr:row>79</xdr:row>
      <xdr:rowOff>64377</xdr:rowOff>
    </xdr:to>
    <xdr:sp macro="" textlink="">
      <xdr:nvSpPr>
        <xdr:cNvPr id="191" name="フローチャート: 判断 190">
          <a:extLst>
            <a:ext uri="{FF2B5EF4-FFF2-40B4-BE49-F238E27FC236}">
              <a16:creationId xmlns:a16="http://schemas.microsoft.com/office/drawing/2014/main" id="{00000000-0008-0000-0600-0000BF000000}"/>
            </a:ext>
          </a:extLst>
        </xdr:cNvPr>
        <xdr:cNvSpPr/>
      </xdr:nvSpPr>
      <xdr:spPr>
        <a:xfrm>
          <a:off x="1079500" y="1350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80904</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895428" y="13282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29366</xdr:rowOff>
    </xdr:from>
    <xdr:to>
      <xdr:col>24</xdr:col>
      <xdr:colOff>114300</xdr:colOff>
      <xdr:row>79</xdr:row>
      <xdr:rowOff>130966</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4584700" y="13573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115743</xdr:rowOff>
    </xdr:from>
    <xdr:ext cx="469744" cy="259045"/>
    <xdr:sp macro="" textlink="">
      <xdr:nvSpPr>
        <xdr:cNvPr id="199" name="維持補修費該当値テキスト">
          <a:extLst>
            <a:ext uri="{FF2B5EF4-FFF2-40B4-BE49-F238E27FC236}">
              <a16:creationId xmlns:a16="http://schemas.microsoft.com/office/drawing/2014/main" id="{00000000-0008-0000-0600-0000C7000000}"/>
            </a:ext>
          </a:extLst>
        </xdr:cNvPr>
        <xdr:cNvSpPr txBox="1"/>
      </xdr:nvSpPr>
      <xdr:spPr>
        <a:xfrm>
          <a:off x="4686300" y="13488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938</xdr:rowOff>
    </xdr:from>
    <xdr:to>
      <xdr:col>20</xdr:col>
      <xdr:colOff>38100</xdr:colOff>
      <xdr:row>79</xdr:row>
      <xdr:rowOff>102538</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3746500" y="13545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93665</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3562428" y="13638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33759</xdr:rowOff>
    </xdr:from>
    <xdr:to>
      <xdr:col>15</xdr:col>
      <xdr:colOff>101600</xdr:colOff>
      <xdr:row>79</xdr:row>
      <xdr:rowOff>135359</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2857500" y="1357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79</xdr:row>
      <xdr:rowOff>126486</xdr:rowOff>
    </xdr:from>
    <xdr:ext cx="378565"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2719017" y="136710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37384</xdr:rowOff>
    </xdr:from>
    <xdr:to>
      <xdr:col>10</xdr:col>
      <xdr:colOff>165100</xdr:colOff>
      <xdr:row>79</xdr:row>
      <xdr:rowOff>138984</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968500" y="13581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79</xdr:row>
      <xdr:rowOff>130111</xdr:rowOff>
    </xdr:from>
    <xdr:ext cx="378565"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1830017" y="136746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37514</xdr:rowOff>
    </xdr:from>
    <xdr:to>
      <xdr:col>6</xdr:col>
      <xdr:colOff>38100</xdr:colOff>
      <xdr:row>79</xdr:row>
      <xdr:rowOff>139114</xdr:rowOff>
    </xdr:to>
    <xdr:sp macro="" textlink="">
      <xdr:nvSpPr>
        <xdr:cNvPr id="206" name="楕円 205">
          <a:extLst>
            <a:ext uri="{FF2B5EF4-FFF2-40B4-BE49-F238E27FC236}">
              <a16:creationId xmlns:a16="http://schemas.microsoft.com/office/drawing/2014/main" id="{00000000-0008-0000-0600-0000CE000000}"/>
            </a:ext>
          </a:extLst>
        </xdr:cNvPr>
        <xdr:cNvSpPr/>
      </xdr:nvSpPr>
      <xdr:spPr>
        <a:xfrm>
          <a:off x="1079500" y="13582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79</xdr:row>
      <xdr:rowOff>130241</xdr:rowOff>
    </xdr:from>
    <xdr:ext cx="378565" cy="259045"/>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941017" y="136747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159779</xdr:rowOff>
    </xdr:from>
    <xdr:to>
      <xdr:col>24</xdr:col>
      <xdr:colOff>62865</xdr:colOff>
      <xdr:row>99</xdr:row>
      <xdr:rowOff>59232</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418829"/>
          <a:ext cx="1270" cy="1613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63059</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703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59232</xdr:rowOff>
    </xdr:from>
    <xdr:to>
      <xdr:col>24</xdr:col>
      <xdr:colOff>152400</xdr:colOff>
      <xdr:row>99</xdr:row>
      <xdr:rowOff>59232</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7032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106456</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19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159779</xdr:rowOff>
    </xdr:from>
    <xdr:to>
      <xdr:col>24</xdr:col>
      <xdr:colOff>152400</xdr:colOff>
      <xdr:row>89</xdr:row>
      <xdr:rowOff>159779</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418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168904</xdr:rowOff>
    </xdr:from>
    <xdr:to>
      <xdr:col>24</xdr:col>
      <xdr:colOff>63500</xdr:colOff>
      <xdr:row>98</xdr:row>
      <xdr:rowOff>23628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3797300" y="16799554"/>
          <a:ext cx="838200" cy="26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126979</xdr:rowOff>
    </xdr:from>
    <xdr:ext cx="534377"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414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104102</xdr:rowOff>
    </xdr:from>
    <xdr:to>
      <xdr:col>24</xdr:col>
      <xdr:colOff>114300</xdr:colOff>
      <xdr:row>97</xdr:row>
      <xdr:rowOff>34252</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563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23628</xdr:rowOff>
    </xdr:from>
    <xdr:to>
      <xdr:col>19</xdr:col>
      <xdr:colOff>177800</xdr:colOff>
      <xdr:row>98</xdr:row>
      <xdr:rowOff>115906</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6825728"/>
          <a:ext cx="889000" cy="92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123856</xdr:rowOff>
    </xdr:from>
    <xdr:to>
      <xdr:col>20</xdr:col>
      <xdr:colOff>38100</xdr:colOff>
      <xdr:row>97</xdr:row>
      <xdr:rowOff>54006</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58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70533</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530111" y="16358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115906</xdr:rowOff>
    </xdr:from>
    <xdr:to>
      <xdr:col>15</xdr:col>
      <xdr:colOff>50800</xdr:colOff>
      <xdr:row>98</xdr:row>
      <xdr:rowOff>148177</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019300" y="16918006"/>
          <a:ext cx="889000" cy="3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4127</xdr:rowOff>
    </xdr:from>
    <xdr:to>
      <xdr:col>15</xdr:col>
      <xdr:colOff>101600</xdr:colOff>
      <xdr:row>97</xdr:row>
      <xdr:rowOff>105727</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634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122254</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1111" y="1641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148177</xdr:rowOff>
    </xdr:from>
    <xdr:to>
      <xdr:col>10</xdr:col>
      <xdr:colOff>114300</xdr:colOff>
      <xdr:row>99</xdr:row>
      <xdr:rowOff>30314</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130300" y="16950277"/>
          <a:ext cx="889000" cy="53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141782</xdr:rowOff>
    </xdr:from>
    <xdr:to>
      <xdr:col>10</xdr:col>
      <xdr:colOff>165100</xdr:colOff>
      <xdr:row>98</xdr:row>
      <xdr:rowOff>71932</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77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88459</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547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51505</xdr:rowOff>
    </xdr:from>
    <xdr:to>
      <xdr:col>6</xdr:col>
      <xdr:colOff>38100</xdr:colOff>
      <xdr:row>98</xdr:row>
      <xdr:rowOff>153105</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85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169632</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62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118104</xdr:rowOff>
    </xdr:from>
    <xdr:to>
      <xdr:col>24</xdr:col>
      <xdr:colOff>114300</xdr:colOff>
      <xdr:row>98</xdr:row>
      <xdr:rowOff>48254</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74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96531</xdr:rowOff>
    </xdr:from>
    <xdr:ext cx="534377"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727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144278</xdr:rowOff>
    </xdr:from>
    <xdr:to>
      <xdr:col>20</xdr:col>
      <xdr:colOff>38100</xdr:colOff>
      <xdr:row>98</xdr:row>
      <xdr:rowOff>74428</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774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65555</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530111" y="16867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65106</xdr:rowOff>
    </xdr:from>
    <xdr:to>
      <xdr:col>15</xdr:col>
      <xdr:colOff>101600</xdr:colOff>
      <xdr:row>98</xdr:row>
      <xdr:rowOff>166706</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867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157833</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1111" y="16959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97377</xdr:rowOff>
    </xdr:from>
    <xdr:to>
      <xdr:col>10</xdr:col>
      <xdr:colOff>165100</xdr:colOff>
      <xdr:row>99</xdr:row>
      <xdr:rowOff>27527</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899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18654</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699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150964</xdr:rowOff>
    </xdr:from>
    <xdr:to>
      <xdr:col>6</xdr:col>
      <xdr:colOff>38100</xdr:colOff>
      <xdr:row>99</xdr:row>
      <xdr:rowOff>81114</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95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72241</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7045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151921</xdr:rowOff>
    </xdr:from>
    <xdr:to>
      <xdr:col>54</xdr:col>
      <xdr:colOff>189865</xdr:colOff>
      <xdr:row>37</xdr:row>
      <xdr:rowOff>129582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295421"/>
          <a:ext cx="1270" cy="1177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133409</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47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129582</xdr:rowOff>
    </xdr:from>
    <xdr:to>
      <xdr:col>55</xdr:col>
      <xdr:colOff>88900</xdr:colOff>
      <xdr:row>37</xdr:row>
      <xdr:rowOff>129582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473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98598</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070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151921</xdr:rowOff>
    </xdr:from>
    <xdr:to>
      <xdr:col>55</xdr:col>
      <xdr:colOff>88900</xdr:colOff>
      <xdr:row>30</xdr:row>
      <xdr:rowOff>151921</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295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8081</xdr:rowOff>
    </xdr:from>
    <xdr:to>
      <xdr:col>55</xdr:col>
      <xdr:colOff>0</xdr:colOff>
      <xdr:row>37</xdr:row>
      <xdr:rowOff>28975</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9639300" y="6351731"/>
          <a:ext cx="838200" cy="20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97000</xdr:rowOff>
    </xdr:from>
    <xdr:ext cx="534377"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0977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74123</xdr:rowOff>
    </xdr:from>
    <xdr:to>
      <xdr:col>55</xdr:col>
      <xdr:colOff>50800</xdr:colOff>
      <xdr:row>37</xdr:row>
      <xdr:rowOff>4273</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246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161417</xdr:rowOff>
    </xdr:from>
    <xdr:to>
      <xdr:col>50</xdr:col>
      <xdr:colOff>114300</xdr:colOff>
      <xdr:row>37</xdr:row>
      <xdr:rowOff>28975</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8750300" y="6333617"/>
          <a:ext cx="889000" cy="39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67247</xdr:rowOff>
    </xdr:from>
    <xdr:to>
      <xdr:col>50</xdr:col>
      <xdr:colOff>165100</xdr:colOff>
      <xdr:row>36</xdr:row>
      <xdr:rowOff>168847</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6239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13924</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72111" y="6014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161417</xdr:rowOff>
    </xdr:from>
    <xdr:to>
      <xdr:col>45</xdr:col>
      <xdr:colOff>177800</xdr:colOff>
      <xdr:row>37</xdr:row>
      <xdr:rowOff>42861</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6333617"/>
          <a:ext cx="889000" cy="52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74178</xdr:rowOff>
    </xdr:from>
    <xdr:to>
      <xdr:col>46</xdr:col>
      <xdr:colOff>38100</xdr:colOff>
      <xdr:row>37</xdr:row>
      <xdr:rowOff>4328</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624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20855</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83111" y="602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42861</xdr:rowOff>
    </xdr:from>
    <xdr:to>
      <xdr:col>41</xdr:col>
      <xdr:colOff>50800</xdr:colOff>
      <xdr:row>37</xdr:row>
      <xdr:rowOff>50532</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6386511"/>
          <a:ext cx="889000" cy="7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86994</xdr:rowOff>
    </xdr:from>
    <xdr:to>
      <xdr:col>41</xdr:col>
      <xdr:colOff>101600</xdr:colOff>
      <xdr:row>37</xdr:row>
      <xdr:rowOff>17144</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25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33671</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94111" y="6034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73277</xdr:rowOff>
    </xdr:from>
    <xdr:to>
      <xdr:col>36</xdr:col>
      <xdr:colOff>165100</xdr:colOff>
      <xdr:row>37</xdr:row>
      <xdr:rowOff>3427</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24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19954</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05111" y="602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128731</xdr:rowOff>
    </xdr:from>
    <xdr:to>
      <xdr:col>55</xdr:col>
      <xdr:colOff>50800</xdr:colOff>
      <xdr:row>37</xdr:row>
      <xdr:rowOff>58881</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300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52550</xdr:rowOff>
    </xdr:from>
    <xdr:ext cx="534377"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22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149625</xdr:rowOff>
    </xdr:from>
    <xdr:to>
      <xdr:col>50</xdr:col>
      <xdr:colOff>165100</xdr:colOff>
      <xdr:row>37</xdr:row>
      <xdr:rowOff>79775</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632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70902</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72111" y="6414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110617</xdr:rowOff>
    </xdr:from>
    <xdr:to>
      <xdr:col>46</xdr:col>
      <xdr:colOff>38100</xdr:colOff>
      <xdr:row>37</xdr:row>
      <xdr:rowOff>40767</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628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31894</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83111" y="6375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163511</xdr:rowOff>
    </xdr:from>
    <xdr:to>
      <xdr:col>41</xdr:col>
      <xdr:colOff>101600</xdr:colOff>
      <xdr:row>37</xdr:row>
      <xdr:rowOff>93661</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33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84788</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6428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171182</xdr:rowOff>
    </xdr:from>
    <xdr:to>
      <xdr:col>36</xdr:col>
      <xdr:colOff>165100</xdr:colOff>
      <xdr:row>37</xdr:row>
      <xdr:rowOff>101332</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343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92459</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6436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85165</xdr:rowOff>
    </xdr:from>
    <xdr:to>
      <xdr:col>54</xdr:col>
      <xdr:colOff>189865</xdr:colOff>
      <xdr:row>58</xdr:row>
      <xdr:rowOff>132106</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9000565"/>
          <a:ext cx="1270" cy="1075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156383</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0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132106</xdr:rowOff>
    </xdr:from>
    <xdr:to>
      <xdr:col>55</xdr:col>
      <xdr:colOff>88900</xdr:colOff>
      <xdr:row>58</xdr:row>
      <xdr:rowOff>132106</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076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31842</xdr:rowOff>
    </xdr:from>
    <xdr:ext cx="690189"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7757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2,369,281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85165</xdr:rowOff>
    </xdr:from>
    <xdr:to>
      <xdr:col>55</xdr:col>
      <xdr:colOff>88900</xdr:colOff>
      <xdr:row>52</xdr:row>
      <xdr:rowOff>85165</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9000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119342</xdr:rowOff>
    </xdr:from>
    <xdr:to>
      <xdr:col>55</xdr:col>
      <xdr:colOff>0</xdr:colOff>
      <xdr:row>58</xdr:row>
      <xdr:rowOff>121950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9639300" y="10063442"/>
          <a:ext cx="838200" cy="2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73833</xdr:rowOff>
    </xdr:from>
    <xdr:ext cx="534377"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846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50956</xdr:rowOff>
    </xdr:from>
    <xdr:to>
      <xdr:col>55</xdr:col>
      <xdr:colOff>50800</xdr:colOff>
      <xdr:row>58</xdr:row>
      <xdr:rowOff>152556</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99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112965</xdr:rowOff>
    </xdr:from>
    <xdr:to>
      <xdr:col>50</xdr:col>
      <xdr:colOff>114300</xdr:colOff>
      <xdr:row>58</xdr:row>
      <xdr:rowOff>121950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8750300" y="10057065"/>
          <a:ext cx="889000" cy="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52825</xdr:rowOff>
    </xdr:from>
    <xdr:to>
      <xdr:col>50</xdr:col>
      <xdr:colOff>165100</xdr:colOff>
      <xdr:row>58</xdr:row>
      <xdr:rowOff>154425</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999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170952</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72111" y="9772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112965</xdr:rowOff>
    </xdr:from>
    <xdr:to>
      <xdr:col>45</xdr:col>
      <xdr:colOff>177800</xdr:colOff>
      <xdr:row>58</xdr:row>
      <xdr:rowOff>123279</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7861300" y="10057065"/>
          <a:ext cx="889000" cy="10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40394</xdr:rowOff>
    </xdr:from>
    <xdr:to>
      <xdr:col>46</xdr:col>
      <xdr:colOff>38100</xdr:colOff>
      <xdr:row>58</xdr:row>
      <xdr:rowOff>141994</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98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158521</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9759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120655</xdr:rowOff>
    </xdr:from>
    <xdr:to>
      <xdr:col>41</xdr:col>
      <xdr:colOff>50800</xdr:colOff>
      <xdr:row>58</xdr:row>
      <xdr:rowOff>123279</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6972300" y="10064755"/>
          <a:ext cx="889000" cy="2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48871</xdr:rowOff>
    </xdr:from>
    <xdr:to>
      <xdr:col>41</xdr:col>
      <xdr:colOff>101600</xdr:colOff>
      <xdr:row>58</xdr:row>
      <xdr:rowOff>150471</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992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166998</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94111" y="9768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51414</xdr:rowOff>
    </xdr:from>
    <xdr:to>
      <xdr:col>36</xdr:col>
      <xdr:colOff>165100</xdr:colOff>
      <xdr:row>58</xdr:row>
      <xdr:rowOff>153014</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99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169541</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05111" y="977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68542</xdr:rowOff>
    </xdr:from>
    <xdr:to>
      <xdr:col>55</xdr:col>
      <xdr:colOff>50800</xdr:colOff>
      <xdr:row>58</xdr:row>
      <xdr:rowOff>170142</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10012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29382</xdr:rowOff>
    </xdr:from>
    <xdr:ext cx="534377"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973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71150</xdr:rowOff>
    </xdr:from>
    <xdr:to>
      <xdr:col>50</xdr:col>
      <xdr:colOff>165100</xdr:colOff>
      <xdr:row>59</xdr:row>
      <xdr:rowOff>1300</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1001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163877</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72111" y="1010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62165</xdr:rowOff>
    </xdr:from>
    <xdr:to>
      <xdr:col>46</xdr:col>
      <xdr:colOff>38100</xdr:colOff>
      <xdr:row>58</xdr:row>
      <xdr:rowOff>163765</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1000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154892</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83111" y="10098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72479</xdr:rowOff>
    </xdr:from>
    <xdr:to>
      <xdr:col>41</xdr:col>
      <xdr:colOff>101600</xdr:colOff>
      <xdr:row>59</xdr:row>
      <xdr:rowOff>2629</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10016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165206</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94111" y="10109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69855</xdr:rowOff>
    </xdr:from>
    <xdr:to>
      <xdr:col>36</xdr:col>
      <xdr:colOff>165100</xdr:colOff>
      <xdr:row>59</xdr:row>
      <xdr:rowOff>5</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1001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162582</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705111" y="10106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113304</xdr:rowOff>
    </xdr:from>
    <xdr:to>
      <xdr:col>54</xdr:col>
      <xdr:colOff>189865</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114804"/>
          <a:ext cx="1270" cy="1474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54723</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992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59981</xdr:rowOff>
    </xdr:from>
    <xdr:ext cx="599010"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890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113304</xdr:rowOff>
    </xdr:from>
    <xdr:to>
      <xdr:col>55</xdr:col>
      <xdr:colOff>88900</xdr:colOff>
      <xdr:row>70</xdr:row>
      <xdr:rowOff>113304</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114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31003</xdr:rowOff>
    </xdr:from>
    <xdr:to>
      <xdr:col>55</xdr:col>
      <xdr:colOff>0</xdr:colOff>
      <xdr:row>79</xdr:row>
      <xdr:rowOff>31500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9639300" y="13575553"/>
          <a:ext cx="838200" cy="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143623</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3452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120746</xdr:rowOff>
    </xdr:from>
    <xdr:to>
      <xdr:col>55</xdr:col>
      <xdr:colOff>50800</xdr:colOff>
      <xdr:row>79</xdr:row>
      <xdr:rowOff>50896</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49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31500</xdr:rowOff>
    </xdr:from>
    <xdr:to>
      <xdr:col>50</xdr:col>
      <xdr:colOff>114300</xdr:colOff>
      <xdr:row>79</xdr:row>
      <xdr:rowOff>32976</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8750300" y="13576050"/>
          <a:ext cx="889000" cy="1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116776</xdr:rowOff>
    </xdr:from>
    <xdr:to>
      <xdr:col>50</xdr:col>
      <xdr:colOff>165100</xdr:colOff>
      <xdr:row>79</xdr:row>
      <xdr:rowOff>46926</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48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63453</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265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32976</xdr:rowOff>
    </xdr:from>
    <xdr:to>
      <xdr:col>45</xdr:col>
      <xdr:colOff>177800</xdr:colOff>
      <xdr:row>79</xdr:row>
      <xdr:rowOff>36440</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7861300" y="13577526"/>
          <a:ext cx="889000" cy="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49270</xdr:rowOff>
    </xdr:from>
    <xdr:to>
      <xdr:col>46</xdr:col>
      <xdr:colOff>38100</xdr:colOff>
      <xdr:row>78</xdr:row>
      <xdr:rowOff>150870</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42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167397</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197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83181</xdr:rowOff>
    </xdr:from>
    <xdr:to>
      <xdr:col>41</xdr:col>
      <xdr:colOff>101600</xdr:colOff>
      <xdr:row>79</xdr:row>
      <xdr:rowOff>13331</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456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29858</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3231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151653</xdr:rowOff>
    </xdr:from>
    <xdr:to>
      <xdr:col>55</xdr:col>
      <xdr:colOff>50800</xdr:colOff>
      <xdr:row>79</xdr:row>
      <xdr:rowOff>81803</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10426700" y="13524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99173</xdr:rowOff>
    </xdr:from>
    <xdr:ext cx="469744" cy="259045"/>
    <xdr:sp macro="" textlink="">
      <xdr:nvSpPr>
        <xdr:cNvPr id="421" name="普通建設事業費 （ うち新規整備　）該当値テキスト">
          <a:extLst>
            <a:ext uri="{FF2B5EF4-FFF2-40B4-BE49-F238E27FC236}">
              <a16:creationId xmlns:a16="http://schemas.microsoft.com/office/drawing/2014/main" id="{00000000-0008-0000-0600-0000A5010000}"/>
            </a:ext>
          </a:extLst>
        </xdr:cNvPr>
        <xdr:cNvSpPr txBox="1"/>
      </xdr:nvSpPr>
      <xdr:spPr>
        <a:xfrm>
          <a:off x="10528300" y="13472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152150</xdr:rowOff>
    </xdr:from>
    <xdr:to>
      <xdr:col>50</xdr:col>
      <xdr:colOff>165100</xdr:colOff>
      <xdr:row>79</xdr:row>
      <xdr:rowOff>82300</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9588500" y="1352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73427</xdr:rowOff>
    </xdr:from>
    <xdr:ext cx="469744"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04428" y="13617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153626</xdr:rowOff>
    </xdr:from>
    <xdr:to>
      <xdr:col>46</xdr:col>
      <xdr:colOff>38100</xdr:colOff>
      <xdr:row>79</xdr:row>
      <xdr:rowOff>83776</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8699500" y="13526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74903</xdr:rowOff>
    </xdr:from>
    <xdr:ext cx="469744"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15428" y="13619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157090</xdr:rowOff>
    </xdr:from>
    <xdr:to>
      <xdr:col>41</xdr:col>
      <xdr:colOff>101600</xdr:colOff>
      <xdr:row>79</xdr:row>
      <xdr:rowOff>87240</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7810500" y="1353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78367</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626428" y="1362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普通建設事業費 （ うち更新整備　）グラフ枠">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124909</xdr:rowOff>
    </xdr:from>
    <xdr:to>
      <xdr:col>54</xdr:col>
      <xdr:colOff>189865</xdr:colOff>
      <xdr:row>98</xdr:row>
      <xdr:rowOff>138754</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flipV="1">
          <a:off x="10475595" y="15555409"/>
          <a:ext cx="1270" cy="1385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149701</xdr:rowOff>
    </xdr:from>
    <xdr:ext cx="469744" cy="259045"/>
    <xdr:sp macro="" textlink="">
      <xdr:nvSpPr>
        <xdr:cNvPr id="450" name="普通建設事業費 （ うち更新整備　）最小値テキスト">
          <a:extLst>
            <a:ext uri="{FF2B5EF4-FFF2-40B4-BE49-F238E27FC236}">
              <a16:creationId xmlns:a16="http://schemas.microsoft.com/office/drawing/2014/main" id="{00000000-0008-0000-0600-0000C2010000}"/>
            </a:ext>
          </a:extLst>
        </xdr:cNvPr>
        <xdr:cNvSpPr txBox="1"/>
      </xdr:nvSpPr>
      <xdr:spPr>
        <a:xfrm>
          <a:off x="10528300" y="16951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138754</xdr:rowOff>
    </xdr:from>
    <xdr:to>
      <xdr:col>55</xdr:col>
      <xdr:colOff>88900</xdr:colOff>
      <xdr:row>98</xdr:row>
      <xdr:rowOff>138754</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6940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71586</xdr:rowOff>
    </xdr:from>
    <xdr:ext cx="690189" cy="259045"/>
    <xdr:sp macro="" textlink="">
      <xdr:nvSpPr>
        <xdr:cNvPr id="452" name="普通建設事業費 （ うち更新整備　）最大値テキスト">
          <a:extLst>
            <a:ext uri="{FF2B5EF4-FFF2-40B4-BE49-F238E27FC236}">
              <a16:creationId xmlns:a16="http://schemas.microsoft.com/office/drawing/2014/main" id="{00000000-0008-0000-0600-0000C4010000}"/>
            </a:ext>
          </a:extLst>
        </xdr:cNvPr>
        <xdr:cNvSpPr txBox="1"/>
      </xdr:nvSpPr>
      <xdr:spPr>
        <a:xfrm>
          <a:off x="10528300" y="1533063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124909</xdr:rowOff>
    </xdr:from>
    <xdr:to>
      <xdr:col>55</xdr:col>
      <xdr:colOff>88900</xdr:colOff>
      <xdr:row>90</xdr:row>
      <xdr:rowOff>124909</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10388600" y="15555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110939</xdr:rowOff>
    </xdr:from>
    <xdr:to>
      <xdr:col>55</xdr:col>
      <xdr:colOff>0</xdr:colOff>
      <xdr:row>98</xdr:row>
      <xdr:rowOff>114996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9639300" y="16913039"/>
          <a:ext cx="838200" cy="4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67152</xdr:rowOff>
    </xdr:from>
    <xdr:ext cx="534377" cy="259045"/>
    <xdr:sp macro="" textlink="">
      <xdr:nvSpPr>
        <xdr:cNvPr id="455" name="普通建設事業費 （ うち更新整備　）平均値テキスト">
          <a:extLst>
            <a:ext uri="{FF2B5EF4-FFF2-40B4-BE49-F238E27FC236}">
              <a16:creationId xmlns:a16="http://schemas.microsoft.com/office/drawing/2014/main" id="{00000000-0008-0000-0600-0000C7010000}"/>
            </a:ext>
          </a:extLst>
        </xdr:cNvPr>
        <xdr:cNvSpPr txBox="1"/>
      </xdr:nvSpPr>
      <xdr:spPr>
        <a:xfrm>
          <a:off x="10528300" y="16697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44275</xdr:rowOff>
    </xdr:from>
    <xdr:to>
      <xdr:col>55</xdr:col>
      <xdr:colOff>50800</xdr:colOff>
      <xdr:row>98</xdr:row>
      <xdr:rowOff>145875</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10426700" y="1684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96875</xdr:rowOff>
    </xdr:from>
    <xdr:to>
      <xdr:col>50</xdr:col>
      <xdr:colOff>114300</xdr:colOff>
      <xdr:row>98</xdr:row>
      <xdr:rowOff>114996</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8750300" y="16898975"/>
          <a:ext cx="889000" cy="18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48622</xdr:rowOff>
    </xdr:from>
    <xdr:to>
      <xdr:col>50</xdr:col>
      <xdr:colOff>165100</xdr:colOff>
      <xdr:row>98</xdr:row>
      <xdr:rowOff>150222</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9588500" y="16850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166749</xdr:rowOff>
    </xdr:from>
    <xdr:ext cx="534377"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9372111" y="1662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96875</xdr:rowOff>
    </xdr:from>
    <xdr:to>
      <xdr:col>45</xdr:col>
      <xdr:colOff>177800</xdr:colOff>
      <xdr:row>98</xdr:row>
      <xdr:rowOff>115550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7861300" y="16898975"/>
          <a:ext cx="889000" cy="18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59229</xdr:rowOff>
    </xdr:from>
    <xdr:to>
      <xdr:col>46</xdr:col>
      <xdr:colOff>38100</xdr:colOff>
      <xdr:row>98</xdr:row>
      <xdr:rowOff>160829</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8699500" y="1686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151956</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8483111" y="16954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61937</xdr:rowOff>
    </xdr:from>
    <xdr:to>
      <xdr:col>41</xdr:col>
      <xdr:colOff>101600</xdr:colOff>
      <xdr:row>98</xdr:row>
      <xdr:rowOff>163537</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7810500" y="1686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8614</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7594111" y="1663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60139</xdr:rowOff>
    </xdr:from>
    <xdr:to>
      <xdr:col>55</xdr:col>
      <xdr:colOff>50800</xdr:colOff>
      <xdr:row>98</xdr:row>
      <xdr:rowOff>161739</xdr:rowOff>
    </xdr:to>
    <xdr:sp macro="" textlink="">
      <xdr:nvSpPr>
        <xdr:cNvPr id="470" name="楕円 469">
          <a:extLst>
            <a:ext uri="{FF2B5EF4-FFF2-40B4-BE49-F238E27FC236}">
              <a16:creationId xmlns:a16="http://schemas.microsoft.com/office/drawing/2014/main" id="{00000000-0008-0000-0600-0000D6010000}"/>
            </a:ext>
          </a:extLst>
        </xdr:cNvPr>
        <xdr:cNvSpPr/>
      </xdr:nvSpPr>
      <xdr:spPr>
        <a:xfrm>
          <a:off x="10426700" y="16862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22701</xdr:rowOff>
    </xdr:from>
    <xdr:ext cx="534377" cy="259045"/>
    <xdr:sp macro="" textlink="">
      <xdr:nvSpPr>
        <xdr:cNvPr id="471" name="普通建設事業費 （ うち更新整備　）該当値テキスト">
          <a:extLst>
            <a:ext uri="{FF2B5EF4-FFF2-40B4-BE49-F238E27FC236}">
              <a16:creationId xmlns:a16="http://schemas.microsoft.com/office/drawing/2014/main" id="{00000000-0008-0000-0600-0000D7010000}"/>
            </a:ext>
          </a:extLst>
        </xdr:cNvPr>
        <xdr:cNvSpPr txBox="1"/>
      </xdr:nvSpPr>
      <xdr:spPr>
        <a:xfrm>
          <a:off x="10528300" y="16824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64196</xdr:rowOff>
    </xdr:from>
    <xdr:to>
      <xdr:col>50</xdr:col>
      <xdr:colOff>165100</xdr:colOff>
      <xdr:row>98</xdr:row>
      <xdr:rowOff>165796</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9588500" y="16866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156923</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372111" y="16959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46075</xdr:rowOff>
    </xdr:from>
    <xdr:to>
      <xdr:col>46</xdr:col>
      <xdr:colOff>38100</xdr:colOff>
      <xdr:row>98</xdr:row>
      <xdr:rowOff>147675</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8699500" y="1684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164202</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483111" y="16623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64750</xdr:rowOff>
    </xdr:from>
    <xdr:to>
      <xdr:col>41</xdr:col>
      <xdr:colOff>101600</xdr:colOff>
      <xdr:row>98</xdr:row>
      <xdr:rowOff>166350</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7810500" y="1686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157477</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94111" y="1695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a:extLst>
            <a:ext uri="{FF2B5EF4-FFF2-40B4-BE49-F238E27FC236}">
              <a16:creationId xmlns:a16="http://schemas.microsoft.com/office/drawing/2014/main" id="{00000000-0008-0000-0600-0000D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a:extLst>
            <a:ext uri="{FF2B5EF4-FFF2-40B4-BE49-F238E27FC236}">
              <a16:creationId xmlns:a16="http://schemas.microsoft.com/office/drawing/2014/main" id="{00000000-0008-0000-0600-0000E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災害復旧事業費グラフ枠">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58547</xdr:rowOff>
    </xdr:from>
    <xdr:to>
      <xdr:col>85</xdr:col>
      <xdr:colOff>126364</xdr:colOff>
      <xdr:row>39</xdr:row>
      <xdr:rowOff>98878</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flipV="1">
          <a:off x="16317595" y="5373497"/>
          <a:ext cx="1269" cy="1411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04" name="災害復旧事業費最小値テキスト">
          <a:extLst>
            <a:ext uri="{FF2B5EF4-FFF2-40B4-BE49-F238E27FC236}">
              <a16:creationId xmlns:a16="http://schemas.microsoft.com/office/drawing/2014/main" id="{00000000-0008-0000-0600-0000F801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5224</xdr:rowOff>
    </xdr:from>
    <xdr:ext cx="599010" cy="259045"/>
    <xdr:sp macro="" textlink="">
      <xdr:nvSpPr>
        <xdr:cNvPr id="506" name="災害復旧事業費最大値テキスト">
          <a:extLst>
            <a:ext uri="{FF2B5EF4-FFF2-40B4-BE49-F238E27FC236}">
              <a16:creationId xmlns:a16="http://schemas.microsoft.com/office/drawing/2014/main" id="{00000000-0008-0000-0600-0000FA010000}"/>
            </a:ext>
          </a:extLst>
        </xdr:cNvPr>
        <xdr:cNvSpPr txBox="1"/>
      </xdr:nvSpPr>
      <xdr:spPr>
        <a:xfrm>
          <a:off x="16370300" y="5148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58547</xdr:rowOff>
    </xdr:from>
    <xdr:to>
      <xdr:col>86</xdr:col>
      <xdr:colOff>25400</xdr:colOff>
      <xdr:row>31</xdr:row>
      <xdr:rowOff>58547</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5373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84978</xdr:rowOff>
    </xdr:from>
    <xdr:to>
      <xdr:col>85</xdr:col>
      <xdr:colOff>127000</xdr:colOff>
      <xdr:row>39</xdr:row>
      <xdr:rowOff>98868</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flipV="1">
          <a:off x="15481300" y="6771528"/>
          <a:ext cx="838200" cy="13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18530</xdr:rowOff>
    </xdr:from>
    <xdr:ext cx="469744" cy="259045"/>
    <xdr:sp macro="" textlink="">
      <xdr:nvSpPr>
        <xdr:cNvPr id="509" name="災害復旧事業費平均値テキスト">
          <a:extLst>
            <a:ext uri="{FF2B5EF4-FFF2-40B4-BE49-F238E27FC236}">
              <a16:creationId xmlns:a16="http://schemas.microsoft.com/office/drawing/2014/main" id="{00000000-0008-0000-0600-0000FD010000}"/>
            </a:ext>
          </a:extLst>
        </xdr:cNvPr>
        <xdr:cNvSpPr txBox="1"/>
      </xdr:nvSpPr>
      <xdr:spPr>
        <a:xfrm>
          <a:off x="16370300" y="65336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167103</xdr:rowOff>
    </xdr:from>
    <xdr:to>
      <xdr:col>85</xdr:col>
      <xdr:colOff>177800</xdr:colOff>
      <xdr:row>39</xdr:row>
      <xdr:rowOff>97253</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6268700" y="668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98868</xdr:rowOff>
    </xdr:from>
    <xdr:to>
      <xdr:col>81</xdr:col>
      <xdr:colOff>50800</xdr:colOff>
      <xdr:row>39</xdr:row>
      <xdr:rowOff>98868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4592300" y="678541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157252</xdr:rowOff>
    </xdr:from>
    <xdr:to>
      <xdr:col>81</xdr:col>
      <xdr:colOff>101600</xdr:colOff>
      <xdr:row>39</xdr:row>
      <xdr:rowOff>87402</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5430500" y="66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103928</xdr:rowOff>
    </xdr:from>
    <xdr:ext cx="469744"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5246428" y="6447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98868</xdr:rowOff>
    </xdr:from>
    <xdr:to>
      <xdr:col>76</xdr:col>
      <xdr:colOff>114300</xdr:colOff>
      <xdr:row>39</xdr:row>
      <xdr:rowOff>98868</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3703300" y="678541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137701</xdr:rowOff>
    </xdr:from>
    <xdr:to>
      <xdr:col>76</xdr:col>
      <xdr:colOff>165100</xdr:colOff>
      <xdr:row>39</xdr:row>
      <xdr:rowOff>67851</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4541500" y="6652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84378</xdr:rowOff>
    </xdr:from>
    <xdr:ext cx="469744"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4357428" y="642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98868</xdr:rowOff>
    </xdr:from>
    <xdr:to>
      <xdr:col>71</xdr:col>
      <xdr:colOff>177800</xdr:colOff>
      <xdr:row>39</xdr:row>
      <xdr:rowOff>98868</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814300" y="678541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149327</xdr:rowOff>
    </xdr:from>
    <xdr:to>
      <xdr:col>72</xdr:col>
      <xdr:colOff>38100</xdr:colOff>
      <xdr:row>39</xdr:row>
      <xdr:rowOff>79477</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3652500" y="6664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96004</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3468428" y="6439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149468</xdr:rowOff>
    </xdr:from>
    <xdr:to>
      <xdr:col>67</xdr:col>
      <xdr:colOff>101600</xdr:colOff>
      <xdr:row>39</xdr:row>
      <xdr:rowOff>79618</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2763500" y="6664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96145</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2579428" y="6439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34178</xdr:rowOff>
    </xdr:from>
    <xdr:to>
      <xdr:col>85</xdr:col>
      <xdr:colOff>177800</xdr:colOff>
      <xdr:row>39</xdr:row>
      <xdr:rowOff>135778</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6268700" y="6720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145530</xdr:rowOff>
    </xdr:from>
    <xdr:ext cx="469744" cy="259045"/>
    <xdr:sp macro="" textlink="">
      <xdr:nvSpPr>
        <xdr:cNvPr id="528" name="災害復旧事業費該当値テキスト">
          <a:extLst>
            <a:ext uri="{FF2B5EF4-FFF2-40B4-BE49-F238E27FC236}">
              <a16:creationId xmlns:a16="http://schemas.microsoft.com/office/drawing/2014/main" id="{00000000-0008-0000-0600-000010020000}"/>
            </a:ext>
          </a:extLst>
        </xdr:cNvPr>
        <xdr:cNvSpPr txBox="1"/>
      </xdr:nvSpPr>
      <xdr:spPr>
        <a:xfrm>
          <a:off x="16370300" y="666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48068</xdr:rowOff>
    </xdr:from>
    <xdr:to>
      <xdr:col>81</xdr:col>
      <xdr:colOff>101600</xdr:colOff>
      <xdr:row>39</xdr:row>
      <xdr:rowOff>149668</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5430500" y="673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140795</xdr:rowOff>
    </xdr:from>
    <xdr:ext cx="249299"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356650" y="68273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48068</xdr:rowOff>
    </xdr:from>
    <xdr:to>
      <xdr:col>76</xdr:col>
      <xdr:colOff>165100</xdr:colOff>
      <xdr:row>39</xdr:row>
      <xdr:rowOff>149668</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4541500" y="673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140795</xdr:rowOff>
    </xdr:from>
    <xdr:ext cx="249299"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67650" y="68273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48068</xdr:rowOff>
    </xdr:from>
    <xdr:to>
      <xdr:col>72</xdr:col>
      <xdr:colOff>38100</xdr:colOff>
      <xdr:row>39</xdr:row>
      <xdr:rowOff>149668</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3652500" y="673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140795</xdr:rowOff>
    </xdr:from>
    <xdr:ext cx="249299"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78650" y="68273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48068</xdr:rowOff>
    </xdr:from>
    <xdr:to>
      <xdr:col>67</xdr:col>
      <xdr:colOff>101600</xdr:colOff>
      <xdr:row>39</xdr:row>
      <xdr:rowOff>149668</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2763500" y="673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140795</xdr:rowOff>
    </xdr:from>
    <xdr:ext cx="249299"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89650" y="68273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1" name="失業対策事業費グラフ枠">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3" name="失業対策事業費最小値テキスト">
          <a:extLst>
            <a:ext uri="{FF2B5EF4-FFF2-40B4-BE49-F238E27FC236}">
              <a16:creationId xmlns:a16="http://schemas.microsoft.com/office/drawing/2014/main" id="{00000000-0008-0000-0600-000029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5" name="失業対策事業費最大値テキスト">
          <a:extLst>
            <a:ext uri="{FF2B5EF4-FFF2-40B4-BE49-F238E27FC236}">
              <a16:creationId xmlns:a16="http://schemas.microsoft.com/office/drawing/2014/main" id="{00000000-0008-0000-0600-00002B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8" name="失業対策事業費平均値テキスト">
          <a:extLst>
            <a:ext uri="{FF2B5EF4-FFF2-40B4-BE49-F238E27FC236}">
              <a16:creationId xmlns:a16="http://schemas.microsoft.com/office/drawing/2014/main" id="{00000000-0008-0000-0600-00002E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9" name="フローチャート: 判断 558">
          <a:extLst>
            <a:ext uri="{FF2B5EF4-FFF2-40B4-BE49-F238E27FC236}">
              <a16:creationId xmlns:a16="http://schemas.microsoft.com/office/drawing/2014/main" id="{00000000-0008-0000-0600-00002F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楕円 575">
          <a:extLst>
            <a:ext uri="{FF2B5EF4-FFF2-40B4-BE49-F238E27FC236}">
              <a16:creationId xmlns:a16="http://schemas.microsoft.com/office/drawing/2014/main" id="{00000000-0008-0000-0600-000040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7" name="失業対策事業費該当値テキスト">
          <a:extLst>
            <a:ext uri="{FF2B5EF4-FFF2-40B4-BE49-F238E27FC236}">
              <a16:creationId xmlns:a16="http://schemas.microsoft.com/office/drawing/2014/main" id="{00000000-0008-0000-0600-000041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5" name="直線コネクタ 594">
          <a:extLst>
            <a:ext uri="{FF2B5EF4-FFF2-40B4-BE49-F238E27FC236}">
              <a16:creationId xmlns:a16="http://schemas.microsoft.com/office/drawing/2014/main" id="{00000000-0008-0000-0600-00005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8" name="公債費グラフ枠">
          <a:extLst>
            <a:ext uri="{FF2B5EF4-FFF2-40B4-BE49-F238E27FC236}">
              <a16:creationId xmlns:a16="http://schemas.microsoft.com/office/drawing/2014/main" id="{00000000-0008-0000-0600-00006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74336</xdr:rowOff>
    </xdr:from>
    <xdr:to>
      <xdr:col>85</xdr:col>
      <xdr:colOff>126364</xdr:colOff>
      <xdr:row>78</xdr:row>
      <xdr:rowOff>31276</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flipV="1">
          <a:off x="16317595" y="12075836"/>
          <a:ext cx="1269" cy="1328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35103</xdr:rowOff>
    </xdr:from>
    <xdr:ext cx="534377" cy="259045"/>
    <xdr:sp macro="" textlink="">
      <xdr:nvSpPr>
        <xdr:cNvPr id="610" name="公債費最小値テキスト">
          <a:extLst>
            <a:ext uri="{FF2B5EF4-FFF2-40B4-BE49-F238E27FC236}">
              <a16:creationId xmlns:a16="http://schemas.microsoft.com/office/drawing/2014/main" id="{00000000-0008-0000-0600-000062020000}"/>
            </a:ext>
          </a:extLst>
        </xdr:cNvPr>
        <xdr:cNvSpPr txBox="1"/>
      </xdr:nvSpPr>
      <xdr:spPr>
        <a:xfrm>
          <a:off x="16370300" y="1340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31276</xdr:rowOff>
    </xdr:from>
    <xdr:to>
      <xdr:col>86</xdr:col>
      <xdr:colOff>25400</xdr:colOff>
      <xdr:row>78</xdr:row>
      <xdr:rowOff>31276</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6230600" y="13404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21013</xdr:rowOff>
    </xdr:from>
    <xdr:ext cx="599010" cy="259045"/>
    <xdr:sp macro="" textlink="">
      <xdr:nvSpPr>
        <xdr:cNvPr id="612" name="公債費最大値テキスト">
          <a:extLst>
            <a:ext uri="{FF2B5EF4-FFF2-40B4-BE49-F238E27FC236}">
              <a16:creationId xmlns:a16="http://schemas.microsoft.com/office/drawing/2014/main" id="{00000000-0008-0000-0600-000064020000}"/>
            </a:ext>
          </a:extLst>
        </xdr:cNvPr>
        <xdr:cNvSpPr txBox="1"/>
      </xdr:nvSpPr>
      <xdr:spPr>
        <a:xfrm>
          <a:off x="16370300" y="11851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74336</xdr:rowOff>
    </xdr:from>
    <xdr:to>
      <xdr:col>86</xdr:col>
      <xdr:colOff>25400</xdr:colOff>
      <xdr:row>70</xdr:row>
      <xdr:rowOff>74336</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2075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148592</xdr:rowOff>
    </xdr:from>
    <xdr:to>
      <xdr:col>85</xdr:col>
      <xdr:colOff>127000</xdr:colOff>
      <xdr:row>77</xdr:row>
      <xdr:rowOff>158086</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flipV="1">
          <a:off x="15481300" y="13350242"/>
          <a:ext cx="838200" cy="9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87903</xdr:rowOff>
    </xdr:from>
    <xdr:ext cx="534377" cy="259045"/>
    <xdr:sp macro="" textlink="">
      <xdr:nvSpPr>
        <xdr:cNvPr id="615" name="公債費平均値テキスト">
          <a:extLst>
            <a:ext uri="{FF2B5EF4-FFF2-40B4-BE49-F238E27FC236}">
              <a16:creationId xmlns:a16="http://schemas.microsoft.com/office/drawing/2014/main" id="{00000000-0008-0000-0600-000067020000}"/>
            </a:ext>
          </a:extLst>
        </xdr:cNvPr>
        <xdr:cNvSpPr txBox="1"/>
      </xdr:nvSpPr>
      <xdr:spPr>
        <a:xfrm>
          <a:off x="16370300" y="12946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65027</xdr:rowOff>
    </xdr:from>
    <xdr:to>
      <xdr:col>85</xdr:col>
      <xdr:colOff>177800</xdr:colOff>
      <xdr:row>76</xdr:row>
      <xdr:rowOff>166627</xdr:rowOff>
    </xdr:to>
    <xdr:sp macro="" textlink="">
      <xdr:nvSpPr>
        <xdr:cNvPr id="616" name="フローチャート: 判断 615">
          <a:extLst>
            <a:ext uri="{FF2B5EF4-FFF2-40B4-BE49-F238E27FC236}">
              <a16:creationId xmlns:a16="http://schemas.microsoft.com/office/drawing/2014/main" id="{00000000-0008-0000-0600-000068020000}"/>
            </a:ext>
          </a:extLst>
        </xdr:cNvPr>
        <xdr:cNvSpPr/>
      </xdr:nvSpPr>
      <xdr:spPr>
        <a:xfrm>
          <a:off x="16268700" y="13095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151420</xdr:rowOff>
    </xdr:from>
    <xdr:to>
      <xdr:col>81</xdr:col>
      <xdr:colOff>50800</xdr:colOff>
      <xdr:row>77</xdr:row>
      <xdr:rowOff>158086</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4592300" y="13353070"/>
          <a:ext cx="889000" cy="6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46357</xdr:rowOff>
    </xdr:from>
    <xdr:to>
      <xdr:col>81</xdr:col>
      <xdr:colOff>101600</xdr:colOff>
      <xdr:row>76</xdr:row>
      <xdr:rowOff>147957</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5430500" y="1307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164485</xdr:rowOff>
    </xdr:from>
    <xdr:ext cx="534377"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5214111" y="1285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146580</xdr:rowOff>
    </xdr:from>
    <xdr:to>
      <xdr:col>76</xdr:col>
      <xdr:colOff>114300</xdr:colOff>
      <xdr:row>77</xdr:row>
      <xdr:rowOff>151420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3703300" y="13348230"/>
          <a:ext cx="889000" cy="4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76288</xdr:rowOff>
    </xdr:from>
    <xdr:to>
      <xdr:col>76</xdr:col>
      <xdr:colOff>165100</xdr:colOff>
      <xdr:row>77</xdr:row>
      <xdr:rowOff>6438</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4541500" y="131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22966</xdr:rowOff>
    </xdr:from>
    <xdr:ext cx="534377"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4325111" y="1288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138550</xdr:rowOff>
    </xdr:from>
    <xdr:to>
      <xdr:col>71</xdr:col>
      <xdr:colOff>177800</xdr:colOff>
      <xdr:row>77</xdr:row>
      <xdr:rowOff>146580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814300" y="13340200"/>
          <a:ext cx="889000" cy="8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135268</xdr:rowOff>
    </xdr:from>
    <xdr:to>
      <xdr:col>72</xdr:col>
      <xdr:colOff>38100</xdr:colOff>
      <xdr:row>77</xdr:row>
      <xdr:rowOff>65418</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3652500" y="13165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81945</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3436111" y="12940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122154</xdr:rowOff>
    </xdr:from>
    <xdr:to>
      <xdr:col>67</xdr:col>
      <xdr:colOff>101600</xdr:colOff>
      <xdr:row>77</xdr:row>
      <xdr:rowOff>52304</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2763500" y="13152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68831</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2547111" y="12927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97792</xdr:rowOff>
    </xdr:from>
    <xdr:to>
      <xdr:col>85</xdr:col>
      <xdr:colOff>177800</xdr:colOff>
      <xdr:row>78</xdr:row>
      <xdr:rowOff>27942</xdr:rowOff>
    </xdr:to>
    <xdr:sp macro="" textlink="">
      <xdr:nvSpPr>
        <xdr:cNvPr id="633" name="楕円 632">
          <a:extLst>
            <a:ext uri="{FF2B5EF4-FFF2-40B4-BE49-F238E27FC236}">
              <a16:creationId xmlns:a16="http://schemas.microsoft.com/office/drawing/2014/main" id="{00000000-0008-0000-0600-000079020000}"/>
            </a:ext>
          </a:extLst>
        </xdr:cNvPr>
        <xdr:cNvSpPr/>
      </xdr:nvSpPr>
      <xdr:spPr>
        <a:xfrm>
          <a:off x="16268700" y="13299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12719</xdr:rowOff>
    </xdr:from>
    <xdr:ext cx="534377" cy="259045"/>
    <xdr:sp macro="" textlink="">
      <xdr:nvSpPr>
        <xdr:cNvPr id="634" name="公債費該当値テキスト">
          <a:extLst>
            <a:ext uri="{FF2B5EF4-FFF2-40B4-BE49-F238E27FC236}">
              <a16:creationId xmlns:a16="http://schemas.microsoft.com/office/drawing/2014/main" id="{00000000-0008-0000-0600-00007A020000}"/>
            </a:ext>
          </a:extLst>
        </xdr:cNvPr>
        <xdr:cNvSpPr txBox="1"/>
      </xdr:nvSpPr>
      <xdr:spPr>
        <a:xfrm>
          <a:off x="16370300" y="1321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107286</xdr:rowOff>
    </xdr:from>
    <xdr:to>
      <xdr:col>81</xdr:col>
      <xdr:colOff>101600</xdr:colOff>
      <xdr:row>78</xdr:row>
      <xdr:rowOff>37436</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5430500" y="13308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28563</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14111" y="1340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100620</xdr:rowOff>
    </xdr:from>
    <xdr:to>
      <xdr:col>76</xdr:col>
      <xdr:colOff>165100</xdr:colOff>
      <xdr:row>78</xdr:row>
      <xdr:rowOff>30770</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4541500" y="1330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21897</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325111" y="13394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95780</xdr:rowOff>
    </xdr:from>
    <xdr:to>
      <xdr:col>72</xdr:col>
      <xdr:colOff>38100</xdr:colOff>
      <xdr:row>78</xdr:row>
      <xdr:rowOff>25930</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3652500" y="1329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17057</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436111" y="1339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87750</xdr:rowOff>
    </xdr:from>
    <xdr:to>
      <xdr:col>67</xdr:col>
      <xdr:colOff>101600</xdr:colOff>
      <xdr:row>78</xdr:row>
      <xdr:rowOff>17900</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2763500" y="1328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9027</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547111" y="13382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3" name="正方形/長方形 642">
          <a:extLst>
            <a:ext uri="{FF2B5EF4-FFF2-40B4-BE49-F238E27FC236}">
              <a16:creationId xmlns:a16="http://schemas.microsoft.com/office/drawing/2014/main" id="{00000000-0008-0000-0600-00008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2" name="直線コネクタ 651">
          <a:extLst>
            <a:ext uri="{FF2B5EF4-FFF2-40B4-BE49-F238E27FC236}">
              <a16:creationId xmlns:a16="http://schemas.microsoft.com/office/drawing/2014/main" id="{00000000-0008-0000-0600-00008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98563</xdr:rowOff>
    </xdr:from>
    <xdr:to>
      <xdr:col>85</xdr:col>
      <xdr:colOff>126364</xdr:colOff>
      <xdr:row>99</xdr:row>
      <xdr:rowOff>44207</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flipV="1">
          <a:off x="16317595" y="15700513"/>
          <a:ext cx="1269" cy="1317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48034</xdr:rowOff>
    </xdr:from>
    <xdr:ext cx="313932" cy="259045"/>
    <xdr:sp macro="" textlink="">
      <xdr:nvSpPr>
        <xdr:cNvPr id="667" name="積立金最小値テキスト">
          <a:extLst>
            <a:ext uri="{FF2B5EF4-FFF2-40B4-BE49-F238E27FC236}">
              <a16:creationId xmlns:a16="http://schemas.microsoft.com/office/drawing/2014/main" id="{00000000-0008-0000-0600-00009B020000}"/>
            </a:ext>
          </a:extLst>
        </xdr:cNvPr>
        <xdr:cNvSpPr txBox="1"/>
      </xdr:nvSpPr>
      <xdr:spPr>
        <a:xfrm>
          <a:off x="16370300" y="170215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44207</xdr:rowOff>
    </xdr:from>
    <xdr:to>
      <xdr:col>86</xdr:col>
      <xdr:colOff>25400</xdr:colOff>
      <xdr:row>99</xdr:row>
      <xdr:rowOff>44207</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6230600" y="17017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45240</xdr:rowOff>
    </xdr:from>
    <xdr:ext cx="599010" cy="259045"/>
    <xdr:sp macro="" textlink="">
      <xdr:nvSpPr>
        <xdr:cNvPr id="669" name="積立金最大値テキスト">
          <a:extLst>
            <a:ext uri="{FF2B5EF4-FFF2-40B4-BE49-F238E27FC236}">
              <a16:creationId xmlns:a16="http://schemas.microsoft.com/office/drawing/2014/main" id="{00000000-0008-0000-0600-00009D020000}"/>
            </a:ext>
          </a:extLst>
        </xdr:cNvPr>
        <xdr:cNvSpPr txBox="1"/>
      </xdr:nvSpPr>
      <xdr:spPr>
        <a:xfrm>
          <a:off x="16370300" y="15475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98563</xdr:rowOff>
    </xdr:from>
    <xdr:to>
      <xdr:col>86</xdr:col>
      <xdr:colOff>25400</xdr:colOff>
      <xdr:row>91</xdr:row>
      <xdr:rowOff>98563</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5700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3310</xdr:rowOff>
    </xdr:from>
    <xdr:to>
      <xdr:col>85</xdr:col>
      <xdr:colOff>127000</xdr:colOff>
      <xdr:row>99</xdr:row>
      <xdr:rowOff>16960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5481300" y="16976860"/>
          <a:ext cx="838200" cy="13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95835</xdr:rowOff>
    </xdr:from>
    <xdr:ext cx="534377" cy="259045"/>
    <xdr:sp macro="" textlink="">
      <xdr:nvSpPr>
        <xdr:cNvPr id="672" name="積立金平均値テキスト">
          <a:extLst>
            <a:ext uri="{FF2B5EF4-FFF2-40B4-BE49-F238E27FC236}">
              <a16:creationId xmlns:a16="http://schemas.microsoft.com/office/drawing/2014/main" id="{00000000-0008-0000-0600-0000A0020000}"/>
            </a:ext>
          </a:extLst>
        </xdr:cNvPr>
        <xdr:cNvSpPr txBox="1"/>
      </xdr:nvSpPr>
      <xdr:spPr>
        <a:xfrm>
          <a:off x="16370300" y="167264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72958</xdr:rowOff>
    </xdr:from>
    <xdr:to>
      <xdr:col>85</xdr:col>
      <xdr:colOff>177800</xdr:colOff>
      <xdr:row>99</xdr:row>
      <xdr:rowOff>3108</xdr:rowOff>
    </xdr:to>
    <xdr:sp macro="" textlink="">
      <xdr:nvSpPr>
        <xdr:cNvPr id="673" name="フローチャート: 判断 672">
          <a:extLst>
            <a:ext uri="{FF2B5EF4-FFF2-40B4-BE49-F238E27FC236}">
              <a16:creationId xmlns:a16="http://schemas.microsoft.com/office/drawing/2014/main" id="{00000000-0008-0000-0600-0000A1020000}"/>
            </a:ext>
          </a:extLst>
        </xdr:cNvPr>
        <xdr:cNvSpPr/>
      </xdr:nvSpPr>
      <xdr:spPr>
        <a:xfrm>
          <a:off x="16268700" y="16875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16960</xdr:rowOff>
    </xdr:from>
    <xdr:to>
      <xdr:col>81</xdr:col>
      <xdr:colOff>50800</xdr:colOff>
      <xdr:row>99</xdr:row>
      <xdr:rowOff>17273</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4592300" y="16990510"/>
          <a:ext cx="889000" cy="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77062</xdr:rowOff>
    </xdr:from>
    <xdr:to>
      <xdr:col>81</xdr:col>
      <xdr:colOff>101600</xdr:colOff>
      <xdr:row>99</xdr:row>
      <xdr:rowOff>7212</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5430500" y="16879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23739</xdr:rowOff>
    </xdr:from>
    <xdr:ext cx="534377"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5214111" y="16654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17273</xdr:rowOff>
    </xdr:from>
    <xdr:to>
      <xdr:col>76</xdr:col>
      <xdr:colOff>114300</xdr:colOff>
      <xdr:row>99</xdr:row>
      <xdr:rowOff>18028</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3703300" y="16990823"/>
          <a:ext cx="889000" cy="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126257</xdr:rowOff>
    </xdr:from>
    <xdr:to>
      <xdr:col>76</xdr:col>
      <xdr:colOff>165100</xdr:colOff>
      <xdr:row>98</xdr:row>
      <xdr:rowOff>56407</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4541500" y="1675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72934</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4325111" y="1653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13546</xdr:rowOff>
    </xdr:from>
    <xdr:to>
      <xdr:col>71</xdr:col>
      <xdr:colOff>177800</xdr:colOff>
      <xdr:row>99</xdr:row>
      <xdr:rowOff>18028</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814300" y="16987096"/>
          <a:ext cx="889000" cy="4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87520</xdr:rowOff>
    </xdr:from>
    <xdr:to>
      <xdr:col>72</xdr:col>
      <xdr:colOff>38100</xdr:colOff>
      <xdr:row>99</xdr:row>
      <xdr:rowOff>17670</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3652500" y="1688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34197</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3436111" y="16664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77200</xdr:rowOff>
    </xdr:from>
    <xdr:to>
      <xdr:col>67</xdr:col>
      <xdr:colOff>101600</xdr:colOff>
      <xdr:row>99</xdr:row>
      <xdr:rowOff>7350</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2763500" y="1687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23877</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2547111" y="16654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123960</xdr:rowOff>
    </xdr:from>
    <xdr:to>
      <xdr:col>85</xdr:col>
      <xdr:colOff>177800</xdr:colOff>
      <xdr:row>99</xdr:row>
      <xdr:rowOff>54110</xdr:rowOff>
    </xdr:to>
    <xdr:sp macro="" textlink="">
      <xdr:nvSpPr>
        <xdr:cNvPr id="690" name="楕円 689">
          <a:extLst>
            <a:ext uri="{FF2B5EF4-FFF2-40B4-BE49-F238E27FC236}">
              <a16:creationId xmlns:a16="http://schemas.microsoft.com/office/drawing/2014/main" id="{00000000-0008-0000-0600-0000B2020000}"/>
            </a:ext>
          </a:extLst>
        </xdr:cNvPr>
        <xdr:cNvSpPr/>
      </xdr:nvSpPr>
      <xdr:spPr>
        <a:xfrm>
          <a:off x="16268700" y="1692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51386</xdr:rowOff>
    </xdr:from>
    <xdr:ext cx="534377" cy="259045"/>
    <xdr:sp macro="" textlink="">
      <xdr:nvSpPr>
        <xdr:cNvPr id="691" name="積立金該当値テキスト">
          <a:extLst>
            <a:ext uri="{FF2B5EF4-FFF2-40B4-BE49-F238E27FC236}">
              <a16:creationId xmlns:a16="http://schemas.microsoft.com/office/drawing/2014/main" id="{00000000-0008-0000-0600-0000B3020000}"/>
            </a:ext>
          </a:extLst>
        </xdr:cNvPr>
        <xdr:cNvSpPr txBox="1"/>
      </xdr:nvSpPr>
      <xdr:spPr>
        <a:xfrm>
          <a:off x="16370300" y="16853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137610</xdr:rowOff>
    </xdr:from>
    <xdr:to>
      <xdr:col>81</xdr:col>
      <xdr:colOff>101600</xdr:colOff>
      <xdr:row>99</xdr:row>
      <xdr:rowOff>67760</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5430500" y="1693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58887</xdr:rowOff>
    </xdr:from>
    <xdr:ext cx="469744"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46428" y="1703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137923</xdr:rowOff>
    </xdr:from>
    <xdr:to>
      <xdr:col>76</xdr:col>
      <xdr:colOff>165100</xdr:colOff>
      <xdr:row>99</xdr:row>
      <xdr:rowOff>68073</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4541500" y="16940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59200</xdr:rowOff>
    </xdr:from>
    <xdr:ext cx="469744"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57428" y="17032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138678</xdr:rowOff>
    </xdr:from>
    <xdr:to>
      <xdr:col>72</xdr:col>
      <xdr:colOff>38100</xdr:colOff>
      <xdr:row>99</xdr:row>
      <xdr:rowOff>68828</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3652500" y="16940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59955</xdr:rowOff>
    </xdr:from>
    <xdr:ext cx="469744"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68428" y="1703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134196</xdr:rowOff>
    </xdr:from>
    <xdr:to>
      <xdr:col>67</xdr:col>
      <xdr:colOff>101600</xdr:colOff>
      <xdr:row>99</xdr:row>
      <xdr:rowOff>64346</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2763500" y="16936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55473</xdr:rowOff>
    </xdr:from>
    <xdr:ext cx="469744"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79428" y="17029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76019</xdr:rowOff>
    </xdr:from>
    <xdr:to>
      <xdr:col>116</xdr:col>
      <xdr:colOff>62864</xdr:colOff>
      <xdr:row>39</xdr:row>
      <xdr:rowOff>98878</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219519"/>
          <a:ext cx="1269" cy="1565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22696</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499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76019</xdr:rowOff>
    </xdr:from>
    <xdr:to>
      <xdr:col>116</xdr:col>
      <xdr:colOff>152400</xdr:colOff>
      <xdr:row>30</xdr:row>
      <xdr:rowOff>76019</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219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8092</xdr:rowOff>
    </xdr:from>
    <xdr:to>
      <xdr:col>116</xdr:col>
      <xdr:colOff>63500</xdr:colOff>
      <xdr:row>38</xdr:row>
      <xdr:rowOff>14515</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523192"/>
          <a:ext cx="838200" cy="6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132206</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4758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153779</xdr:rowOff>
    </xdr:from>
    <xdr:to>
      <xdr:col>116</xdr:col>
      <xdr:colOff>114300</xdr:colOff>
      <xdr:row>38</xdr:row>
      <xdr:rowOff>83929</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497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8092</xdr:rowOff>
    </xdr:from>
    <xdr:to>
      <xdr:col>111</xdr:col>
      <xdr:colOff>177800</xdr:colOff>
      <xdr:row>38</xdr:row>
      <xdr:rowOff>13426</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0434300" y="6523192"/>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89227</xdr:rowOff>
    </xdr:from>
    <xdr:to>
      <xdr:col>112</xdr:col>
      <xdr:colOff>38100</xdr:colOff>
      <xdr:row>38</xdr:row>
      <xdr:rowOff>19377</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432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35904</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208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137305</xdr:rowOff>
    </xdr:from>
    <xdr:to>
      <xdr:col>107</xdr:col>
      <xdr:colOff>50800</xdr:colOff>
      <xdr:row>38</xdr:row>
      <xdr:rowOff>13426</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480955"/>
          <a:ext cx="889000" cy="47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162923</xdr:rowOff>
    </xdr:from>
    <xdr:to>
      <xdr:col>107</xdr:col>
      <xdr:colOff>101600</xdr:colOff>
      <xdr:row>38</xdr:row>
      <xdr:rowOff>93073</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506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84200</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599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89626</xdr:rowOff>
    </xdr:from>
    <xdr:to>
      <xdr:col>102</xdr:col>
      <xdr:colOff>114300</xdr:colOff>
      <xdr:row>37</xdr:row>
      <xdr:rowOff>137305</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433276"/>
          <a:ext cx="889000" cy="47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51453</xdr:rowOff>
    </xdr:from>
    <xdr:to>
      <xdr:col>102</xdr:col>
      <xdr:colOff>165100</xdr:colOff>
      <xdr:row>38</xdr:row>
      <xdr:rowOff>153053</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56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144180</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659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60379</xdr:rowOff>
    </xdr:from>
    <xdr:to>
      <xdr:col>98</xdr:col>
      <xdr:colOff>38100</xdr:colOff>
      <xdr:row>38</xdr:row>
      <xdr:rowOff>161979</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57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153106</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21428" y="6668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135164</xdr:rowOff>
    </xdr:from>
    <xdr:to>
      <xdr:col>116</xdr:col>
      <xdr:colOff>114300</xdr:colOff>
      <xdr:row>38</xdr:row>
      <xdr:rowOff>65314</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478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158041</xdr:rowOff>
    </xdr:from>
    <xdr:ext cx="469744"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330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128742</xdr:rowOff>
    </xdr:from>
    <xdr:to>
      <xdr:col>112</xdr:col>
      <xdr:colOff>38100</xdr:colOff>
      <xdr:row>38</xdr:row>
      <xdr:rowOff>58892</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47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50019</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088428" y="6565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134076</xdr:rowOff>
    </xdr:from>
    <xdr:to>
      <xdr:col>107</xdr:col>
      <xdr:colOff>101600</xdr:colOff>
      <xdr:row>38</xdr:row>
      <xdr:rowOff>64226</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47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80753</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199428" y="6252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86505</xdr:rowOff>
    </xdr:from>
    <xdr:to>
      <xdr:col>102</xdr:col>
      <xdr:colOff>165100</xdr:colOff>
      <xdr:row>38</xdr:row>
      <xdr:rowOff>16655</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43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33182</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10428" y="6205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38826</xdr:rowOff>
    </xdr:from>
    <xdr:to>
      <xdr:col>98</xdr:col>
      <xdr:colOff>38100</xdr:colOff>
      <xdr:row>37</xdr:row>
      <xdr:rowOff>140426</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382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156953</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21428" y="6157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111147</xdr:rowOff>
    </xdr:from>
    <xdr:to>
      <xdr:col>116</xdr:col>
      <xdr:colOff>62864</xdr:colOff>
      <xdr:row>58</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flipV="1">
          <a:off x="22159595" y="8855097"/>
          <a:ext cx="1269" cy="1228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1" name="貸付金最小値テキスト">
          <a:extLst>
            <a:ext uri="{FF2B5EF4-FFF2-40B4-BE49-F238E27FC236}">
              <a16:creationId xmlns:a16="http://schemas.microsoft.com/office/drawing/2014/main" id="{00000000-0008-0000-0600-00000D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57824</xdr:rowOff>
    </xdr:from>
    <xdr:ext cx="534377" cy="259045"/>
    <xdr:sp macro="" textlink="">
      <xdr:nvSpPr>
        <xdr:cNvPr id="783" name="貸付金最大値テキスト">
          <a:extLst>
            <a:ext uri="{FF2B5EF4-FFF2-40B4-BE49-F238E27FC236}">
              <a16:creationId xmlns:a16="http://schemas.microsoft.com/office/drawing/2014/main" id="{00000000-0008-0000-0600-00000F030000}"/>
            </a:ext>
          </a:extLst>
        </xdr:cNvPr>
        <xdr:cNvSpPr txBox="1"/>
      </xdr:nvSpPr>
      <xdr:spPr>
        <a:xfrm>
          <a:off x="22212300" y="8630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111147</xdr:rowOff>
    </xdr:from>
    <xdr:to>
      <xdr:col>116</xdr:col>
      <xdr:colOff>152400</xdr:colOff>
      <xdr:row>51</xdr:row>
      <xdr:rowOff>111147</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8855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83785</xdr:rowOff>
    </xdr:from>
    <xdr:to>
      <xdr:col>116</xdr:col>
      <xdr:colOff>63500</xdr:colOff>
      <xdr:row>58</xdr:row>
      <xdr:rowOff>84356</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1323300" y="10027885"/>
          <a:ext cx="8382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158983</xdr:rowOff>
    </xdr:from>
    <xdr:ext cx="469744" cy="259045"/>
    <xdr:sp macro="" textlink="">
      <xdr:nvSpPr>
        <xdr:cNvPr id="786" name="貸付金平均値テキスト">
          <a:extLst>
            <a:ext uri="{FF2B5EF4-FFF2-40B4-BE49-F238E27FC236}">
              <a16:creationId xmlns:a16="http://schemas.microsoft.com/office/drawing/2014/main" id="{00000000-0008-0000-0600-000012030000}"/>
            </a:ext>
          </a:extLst>
        </xdr:cNvPr>
        <xdr:cNvSpPr txBox="1"/>
      </xdr:nvSpPr>
      <xdr:spPr>
        <a:xfrm>
          <a:off x="22212300" y="9760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136106</xdr:rowOff>
    </xdr:from>
    <xdr:to>
      <xdr:col>116</xdr:col>
      <xdr:colOff>114300</xdr:colOff>
      <xdr:row>58</xdr:row>
      <xdr:rowOff>66256</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2110700" y="990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84356</xdr:rowOff>
    </xdr:from>
    <xdr:to>
      <xdr:col>111</xdr:col>
      <xdr:colOff>177800</xdr:colOff>
      <xdr:row>58</xdr:row>
      <xdr:rowOff>85019</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0434300" y="10028456"/>
          <a:ext cx="889000" cy="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123853</xdr:rowOff>
    </xdr:from>
    <xdr:to>
      <xdr:col>112</xdr:col>
      <xdr:colOff>38100</xdr:colOff>
      <xdr:row>58</xdr:row>
      <xdr:rowOff>54003</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1272500" y="9896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70530</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1088428" y="9671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85019</xdr:rowOff>
    </xdr:from>
    <xdr:to>
      <xdr:col>107</xdr:col>
      <xdr:colOff>50800</xdr:colOff>
      <xdr:row>58</xdr:row>
      <xdr:rowOff>85819</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19545300" y="10029119"/>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152336</xdr:rowOff>
    </xdr:from>
    <xdr:to>
      <xdr:col>107</xdr:col>
      <xdr:colOff>101600</xdr:colOff>
      <xdr:row>58</xdr:row>
      <xdr:rowOff>82486</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0383500" y="992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99013</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0199428" y="970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85819</xdr:rowOff>
    </xdr:from>
    <xdr:to>
      <xdr:col>102</xdr:col>
      <xdr:colOff>114300</xdr:colOff>
      <xdr:row>58</xdr:row>
      <xdr:rowOff>86505</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18656300" y="10029919"/>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141753</xdr:rowOff>
    </xdr:from>
    <xdr:to>
      <xdr:col>102</xdr:col>
      <xdr:colOff>165100</xdr:colOff>
      <xdr:row>58</xdr:row>
      <xdr:rowOff>71903</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9494500" y="9914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88430</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310428" y="9689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133889</xdr:rowOff>
    </xdr:from>
    <xdr:to>
      <xdr:col>98</xdr:col>
      <xdr:colOff>38100</xdr:colOff>
      <xdr:row>58</xdr:row>
      <xdr:rowOff>64039</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8605500" y="9906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80566</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421428" y="9681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32985</xdr:rowOff>
    </xdr:from>
    <xdr:to>
      <xdr:col>116</xdr:col>
      <xdr:colOff>114300</xdr:colOff>
      <xdr:row>58</xdr:row>
      <xdr:rowOff>134585</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2110700" y="997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119362</xdr:rowOff>
    </xdr:from>
    <xdr:ext cx="469744" cy="259045"/>
    <xdr:sp macro="" textlink="">
      <xdr:nvSpPr>
        <xdr:cNvPr id="805" name="貸付金該当値テキスト">
          <a:extLst>
            <a:ext uri="{FF2B5EF4-FFF2-40B4-BE49-F238E27FC236}">
              <a16:creationId xmlns:a16="http://schemas.microsoft.com/office/drawing/2014/main" id="{00000000-0008-0000-0600-000025030000}"/>
            </a:ext>
          </a:extLst>
        </xdr:cNvPr>
        <xdr:cNvSpPr txBox="1"/>
      </xdr:nvSpPr>
      <xdr:spPr>
        <a:xfrm>
          <a:off x="22212300" y="989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33556</xdr:rowOff>
    </xdr:from>
    <xdr:to>
      <xdr:col>112</xdr:col>
      <xdr:colOff>38100</xdr:colOff>
      <xdr:row>58</xdr:row>
      <xdr:rowOff>135156</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1272500" y="9977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126283</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88428" y="10070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34219</xdr:rowOff>
    </xdr:from>
    <xdr:to>
      <xdr:col>107</xdr:col>
      <xdr:colOff>101600</xdr:colOff>
      <xdr:row>58</xdr:row>
      <xdr:rowOff>135819</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0383500" y="997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126946</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10071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35019</xdr:rowOff>
    </xdr:from>
    <xdr:to>
      <xdr:col>102</xdr:col>
      <xdr:colOff>165100</xdr:colOff>
      <xdr:row>58</xdr:row>
      <xdr:rowOff>136619</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9494500" y="9979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127746</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10071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35705</xdr:rowOff>
    </xdr:from>
    <xdr:to>
      <xdr:col>98</xdr:col>
      <xdr:colOff>38100</xdr:colOff>
      <xdr:row>58</xdr:row>
      <xdr:rowOff>137305</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8605500" y="9979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128432</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10072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7" name="繰出金グラフ枠">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10211</xdr:rowOff>
    </xdr:from>
    <xdr:to>
      <xdr:col>116</xdr:col>
      <xdr:colOff>62864</xdr:colOff>
      <xdr:row>79</xdr:row>
      <xdr:rowOff>30404</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flipV="1">
          <a:off x="22159595" y="12011711"/>
          <a:ext cx="1269" cy="156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34231</xdr:rowOff>
    </xdr:from>
    <xdr:ext cx="534377" cy="259045"/>
    <xdr:sp macro="" textlink="">
      <xdr:nvSpPr>
        <xdr:cNvPr id="839" name="繰出金最小値テキスト">
          <a:extLst>
            <a:ext uri="{FF2B5EF4-FFF2-40B4-BE49-F238E27FC236}">
              <a16:creationId xmlns:a16="http://schemas.microsoft.com/office/drawing/2014/main" id="{00000000-0008-0000-0600-000047030000}"/>
            </a:ext>
          </a:extLst>
        </xdr:cNvPr>
        <xdr:cNvSpPr txBox="1"/>
      </xdr:nvSpPr>
      <xdr:spPr>
        <a:xfrm>
          <a:off x="22212300" y="13578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30404</xdr:rowOff>
    </xdr:from>
    <xdr:to>
      <xdr:col>116</xdr:col>
      <xdr:colOff>152400</xdr:colOff>
      <xdr:row>79</xdr:row>
      <xdr:rowOff>30404</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22072600" y="13574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128338</xdr:rowOff>
    </xdr:from>
    <xdr:ext cx="599010" cy="259045"/>
    <xdr:sp macro="" textlink="">
      <xdr:nvSpPr>
        <xdr:cNvPr id="841" name="繰出金最大値テキスト">
          <a:extLst>
            <a:ext uri="{FF2B5EF4-FFF2-40B4-BE49-F238E27FC236}">
              <a16:creationId xmlns:a16="http://schemas.microsoft.com/office/drawing/2014/main" id="{00000000-0008-0000-0600-000049030000}"/>
            </a:ext>
          </a:extLst>
        </xdr:cNvPr>
        <xdr:cNvSpPr txBox="1"/>
      </xdr:nvSpPr>
      <xdr:spPr>
        <a:xfrm>
          <a:off x="22212300" y="11786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10211</xdr:rowOff>
    </xdr:from>
    <xdr:to>
      <xdr:col>116</xdr:col>
      <xdr:colOff>152400</xdr:colOff>
      <xdr:row>70</xdr:row>
      <xdr:rowOff>10211</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2011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111709</xdr:rowOff>
    </xdr:from>
    <xdr:to>
      <xdr:col>116</xdr:col>
      <xdr:colOff>63500</xdr:colOff>
      <xdr:row>78</xdr:row>
      <xdr:rowOff>131381</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1323300" y="13484809"/>
          <a:ext cx="838200" cy="19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132415</xdr:rowOff>
    </xdr:from>
    <xdr:ext cx="534377" cy="259045"/>
    <xdr:sp macro="" textlink="">
      <xdr:nvSpPr>
        <xdr:cNvPr id="844" name="繰出金平均値テキスト">
          <a:extLst>
            <a:ext uri="{FF2B5EF4-FFF2-40B4-BE49-F238E27FC236}">
              <a16:creationId xmlns:a16="http://schemas.microsoft.com/office/drawing/2014/main" id="{00000000-0008-0000-0600-00004C030000}"/>
            </a:ext>
          </a:extLst>
        </xdr:cNvPr>
        <xdr:cNvSpPr txBox="1"/>
      </xdr:nvSpPr>
      <xdr:spPr>
        <a:xfrm>
          <a:off x="22212300" y="129911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109538</xdr:rowOff>
    </xdr:from>
    <xdr:to>
      <xdr:col>116</xdr:col>
      <xdr:colOff>114300</xdr:colOff>
      <xdr:row>77</xdr:row>
      <xdr:rowOff>39688</xdr:rowOff>
    </xdr:to>
    <xdr:sp macro="" textlink="">
      <xdr:nvSpPr>
        <xdr:cNvPr id="845" name="フローチャート: 判断 844">
          <a:extLst>
            <a:ext uri="{FF2B5EF4-FFF2-40B4-BE49-F238E27FC236}">
              <a16:creationId xmlns:a16="http://schemas.microsoft.com/office/drawing/2014/main" id="{00000000-0008-0000-0600-00004D030000}"/>
            </a:ext>
          </a:extLst>
        </xdr:cNvPr>
        <xdr:cNvSpPr/>
      </xdr:nvSpPr>
      <xdr:spPr>
        <a:xfrm>
          <a:off x="22110700" y="13139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131381</xdr:rowOff>
    </xdr:from>
    <xdr:to>
      <xdr:col>111</xdr:col>
      <xdr:colOff>177800</xdr:colOff>
      <xdr:row>78</xdr:row>
      <xdr:rowOff>148273</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0434300" y="13504481"/>
          <a:ext cx="889000" cy="16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96825</xdr:rowOff>
    </xdr:from>
    <xdr:to>
      <xdr:col>112</xdr:col>
      <xdr:colOff>38100</xdr:colOff>
      <xdr:row>77</xdr:row>
      <xdr:rowOff>26975</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1272500" y="1312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43502</xdr:rowOff>
    </xdr:from>
    <xdr:ext cx="534377"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21056111" y="1290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148273</xdr:rowOff>
    </xdr:from>
    <xdr:to>
      <xdr:col>107</xdr:col>
      <xdr:colOff>50800</xdr:colOff>
      <xdr:row>79</xdr:row>
      <xdr:rowOff>13982</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19545300" y="13521373"/>
          <a:ext cx="889000" cy="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50355</xdr:rowOff>
    </xdr:from>
    <xdr:to>
      <xdr:col>107</xdr:col>
      <xdr:colOff>101600</xdr:colOff>
      <xdr:row>76</xdr:row>
      <xdr:rowOff>151955</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0383500" y="1308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168483</xdr:rowOff>
    </xdr:from>
    <xdr:ext cx="534377"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0167111" y="1285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79</xdr:row>
      <xdr:rowOff>13982</xdr:rowOff>
    </xdr:from>
    <xdr:to>
      <xdr:col>102</xdr:col>
      <xdr:colOff>114300</xdr:colOff>
      <xdr:row>79</xdr:row>
      <xdr:rowOff>41060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18656300" y="13558532"/>
          <a:ext cx="889000" cy="27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168923</xdr:rowOff>
    </xdr:from>
    <xdr:to>
      <xdr:col>102</xdr:col>
      <xdr:colOff>165100</xdr:colOff>
      <xdr:row>77</xdr:row>
      <xdr:rowOff>99073</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19494500" y="1319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115600</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9278111" y="12974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19355</xdr:rowOff>
    </xdr:from>
    <xdr:to>
      <xdr:col>98</xdr:col>
      <xdr:colOff>38100</xdr:colOff>
      <xdr:row>77</xdr:row>
      <xdr:rowOff>120955</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8605500" y="1322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137482</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8389111" y="12996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60909</xdr:rowOff>
    </xdr:from>
    <xdr:to>
      <xdr:col>116</xdr:col>
      <xdr:colOff>114300</xdr:colOff>
      <xdr:row>78</xdr:row>
      <xdr:rowOff>162509</xdr:rowOff>
    </xdr:to>
    <xdr:sp macro="" textlink="">
      <xdr:nvSpPr>
        <xdr:cNvPr id="862" name="楕円 861">
          <a:extLst>
            <a:ext uri="{FF2B5EF4-FFF2-40B4-BE49-F238E27FC236}">
              <a16:creationId xmlns:a16="http://schemas.microsoft.com/office/drawing/2014/main" id="{00000000-0008-0000-0600-00005E030000}"/>
            </a:ext>
          </a:extLst>
        </xdr:cNvPr>
        <xdr:cNvSpPr/>
      </xdr:nvSpPr>
      <xdr:spPr>
        <a:xfrm>
          <a:off x="22110700" y="1343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147286</xdr:rowOff>
    </xdr:from>
    <xdr:ext cx="534377" cy="259045"/>
    <xdr:sp macro="" textlink="">
      <xdr:nvSpPr>
        <xdr:cNvPr id="863" name="繰出金該当値テキスト">
          <a:extLst>
            <a:ext uri="{FF2B5EF4-FFF2-40B4-BE49-F238E27FC236}">
              <a16:creationId xmlns:a16="http://schemas.microsoft.com/office/drawing/2014/main" id="{00000000-0008-0000-0600-00005F030000}"/>
            </a:ext>
          </a:extLst>
        </xdr:cNvPr>
        <xdr:cNvSpPr txBox="1"/>
      </xdr:nvSpPr>
      <xdr:spPr>
        <a:xfrm>
          <a:off x="22212300" y="13348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80581</xdr:rowOff>
    </xdr:from>
    <xdr:to>
      <xdr:col>112</xdr:col>
      <xdr:colOff>38100</xdr:colOff>
      <xdr:row>79</xdr:row>
      <xdr:rowOff>10731</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1272500" y="1345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79</xdr:row>
      <xdr:rowOff>1858</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056111" y="1354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97473</xdr:rowOff>
    </xdr:from>
    <xdr:to>
      <xdr:col>107</xdr:col>
      <xdr:colOff>101600</xdr:colOff>
      <xdr:row>79</xdr:row>
      <xdr:rowOff>27623</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0383500" y="13470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79</xdr:row>
      <xdr:rowOff>18750</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3563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134632</xdr:rowOff>
    </xdr:from>
    <xdr:to>
      <xdr:col>102</xdr:col>
      <xdr:colOff>165100</xdr:colOff>
      <xdr:row>79</xdr:row>
      <xdr:rowOff>64782</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19494500" y="1350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79</xdr:row>
      <xdr:rowOff>55909</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3600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161710</xdr:rowOff>
    </xdr:from>
    <xdr:to>
      <xdr:col>98</xdr:col>
      <xdr:colOff>38100</xdr:colOff>
      <xdr:row>79</xdr:row>
      <xdr:rowOff>91860</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8605500" y="135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79</xdr:row>
      <xdr:rowOff>82987</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3627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6" name="前年度繰上充用金グラフ枠">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8" name="前年度繰上充用金最小値テキスト">
          <a:extLst>
            <a:ext uri="{FF2B5EF4-FFF2-40B4-BE49-F238E27FC236}">
              <a16:creationId xmlns:a16="http://schemas.microsoft.com/office/drawing/2014/main" id="{00000000-0008-0000-0600-00007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0" name="前年度繰上充用金最大値テキスト">
          <a:extLst>
            <a:ext uri="{FF2B5EF4-FFF2-40B4-BE49-F238E27FC236}">
              <a16:creationId xmlns:a16="http://schemas.microsoft.com/office/drawing/2014/main" id="{00000000-0008-0000-0600-00007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3" name="前年度繰上充用金平均値テキスト">
          <a:extLst>
            <a:ext uri="{FF2B5EF4-FFF2-40B4-BE49-F238E27FC236}">
              <a16:creationId xmlns:a16="http://schemas.microsoft.com/office/drawing/2014/main" id="{00000000-0008-0000-0600-00007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4" name="フローチャート: 判断 893">
          <a:extLst>
            <a:ext uri="{FF2B5EF4-FFF2-40B4-BE49-F238E27FC236}">
              <a16:creationId xmlns:a16="http://schemas.microsoft.com/office/drawing/2014/main" id="{00000000-0008-0000-0600-00007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楕円 910">
          <a:extLst>
            <a:ext uri="{FF2B5EF4-FFF2-40B4-BE49-F238E27FC236}">
              <a16:creationId xmlns:a16="http://schemas.microsoft.com/office/drawing/2014/main" id="{00000000-0008-0000-0600-00008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2" name="前年度繰上充用金該当値テキスト">
          <a:extLst>
            <a:ext uri="{FF2B5EF4-FFF2-40B4-BE49-F238E27FC236}">
              <a16:creationId xmlns:a16="http://schemas.microsoft.com/office/drawing/2014/main" id="{00000000-0008-0000-0600-00009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1" name="正方形/長方形 920">
          <a:extLst>
            <a:ext uri="{FF2B5EF4-FFF2-40B4-BE49-F238E27FC236}">
              <a16:creationId xmlns:a16="http://schemas.microsoft.com/office/drawing/2014/main" id="{00000000-0008-0000-0600-00009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2" name="正方形/長方形 921">
          <a:extLst>
            <a:ext uri="{FF2B5EF4-FFF2-40B4-BE49-F238E27FC236}">
              <a16:creationId xmlns:a16="http://schemas.microsoft.com/office/drawing/2014/main" id="{00000000-0008-0000-0600-00009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住人一人当たりの歳出決算は３４８，３９９円となっている。主な構成項目のうち、住人１人あたりの人件費は５９，０５０円となっており、類似団体平均と比較して２７，８８６円下回っている（類似団体内５２位</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５６）。</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住人１人あたりの物件費は３９，５１２円で類似団体内で最低（５６位</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５６）となっている。これら消極的経費については、歳出抑制が図られており、今後も継続して経費削減に努める。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千葉県東庄町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14,311
14,040
46.25
5,447,098
4,985,931
344,036
3,595,370
3,176,639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42545</xdr:rowOff>
    </xdr:from>
    <xdr:to>
      <xdr:col>24</xdr:col>
      <xdr:colOff>62865</xdr:colOff>
      <xdr:row>39</xdr:row>
      <xdr:rowOff>40096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57495"/>
          <a:ext cx="1270" cy="1369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43923</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30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40096</xdr:rowOff>
    </xdr:from>
    <xdr:to>
      <xdr:col>24</xdr:col>
      <xdr:colOff>152400</xdr:colOff>
      <xdr:row>39</xdr:row>
      <xdr:rowOff>40096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26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160672</xdr:rowOff>
    </xdr:from>
    <xdr:ext cx="534377"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13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42545</xdr:rowOff>
    </xdr:from>
    <xdr:to>
      <xdr:col>24</xdr:col>
      <xdr:colOff>152400</xdr:colOff>
      <xdr:row>31</xdr:row>
      <xdr:rowOff>42545</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57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153089</xdr:rowOff>
    </xdr:from>
    <xdr:to>
      <xdr:col>24</xdr:col>
      <xdr:colOff>63500</xdr:colOff>
      <xdr:row>37</xdr:row>
      <xdr:rowOff>164193</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496739"/>
          <a:ext cx="838200" cy="11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160110</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1608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137233</xdr:rowOff>
    </xdr:from>
    <xdr:to>
      <xdr:col>24</xdr:col>
      <xdr:colOff>114300</xdr:colOff>
      <xdr:row>37</xdr:row>
      <xdr:rowOff>67383</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30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139047</xdr:rowOff>
    </xdr:from>
    <xdr:to>
      <xdr:col>19</xdr:col>
      <xdr:colOff>177800</xdr:colOff>
      <xdr:row>37</xdr:row>
      <xdr:rowOff>153089</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311247"/>
          <a:ext cx="889000" cy="185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133967</xdr:rowOff>
    </xdr:from>
    <xdr:to>
      <xdr:col>20</xdr:col>
      <xdr:colOff>38100</xdr:colOff>
      <xdr:row>37</xdr:row>
      <xdr:rowOff>64117</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30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80644</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081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139047</xdr:rowOff>
    </xdr:from>
    <xdr:to>
      <xdr:col>15</xdr:col>
      <xdr:colOff>50800</xdr:colOff>
      <xdr:row>37</xdr:row>
      <xdr:rowOff>58220</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6311247"/>
          <a:ext cx="889000" cy="90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58529</xdr:rowOff>
    </xdr:from>
    <xdr:to>
      <xdr:col>15</xdr:col>
      <xdr:colOff>101600</xdr:colOff>
      <xdr:row>36</xdr:row>
      <xdr:rowOff>160129</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23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5206</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005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58220</xdr:rowOff>
    </xdr:from>
    <xdr:to>
      <xdr:col>10</xdr:col>
      <xdr:colOff>114300</xdr:colOff>
      <xdr:row>37</xdr:row>
      <xdr:rowOff>114881</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6401870"/>
          <a:ext cx="889000" cy="56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45629</xdr:rowOff>
    </xdr:from>
    <xdr:to>
      <xdr:col>10</xdr:col>
      <xdr:colOff>165100</xdr:colOff>
      <xdr:row>37</xdr:row>
      <xdr:rowOff>147229</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38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138356</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482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75184</xdr:rowOff>
    </xdr:from>
    <xdr:to>
      <xdr:col>6</xdr:col>
      <xdr:colOff>38100</xdr:colOff>
      <xdr:row>38</xdr:row>
      <xdr:rowOff>5335</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4188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167911</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511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113393</xdr:rowOff>
    </xdr:from>
    <xdr:to>
      <xdr:col>24</xdr:col>
      <xdr:colOff>114300</xdr:colOff>
      <xdr:row>38</xdr:row>
      <xdr:rowOff>43543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45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91820</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435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102289</xdr:rowOff>
    </xdr:from>
    <xdr:to>
      <xdr:col>20</xdr:col>
      <xdr:colOff>38100</xdr:colOff>
      <xdr:row>38</xdr:row>
      <xdr:rowOff>32440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44593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23566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53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88247</xdr:rowOff>
    </xdr:from>
    <xdr:to>
      <xdr:col>15</xdr:col>
      <xdr:colOff>101600</xdr:colOff>
      <xdr:row>37</xdr:row>
      <xdr:rowOff>18397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260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9524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353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7420</xdr:rowOff>
    </xdr:from>
    <xdr:to>
      <xdr:col>10</xdr:col>
      <xdr:colOff>165100</xdr:colOff>
      <xdr:row>37</xdr:row>
      <xdr:rowOff>109020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35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125547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126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64081</xdr:rowOff>
    </xdr:from>
    <xdr:to>
      <xdr:col>6</xdr:col>
      <xdr:colOff>38100</xdr:colOff>
      <xdr:row>37</xdr:row>
      <xdr:rowOff>165681</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407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10758</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18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a:extLst>
            <a:ext uri="{FF2B5EF4-FFF2-40B4-BE49-F238E27FC236}">
              <a16:creationId xmlns:a16="http://schemas.microsoft.com/office/drawing/2014/main" id="{00000000-0008-0000-0700-000073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a:extLst>
            <a:ext uri="{FF2B5EF4-FFF2-40B4-BE49-F238E27FC236}">
              <a16:creationId xmlns:a16="http://schemas.microsoft.com/office/drawing/2014/main" id="{00000000-0008-0000-07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86368</xdr:rowOff>
    </xdr:from>
    <xdr:to>
      <xdr:col>24</xdr:col>
      <xdr:colOff>62865</xdr:colOff>
      <xdr:row>58</xdr:row>
      <xdr:rowOff>114296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4633595" y="8487418"/>
          <a:ext cx="1270" cy="1570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118123</xdr:rowOff>
    </xdr:from>
    <xdr:ext cx="534377" cy="259045"/>
    <xdr:sp macro="" textlink="">
      <xdr:nvSpPr>
        <xdr:cNvPr id="118" name="総務費最小値テキスト">
          <a:extLst>
            <a:ext uri="{FF2B5EF4-FFF2-40B4-BE49-F238E27FC236}">
              <a16:creationId xmlns:a16="http://schemas.microsoft.com/office/drawing/2014/main" id="{00000000-0008-0000-0700-000076000000}"/>
            </a:ext>
          </a:extLst>
        </xdr:cNvPr>
        <xdr:cNvSpPr txBox="1"/>
      </xdr:nvSpPr>
      <xdr:spPr>
        <a:xfrm>
          <a:off x="4686300" y="10062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114296</xdr:rowOff>
    </xdr:from>
    <xdr:to>
      <xdr:col>24</xdr:col>
      <xdr:colOff>152400</xdr:colOff>
      <xdr:row>58</xdr:row>
      <xdr:rowOff>114296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10058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33045</xdr:rowOff>
    </xdr:from>
    <xdr:ext cx="599010" cy="259045"/>
    <xdr:sp macro="" textlink="">
      <xdr:nvSpPr>
        <xdr:cNvPr id="120" name="総務費最大値テキスト">
          <a:extLst>
            <a:ext uri="{FF2B5EF4-FFF2-40B4-BE49-F238E27FC236}">
              <a16:creationId xmlns:a16="http://schemas.microsoft.com/office/drawing/2014/main" id="{00000000-0008-0000-0700-000078000000}"/>
            </a:ext>
          </a:extLst>
        </xdr:cNvPr>
        <xdr:cNvSpPr txBox="1"/>
      </xdr:nvSpPr>
      <xdr:spPr>
        <a:xfrm>
          <a:off x="4686300" y="8262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528,831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86368</xdr:rowOff>
    </xdr:from>
    <xdr:to>
      <xdr:col>24</xdr:col>
      <xdr:colOff>152400</xdr:colOff>
      <xdr:row>49</xdr:row>
      <xdr:rowOff>86368</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4546600" y="8487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91671</xdr:rowOff>
    </xdr:from>
    <xdr:to>
      <xdr:col>24</xdr:col>
      <xdr:colOff>63500</xdr:colOff>
      <xdr:row>58</xdr:row>
      <xdr:rowOff>95437</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3797300" y="10035771"/>
          <a:ext cx="838200" cy="3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100928</xdr:rowOff>
    </xdr:from>
    <xdr:ext cx="534377" cy="259045"/>
    <xdr:sp macro="" textlink="">
      <xdr:nvSpPr>
        <xdr:cNvPr id="123" name="総務費平均値テキスト">
          <a:extLst>
            <a:ext uri="{FF2B5EF4-FFF2-40B4-BE49-F238E27FC236}">
              <a16:creationId xmlns:a16="http://schemas.microsoft.com/office/drawing/2014/main" id="{00000000-0008-0000-0700-00007B000000}"/>
            </a:ext>
          </a:extLst>
        </xdr:cNvPr>
        <xdr:cNvSpPr txBox="1"/>
      </xdr:nvSpPr>
      <xdr:spPr>
        <a:xfrm>
          <a:off x="4686300" y="9702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78051</xdr:rowOff>
    </xdr:from>
    <xdr:to>
      <xdr:col>24</xdr:col>
      <xdr:colOff>114300</xdr:colOff>
      <xdr:row>58</xdr:row>
      <xdr:rowOff>8201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4584700" y="9850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91671</xdr:rowOff>
    </xdr:from>
    <xdr:to>
      <xdr:col>19</xdr:col>
      <xdr:colOff>177800</xdr:colOff>
      <xdr:row>58</xdr:row>
      <xdr:rowOff>106409</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908300" y="10035771"/>
          <a:ext cx="889000" cy="14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82711</xdr:rowOff>
    </xdr:from>
    <xdr:to>
      <xdr:col>20</xdr:col>
      <xdr:colOff>38100</xdr:colOff>
      <xdr:row>58</xdr:row>
      <xdr:rowOff>12861</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3746500" y="985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29388</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3530111" y="9630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106409</xdr:rowOff>
    </xdr:from>
    <xdr:to>
      <xdr:col>15</xdr:col>
      <xdr:colOff>50800</xdr:colOff>
      <xdr:row>58</xdr:row>
      <xdr:rowOff>108326</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2019300" y="10050509"/>
          <a:ext cx="889000" cy="1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163149</xdr:rowOff>
    </xdr:from>
    <xdr:to>
      <xdr:col>15</xdr:col>
      <xdr:colOff>101600</xdr:colOff>
      <xdr:row>57</xdr:row>
      <xdr:rowOff>93299</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2857500" y="976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109826</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608795" y="9539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108326</xdr:rowOff>
    </xdr:from>
    <xdr:to>
      <xdr:col>10</xdr:col>
      <xdr:colOff>114300</xdr:colOff>
      <xdr:row>58</xdr:row>
      <xdr:rowOff>114854</xdr:rowOff>
    </xdr:to>
    <xdr:cxnSp macro="">
      <xdr:nvCxnSpPr>
        <xdr:cNvPr id="131" name="直線コネクタ 130">
          <a:extLst>
            <a:ext uri="{FF2B5EF4-FFF2-40B4-BE49-F238E27FC236}">
              <a16:creationId xmlns:a16="http://schemas.microsoft.com/office/drawing/2014/main" id="{00000000-0008-0000-0700-000083000000}"/>
            </a:ext>
          </a:extLst>
        </xdr:cNvPr>
        <xdr:cNvCxnSpPr/>
      </xdr:nvCxnSpPr>
      <xdr:spPr>
        <a:xfrm flipV="1">
          <a:off x="1130300" y="10052426"/>
          <a:ext cx="889000" cy="6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137987</xdr:rowOff>
    </xdr:from>
    <xdr:to>
      <xdr:col>10</xdr:col>
      <xdr:colOff>165100</xdr:colOff>
      <xdr:row>58</xdr:row>
      <xdr:rowOff>68137</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968500" y="9910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84664</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752111" y="9685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132628</xdr:rowOff>
    </xdr:from>
    <xdr:to>
      <xdr:col>6</xdr:col>
      <xdr:colOff>38100</xdr:colOff>
      <xdr:row>58</xdr:row>
      <xdr:rowOff>62778</xdr:rowOff>
    </xdr:to>
    <xdr:sp macro="" textlink="">
      <xdr:nvSpPr>
        <xdr:cNvPr id="134" name="フローチャート: 判断 133">
          <a:extLst>
            <a:ext uri="{FF2B5EF4-FFF2-40B4-BE49-F238E27FC236}">
              <a16:creationId xmlns:a16="http://schemas.microsoft.com/office/drawing/2014/main" id="{00000000-0008-0000-0700-000086000000}"/>
            </a:ext>
          </a:extLst>
        </xdr:cNvPr>
        <xdr:cNvSpPr/>
      </xdr:nvSpPr>
      <xdr:spPr>
        <a:xfrm>
          <a:off x="1079500" y="9905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79305</xdr:rowOff>
    </xdr:from>
    <xdr:ext cx="534377"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863111" y="9680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44637</xdr:rowOff>
    </xdr:from>
    <xdr:to>
      <xdr:col>24</xdr:col>
      <xdr:colOff>114300</xdr:colOff>
      <xdr:row>58</xdr:row>
      <xdr:rowOff>146237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4584700" y="998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131014</xdr:rowOff>
    </xdr:from>
    <xdr:ext cx="534377" cy="259045"/>
    <xdr:sp macro="" textlink="">
      <xdr:nvSpPr>
        <xdr:cNvPr id="142" name="総務費該当値テキスト">
          <a:extLst>
            <a:ext uri="{FF2B5EF4-FFF2-40B4-BE49-F238E27FC236}">
              <a16:creationId xmlns:a16="http://schemas.microsoft.com/office/drawing/2014/main" id="{00000000-0008-0000-0700-00008E000000}"/>
            </a:ext>
          </a:extLst>
        </xdr:cNvPr>
        <xdr:cNvSpPr txBox="1"/>
      </xdr:nvSpPr>
      <xdr:spPr>
        <a:xfrm>
          <a:off x="4686300" y="9903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40871</xdr:rowOff>
    </xdr:from>
    <xdr:to>
      <xdr:col>20</xdr:col>
      <xdr:colOff>38100</xdr:colOff>
      <xdr:row>58</xdr:row>
      <xdr:rowOff>142471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3746500" y="998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133598</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3530111" y="10077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55609</xdr:rowOff>
    </xdr:from>
    <xdr:to>
      <xdr:col>15</xdr:col>
      <xdr:colOff>101600</xdr:colOff>
      <xdr:row>58</xdr:row>
      <xdr:rowOff>157209</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2857500" y="999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148336</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2641111" y="10092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57526</xdr:rowOff>
    </xdr:from>
    <xdr:to>
      <xdr:col>10</xdr:col>
      <xdr:colOff>165100</xdr:colOff>
      <xdr:row>58</xdr:row>
      <xdr:rowOff>159126</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968500" y="1000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150253</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1752111" y="10094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64054</xdr:rowOff>
    </xdr:from>
    <xdr:to>
      <xdr:col>6</xdr:col>
      <xdr:colOff>38100</xdr:colOff>
      <xdr:row>58</xdr:row>
      <xdr:rowOff>165654</xdr:rowOff>
    </xdr:to>
    <xdr:sp macro="" textlink="">
      <xdr:nvSpPr>
        <xdr:cNvPr id="149" name="楕円 148">
          <a:extLst>
            <a:ext uri="{FF2B5EF4-FFF2-40B4-BE49-F238E27FC236}">
              <a16:creationId xmlns:a16="http://schemas.microsoft.com/office/drawing/2014/main" id="{00000000-0008-0000-0700-000095000000}"/>
            </a:ext>
          </a:extLst>
        </xdr:cNvPr>
        <xdr:cNvSpPr/>
      </xdr:nvSpPr>
      <xdr:spPr>
        <a:xfrm>
          <a:off x="1079500" y="1000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156781</xdr:rowOff>
    </xdr:from>
    <xdr:ext cx="534377" cy="259045"/>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863111" y="10100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23105</xdr:rowOff>
    </xdr:from>
    <xdr:to>
      <xdr:col>24</xdr:col>
      <xdr:colOff>62865</xdr:colOff>
      <xdr:row>78</xdr:row>
      <xdr:rowOff>152132</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024605"/>
          <a:ext cx="1270" cy="1500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155959</xdr:rowOff>
    </xdr:from>
    <xdr:ext cx="534377"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29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152132</xdr:rowOff>
    </xdr:from>
    <xdr:to>
      <xdr:col>24</xdr:col>
      <xdr:colOff>152400</xdr:colOff>
      <xdr:row>78</xdr:row>
      <xdr:rowOff>152132</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25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141232</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799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425,502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23105</xdr:rowOff>
    </xdr:from>
    <xdr:to>
      <xdr:col>24</xdr:col>
      <xdr:colOff>152400</xdr:colOff>
      <xdr:row>70</xdr:row>
      <xdr:rowOff>23105</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024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139421</xdr:rowOff>
    </xdr:from>
    <xdr:to>
      <xdr:col>24</xdr:col>
      <xdr:colOff>63500</xdr:colOff>
      <xdr:row>78</xdr:row>
      <xdr:rowOff>153467</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512521"/>
          <a:ext cx="838200" cy="14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69011</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30992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46134</xdr:rowOff>
    </xdr:from>
    <xdr:to>
      <xdr:col>24</xdr:col>
      <xdr:colOff>114300</xdr:colOff>
      <xdr:row>77</xdr:row>
      <xdr:rowOff>147734</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247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153467</xdr:rowOff>
    </xdr:from>
    <xdr:to>
      <xdr:col>19</xdr:col>
      <xdr:colOff>177800</xdr:colOff>
      <xdr:row>79</xdr:row>
      <xdr:rowOff>14153</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526567"/>
          <a:ext cx="889000" cy="32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56818</xdr:rowOff>
    </xdr:from>
    <xdr:to>
      <xdr:col>20</xdr:col>
      <xdr:colOff>38100</xdr:colOff>
      <xdr:row>77</xdr:row>
      <xdr:rowOff>158418</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258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3495</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3033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14153</xdr:rowOff>
    </xdr:from>
    <xdr:to>
      <xdr:col>15</xdr:col>
      <xdr:colOff>50800</xdr:colOff>
      <xdr:row>79</xdr:row>
      <xdr:rowOff>28724</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558703"/>
          <a:ext cx="889000" cy="1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29697</xdr:rowOff>
    </xdr:from>
    <xdr:to>
      <xdr:col>15</xdr:col>
      <xdr:colOff>101600</xdr:colOff>
      <xdr:row>77</xdr:row>
      <xdr:rowOff>131297</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23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147824</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006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28724</xdr:rowOff>
    </xdr:from>
    <xdr:to>
      <xdr:col>10</xdr:col>
      <xdr:colOff>114300</xdr:colOff>
      <xdr:row>79</xdr:row>
      <xdr:rowOff>55429</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573274"/>
          <a:ext cx="889000" cy="26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103508</xdr:rowOff>
    </xdr:from>
    <xdr:to>
      <xdr:col>10</xdr:col>
      <xdr:colOff>165100</xdr:colOff>
      <xdr:row>76</xdr:row>
      <xdr:rowOff>33657</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296225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50185</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737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57238</xdr:rowOff>
    </xdr:from>
    <xdr:to>
      <xdr:col>6</xdr:col>
      <xdr:colOff>38100</xdr:colOff>
      <xdr:row>77</xdr:row>
      <xdr:rowOff>158838</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25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3915</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034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88621</xdr:rowOff>
    </xdr:from>
    <xdr:to>
      <xdr:col>24</xdr:col>
      <xdr:colOff>114300</xdr:colOff>
      <xdr:row>79</xdr:row>
      <xdr:rowOff>18771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461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3548</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376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102667</xdr:rowOff>
    </xdr:from>
    <xdr:to>
      <xdr:col>20</xdr:col>
      <xdr:colOff>38100</xdr:colOff>
      <xdr:row>79</xdr:row>
      <xdr:rowOff>32817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475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79</xdr:row>
      <xdr:rowOff>23944</xdr:rowOff>
    </xdr:from>
    <xdr:ext cx="534377"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530111" y="13568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134803</xdr:rowOff>
    </xdr:from>
    <xdr:to>
      <xdr:col>15</xdr:col>
      <xdr:colOff>101600</xdr:colOff>
      <xdr:row>79</xdr:row>
      <xdr:rowOff>64953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50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79</xdr:row>
      <xdr:rowOff>56080</xdr:rowOff>
    </xdr:from>
    <xdr:ext cx="534377"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41111" y="13600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149374</xdr:rowOff>
    </xdr:from>
    <xdr:to>
      <xdr:col>10</xdr:col>
      <xdr:colOff>165100</xdr:colOff>
      <xdr:row>79</xdr:row>
      <xdr:rowOff>79524</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52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70651</xdr:rowOff>
    </xdr:from>
    <xdr:ext cx="534377"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52111" y="1361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4629</xdr:rowOff>
    </xdr:from>
    <xdr:to>
      <xdr:col>6</xdr:col>
      <xdr:colOff>38100</xdr:colOff>
      <xdr:row>79</xdr:row>
      <xdr:rowOff>106229</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549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97356</xdr:rowOff>
    </xdr:from>
    <xdr:ext cx="534377"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63111" y="13641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32193</xdr:rowOff>
    </xdr:from>
    <xdr:to>
      <xdr:col>24</xdr:col>
      <xdr:colOff>62865</xdr:colOff>
      <xdr:row>98</xdr:row>
      <xdr:rowOff>54008</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634143"/>
          <a:ext cx="1270" cy="1221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57835</xdr:rowOff>
    </xdr:from>
    <xdr:ext cx="534377" cy="25904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6859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54008</xdr:rowOff>
    </xdr:from>
    <xdr:to>
      <xdr:col>24</xdr:col>
      <xdr:colOff>152400</xdr:colOff>
      <xdr:row>98</xdr:row>
      <xdr:rowOff>54008</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6856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150320</xdr:rowOff>
    </xdr:from>
    <xdr:ext cx="599010" cy="259045"/>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409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132,126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32193</xdr:rowOff>
    </xdr:from>
    <xdr:to>
      <xdr:col>24</xdr:col>
      <xdr:colOff>152400</xdr:colOff>
      <xdr:row>91</xdr:row>
      <xdr:rowOff>32193</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63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129249</xdr:rowOff>
    </xdr:from>
    <xdr:to>
      <xdr:col>24</xdr:col>
      <xdr:colOff>63500</xdr:colOff>
      <xdr:row>96</xdr:row>
      <xdr:rowOff>157052</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3797300" y="16588449"/>
          <a:ext cx="838200" cy="27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77770</xdr:rowOff>
    </xdr:from>
    <xdr:ext cx="534377" cy="25904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63655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54893</xdr:rowOff>
    </xdr:from>
    <xdr:to>
      <xdr:col>24</xdr:col>
      <xdr:colOff>114300</xdr:colOff>
      <xdr:row>96</xdr:row>
      <xdr:rowOff>156493</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4584700" y="16514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146927</xdr:rowOff>
    </xdr:from>
    <xdr:to>
      <xdr:col>19</xdr:col>
      <xdr:colOff>177800</xdr:colOff>
      <xdr:row>96</xdr:row>
      <xdr:rowOff>157052</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908300" y="16606127"/>
          <a:ext cx="889000" cy="10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44639</xdr:rowOff>
    </xdr:from>
    <xdr:to>
      <xdr:col>20</xdr:col>
      <xdr:colOff>38100</xdr:colOff>
      <xdr:row>96</xdr:row>
      <xdr:rowOff>146239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3746500" y="1650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162766</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530111" y="16279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146927</xdr:rowOff>
    </xdr:from>
    <xdr:to>
      <xdr:col>15</xdr:col>
      <xdr:colOff>50800</xdr:colOff>
      <xdr:row>97</xdr:row>
      <xdr:rowOff>3</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2019300" y="16606127"/>
          <a:ext cx="889000" cy="24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65517</xdr:rowOff>
    </xdr:from>
    <xdr:to>
      <xdr:col>15</xdr:col>
      <xdr:colOff>101600</xdr:colOff>
      <xdr:row>96</xdr:row>
      <xdr:rowOff>167117</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2857500" y="16524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12194</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41111" y="16299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xdr:rowOff>
    </xdr:from>
    <xdr:to>
      <xdr:col>10</xdr:col>
      <xdr:colOff>114300</xdr:colOff>
      <xdr:row>97</xdr:row>
      <xdr:rowOff>17562</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flipV="1">
          <a:off x="1130300" y="16630653"/>
          <a:ext cx="889000" cy="17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70579</xdr:rowOff>
    </xdr:from>
    <xdr:to>
      <xdr:col>10</xdr:col>
      <xdr:colOff>165100</xdr:colOff>
      <xdr:row>97</xdr:row>
      <xdr:rowOff>729</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968500" y="16529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17256</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2111" y="16305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72963</xdr:rowOff>
    </xdr:from>
    <xdr:to>
      <xdr:col>6</xdr:col>
      <xdr:colOff>38100</xdr:colOff>
      <xdr:row>97</xdr:row>
      <xdr:rowOff>3113</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079500" y="1653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19640</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3111" y="16307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78449</xdr:rowOff>
    </xdr:from>
    <xdr:to>
      <xdr:col>24</xdr:col>
      <xdr:colOff>114300</xdr:colOff>
      <xdr:row>97</xdr:row>
      <xdr:rowOff>8599</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4584700" y="16537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56876</xdr:rowOff>
    </xdr:from>
    <xdr:ext cx="534377" cy="25904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651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106252</xdr:rowOff>
    </xdr:from>
    <xdr:to>
      <xdr:col>20</xdr:col>
      <xdr:colOff>38100</xdr:colOff>
      <xdr:row>97</xdr:row>
      <xdr:rowOff>36402</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3746500" y="16565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27529</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530111" y="16658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96127</xdr:rowOff>
    </xdr:from>
    <xdr:to>
      <xdr:col>15</xdr:col>
      <xdr:colOff>101600</xdr:colOff>
      <xdr:row>97</xdr:row>
      <xdr:rowOff>26277</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2857500" y="16555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17404</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41111" y="1664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120653</xdr:rowOff>
    </xdr:from>
    <xdr:to>
      <xdr:col>10</xdr:col>
      <xdr:colOff>165100</xdr:colOff>
      <xdr:row>97</xdr:row>
      <xdr:rowOff>50803</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968500" y="16579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41930</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52111" y="16672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138212</xdr:rowOff>
    </xdr:from>
    <xdr:to>
      <xdr:col>6</xdr:col>
      <xdr:colOff>38100</xdr:colOff>
      <xdr:row>97</xdr:row>
      <xdr:rowOff>68362</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079500" y="16597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59489</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63111" y="1669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135128</xdr:rowOff>
    </xdr:from>
    <xdr:to>
      <xdr:col>54</xdr:col>
      <xdr:colOff>189865</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50078"/>
          <a:ext cx="1270" cy="1204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81805</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225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135128</xdr:rowOff>
    </xdr:from>
    <xdr:to>
      <xdr:col>55</xdr:col>
      <xdr:colOff>88900</xdr:colOff>
      <xdr:row>31</xdr:row>
      <xdr:rowOff>135128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5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34053</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2062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11176</xdr:rowOff>
    </xdr:from>
    <xdr:to>
      <xdr:col>55</xdr:col>
      <xdr:colOff>50800</xdr:colOff>
      <xdr:row>37</xdr:row>
      <xdr:rowOff>112776</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35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65583</xdr:rowOff>
    </xdr:from>
    <xdr:to>
      <xdr:col>50</xdr:col>
      <xdr:colOff>165100</xdr:colOff>
      <xdr:row>36</xdr:row>
      <xdr:rowOff>167183</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237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12260</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013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4775</xdr:rowOff>
    </xdr:from>
    <xdr:to>
      <xdr:col>46</xdr:col>
      <xdr:colOff>38100</xdr:colOff>
      <xdr:row>36</xdr:row>
      <xdr:rowOff>106375</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176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122902</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5952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16713</xdr:rowOff>
    </xdr:from>
    <xdr:to>
      <xdr:col>41</xdr:col>
      <xdr:colOff>50800</xdr:colOff>
      <xdr:row>38</xdr:row>
      <xdr:rowOff>139700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531813"/>
          <a:ext cx="889000" cy="122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143764</xdr:rowOff>
    </xdr:from>
    <xdr:to>
      <xdr:col>41</xdr:col>
      <xdr:colOff>101600</xdr:colOff>
      <xdr:row>34</xdr:row>
      <xdr:rowOff>73914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580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90441</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5576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115418</xdr:rowOff>
    </xdr:from>
    <xdr:to>
      <xdr:col>36</xdr:col>
      <xdr:colOff>165100</xdr:colOff>
      <xdr:row>32</xdr:row>
      <xdr:rowOff>45568</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543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30</xdr:row>
      <xdr:rowOff>62095</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5205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137363</xdr:rowOff>
    </xdr:from>
    <xdr:to>
      <xdr:col>36</xdr:col>
      <xdr:colOff>165100</xdr:colOff>
      <xdr:row>38</xdr:row>
      <xdr:rowOff>67514</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48101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58640</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83017" y="65737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162148</xdr:rowOff>
    </xdr:from>
    <xdr:to>
      <xdr:col>54</xdr:col>
      <xdr:colOff>189865</xdr:colOff>
      <xdr:row>57</xdr:row>
      <xdr:rowOff>144060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734648"/>
          <a:ext cx="1270" cy="1182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147887</xdr:rowOff>
    </xdr:from>
    <xdr:ext cx="469744"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992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144060</xdr:rowOff>
    </xdr:from>
    <xdr:to>
      <xdr:col>55</xdr:col>
      <xdr:colOff>88900</xdr:colOff>
      <xdr:row>57</xdr:row>
      <xdr:rowOff>144060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9916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108825</xdr:rowOff>
    </xdr:from>
    <xdr:ext cx="599010"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509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216,072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162148</xdr:rowOff>
    </xdr:from>
    <xdr:to>
      <xdr:col>55</xdr:col>
      <xdr:colOff>88900</xdr:colOff>
      <xdr:row>50</xdr:row>
      <xdr:rowOff>162148</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734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87465</xdr:rowOff>
    </xdr:from>
    <xdr:to>
      <xdr:col>55</xdr:col>
      <xdr:colOff>0</xdr:colOff>
      <xdr:row>57</xdr:row>
      <xdr:rowOff>100615</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9639300" y="9860115"/>
          <a:ext cx="838200" cy="1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143741</xdr:rowOff>
    </xdr:from>
    <xdr:ext cx="534377"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5734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120864</xdr:rowOff>
    </xdr:from>
    <xdr:to>
      <xdr:col>55</xdr:col>
      <xdr:colOff>50800</xdr:colOff>
      <xdr:row>57</xdr:row>
      <xdr:rowOff>51014</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722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100615</xdr:rowOff>
    </xdr:from>
    <xdr:to>
      <xdr:col>50</xdr:col>
      <xdr:colOff>114300</xdr:colOff>
      <xdr:row>57</xdr:row>
      <xdr:rowOff>101901</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8750300" y="9873265"/>
          <a:ext cx="889000" cy="1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122979</xdr:rowOff>
    </xdr:from>
    <xdr:to>
      <xdr:col>50</xdr:col>
      <xdr:colOff>165100</xdr:colOff>
      <xdr:row>57</xdr:row>
      <xdr:rowOff>53129</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72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69656</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499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101901</xdr:rowOff>
    </xdr:from>
    <xdr:to>
      <xdr:col>45</xdr:col>
      <xdr:colOff>177800</xdr:colOff>
      <xdr:row>57</xdr:row>
      <xdr:rowOff>119212</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7861300" y="9874551"/>
          <a:ext cx="889000" cy="17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93489</xdr:rowOff>
    </xdr:from>
    <xdr:to>
      <xdr:col>46</xdr:col>
      <xdr:colOff>38100</xdr:colOff>
      <xdr:row>57</xdr:row>
      <xdr:rowOff>23639</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69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40166</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9469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119212</xdr:rowOff>
    </xdr:from>
    <xdr:to>
      <xdr:col>41</xdr:col>
      <xdr:colOff>50800</xdr:colOff>
      <xdr:row>57</xdr:row>
      <xdr:rowOff>122406</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6972300" y="9891862"/>
          <a:ext cx="889000" cy="3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126413</xdr:rowOff>
    </xdr:from>
    <xdr:to>
      <xdr:col>41</xdr:col>
      <xdr:colOff>101600</xdr:colOff>
      <xdr:row>57</xdr:row>
      <xdr:rowOff>56563</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727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73090</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502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114949</xdr:rowOff>
    </xdr:from>
    <xdr:to>
      <xdr:col>36</xdr:col>
      <xdr:colOff>165100</xdr:colOff>
      <xdr:row>57</xdr:row>
      <xdr:rowOff>45099</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716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61626</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491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36665</xdr:rowOff>
    </xdr:from>
    <xdr:to>
      <xdr:col>55</xdr:col>
      <xdr:colOff>50800</xdr:colOff>
      <xdr:row>57</xdr:row>
      <xdr:rowOff>138265</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80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123042</xdr:rowOff>
    </xdr:from>
    <xdr:ext cx="534377"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724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49815</xdr:rowOff>
    </xdr:from>
    <xdr:to>
      <xdr:col>50</xdr:col>
      <xdr:colOff>165100</xdr:colOff>
      <xdr:row>57</xdr:row>
      <xdr:rowOff>151415</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82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142542</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2111" y="991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51101</xdr:rowOff>
    </xdr:from>
    <xdr:to>
      <xdr:col>46</xdr:col>
      <xdr:colOff>38100</xdr:colOff>
      <xdr:row>57</xdr:row>
      <xdr:rowOff>152701</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823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143828</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991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68412</xdr:rowOff>
    </xdr:from>
    <xdr:to>
      <xdr:col>41</xdr:col>
      <xdr:colOff>101600</xdr:colOff>
      <xdr:row>57</xdr:row>
      <xdr:rowOff>170012</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841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161139</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9933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71606</xdr:rowOff>
    </xdr:from>
    <xdr:to>
      <xdr:col>36</xdr:col>
      <xdr:colOff>165100</xdr:colOff>
      <xdr:row>58</xdr:row>
      <xdr:rowOff>1756</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84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164333</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9936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13919</xdr:rowOff>
    </xdr:from>
    <xdr:to>
      <xdr:col>54</xdr:col>
      <xdr:colOff>189865</xdr:colOff>
      <xdr:row>79</xdr:row>
      <xdr:rowOff>23558</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186869"/>
          <a:ext cx="1270" cy="1381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27385</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71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23558</xdr:rowOff>
    </xdr:from>
    <xdr:to>
      <xdr:col>55</xdr:col>
      <xdr:colOff>88900</xdr:colOff>
      <xdr:row>79</xdr:row>
      <xdr:rowOff>23558</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68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132046</xdr:rowOff>
    </xdr:from>
    <xdr:ext cx="599010"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962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110,404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13919</xdr:rowOff>
    </xdr:from>
    <xdr:to>
      <xdr:col>55</xdr:col>
      <xdr:colOff>88900</xdr:colOff>
      <xdr:row>71</xdr:row>
      <xdr:rowOff>13919</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186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127763</xdr:rowOff>
    </xdr:from>
    <xdr:to>
      <xdr:col>55</xdr:col>
      <xdr:colOff>0</xdr:colOff>
      <xdr:row>78</xdr:row>
      <xdr:rowOff>156566</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3500863"/>
          <a:ext cx="838200" cy="28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121721</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1519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98844</xdr:rowOff>
    </xdr:from>
    <xdr:to>
      <xdr:col>55</xdr:col>
      <xdr:colOff>50800</xdr:colOff>
      <xdr:row>78</xdr:row>
      <xdr:rowOff>28994</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30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9258</xdr:rowOff>
    </xdr:from>
    <xdr:to>
      <xdr:col>50</xdr:col>
      <xdr:colOff>114300</xdr:colOff>
      <xdr:row>78</xdr:row>
      <xdr:rowOff>156566</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8750300" y="13382358"/>
          <a:ext cx="889000" cy="147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119748</xdr:rowOff>
    </xdr:from>
    <xdr:to>
      <xdr:col>50</xdr:col>
      <xdr:colOff>165100</xdr:colOff>
      <xdr:row>78</xdr:row>
      <xdr:rowOff>49898</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321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66425</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309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9258</xdr:rowOff>
    </xdr:from>
    <xdr:to>
      <xdr:col>45</xdr:col>
      <xdr:colOff>177800</xdr:colOff>
      <xdr:row>78</xdr:row>
      <xdr:rowOff>127394</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3382358"/>
          <a:ext cx="889000" cy="118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86043</xdr:rowOff>
    </xdr:from>
    <xdr:to>
      <xdr:col>46</xdr:col>
      <xdr:colOff>38100</xdr:colOff>
      <xdr:row>78</xdr:row>
      <xdr:rowOff>16193</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28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32720</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06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116866</xdr:rowOff>
    </xdr:from>
    <xdr:to>
      <xdr:col>41</xdr:col>
      <xdr:colOff>50800</xdr:colOff>
      <xdr:row>78</xdr:row>
      <xdr:rowOff>127394</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6972300" y="13489966"/>
          <a:ext cx="889000" cy="10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115709</xdr:rowOff>
    </xdr:from>
    <xdr:to>
      <xdr:col>41</xdr:col>
      <xdr:colOff>101600</xdr:colOff>
      <xdr:row>78</xdr:row>
      <xdr:rowOff>45859</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317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62386</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092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160401</xdr:rowOff>
    </xdr:from>
    <xdr:to>
      <xdr:col>36</xdr:col>
      <xdr:colOff>165100</xdr:colOff>
      <xdr:row>78</xdr:row>
      <xdr:rowOff>90551</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362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107078</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137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76963</xdr:rowOff>
    </xdr:from>
    <xdr:to>
      <xdr:col>55</xdr:col>
      <xdr:colOff>50800</xdr:colOff>
      <xdr:row>79</xdr:row>
      <xdr:rowOff>7113</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45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163340</xdr:rowOff>
    </xdr:from>
    <xdr:ext cx="469744"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36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105766</xdr:rowOff>
    </xdr:from>
    <xdr:to>
      <xdr:col>50</xdr:col>
      <xdr:colOff>165100</xdr:colOff>
      <xdr:row>79</xdr:row>
      <xdr:rowOff>35916</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478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27043</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04428" y="13571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129908</xdr:rowOff>
    </xdr:from>
    <xdr:to>
      <xdr:col>46</xdr:col>
      <xdr:colOff>38100</xdr:colOff>
      <xdr:row>78</xdr:row>
      <xdr:rowOff>60058</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33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51185</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342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76594</xdr:rowOff>
    </xdr:from>
    <xdr:to>
      <xdr:col>41</xdr:col>
      <xdr:colOff>101600</xdr:colOff>
      <xdr:row>79</xdr:row>
      <xdr:rowOff>6744</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44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169321</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26428" y="1354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66066</xdr:rowOff>
    </xdr:from>
    <xdr:to>
      <xdr:col>36</xdr:col>
      <xdr:colOff>165100</xdr:colOff>
      <xdr:row>78</xdr:row>
      <xdr:rowOff>167666</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439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158793</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37428" y="1353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12547</xdr:rowOff>
    </xdr:from>
    <xdr:to>
      <xdr:col>54</xdr:col>
      <xdr:colOff>189865</xdr:colOff>
      <xdr:row>98</xdr:row>
      <xdr:rowOff>12443</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10475595" y="15614497"/>
          <a:ext cx="1270" cy="1200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43951</xdr:rowOff>
    </xdr:from>
    <xdr:ext cx="534377" cy="259045"/>
    <xdr:sp macro="" textlink="">
      <xdr:nvSpPr>
        <xdr:cNvPr id="451" name="土木費最小値テキスト">
          <a:extLst>
            <a:ext uri="{FF2B5EF4-FFF2-40B4-BE49-F238E27FC236}">
              <a16:creationId xmlns:a16="http://schemas.microsoft.com/office/drawing/2014/main" id="{00000000-0008-0000-0700-0000C3010000}"/>
            </a:ext>
          </a:extLst>
        </xdr:cNvPr>
        <xdr:cNvSpPr txBox="1"/>
      </xdr:nvSpPr>
      <xdr:spPr>
        <a:xfrm>
          <a:off x="10528300" y="1684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12443</xdr:rowOff>
    </xdr:from>
    <xdr:to>
      <xdr:col>55</xdr:col>
      <xdr:colOff>88900</xdr:colOff>
      <xdr:row>98</xdr:row>
      <xdr:rowOff>12443</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6814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130674</xdr:rowOff>
    </xdr:from>
    <xdr:ext cx="690189" cy="259045"/>
    <xdr:sp macro="" textlink="">
      <xdr:nvSpPr>
        <xdr:cNvPr id="453" name="土木費最大値テキスト">
          <a:extLst>
            <a:ext uri="{FF2B5EF4-FFF2-40B4-BE49-F238E27FC236}">
              <a16:creationId xmlns:a16="http://schemas.microsoft.com/office/drawing/2014/main" id="{00000000-0008-0000-0700-0000C5010000}"/>
            </a:ext>
          </a:extLst>
        </xdr:cNvPr>
        <xdr:cNvSpPr txBox="1"/>
      </xdr:nvSpPr>
      <xdr:spPr>
        <a:xfrm>
          <a:off x="10528300" y="153897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2,122,491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12547</xdr:rowOff>
    </xdr:from>
    <xdr:to>
      <xdr:col>55</xdr:col>
      <xdr:colOff>88900</xdr:colOff>
      <xdr:row>91</xdr:row>
      <xdr:rowOff>12547</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5614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9314</xdr:rowOff>
    </xdr:from>
    <xdr:to>
      <xdr:col>55</xdr:col>
      <xdr:colOff>0</xdr:colOff>
      <xdr:row>98</xdr:row>
      <xdr:rowOff>11126</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9639300" y="16811414"/>
          <a:ext cx="838200" cy="1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132852</xdr:rowOff>
    </xdr:from>
    <xdr:ext cx="534377" cy="259045"/>
    <xdr:sp macro="" textlink="">
      <xdr:nvSpPr>
        <xdr:cNvPr id="456" name="土木費平均値テキスト">
          <a:extLst>
            <a:ext uri="{FF2B5EF4-FFF2-40B4-BE49-F238E27FC236}">
              <a16:creationId xmlns:a16="http://schemas.microsoft.com/office/drawing/2014/main" id="{00000000-0008-0000-0700-0000C8010000}"/>
            </a:ext>
          </a:extLst>
        </xdr:cNvPr>
        <xdr:cNvSpPr txBox="1"/>
      </xdr:nvSpPr>
      <xdr:spPr>
        <a:xfrm>
          <a:off x="10528300" y="165920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109975</xdr:rowOff>
    </xdr:from>
    <xdr:to>
      <xdr:col>55</xdr:col>
      <xdr:colOff>50800</xdr:colOff>
      <xdr:row>98</xdr:row>
      <xdr:rowOff>40125</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10426700" y="1674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4989</xdr:rowOff>
    </xdr:from>
    <xdr:to>
      <xdr:col>50</xdr:col>
      <xdr:colOff>114300</xdr:colOff>
      <xdr:row>98</xdr:row>
      <xdr:rowOff>9314</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8750300" y="16807089"/>
          <a:ext cx="889000" cy="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111297</xdr:rowOff>
    </xdr:from>
    <xdr:to>
      <xdr:col>50</xdr:col>
      <xdr:colOff>165100</xdr:colOff>
      <xdr:row>98</xdr:row>
      <xdr:rowOff>41447</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9588500" y="16741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57974</xdr:rowOff>
    </xdr:from>
    <xdr:ext cx="534377"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9372111" y="1651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4989</xdr:rowOff>
    </xdr:from>
    <xdr:to>
      <xdr:col>45</xdr:col>
      <xdr:colOff>177800</xdr:colOff>
      <xdr:row>98</xdr:row>
      <xdr:rowOff>9468</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7861300" y="16807089"/>
          <a:ext cx="889000" cy="4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102115</xdr:rowOff>
    </xdr:from>
    <xdr:to>
      <xdr:col>46</xdr:col>
      <xdr:colOff>38100</xdr:colOff>
      <xdr:row>98</xdr:row>
      <xdr:rowOff>32265</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8699500" y="1673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48792</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483111" y="16507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8499</xdr:rowOff>
    </xdr:from>
    <xdr:to>
      <xdr:col>41</xdr:col>
      <xdr:colOff>50800</xdr:colOff>
      <xdr:row>98</xdr:row>
      <xdr:rowOff>9468</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6972300" y="16810599"/>
          <a:ext cx="889000" cy="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112815</xdr:rowOff>
    </xdr:from>
    <xdr:to>
      <xdr:col>41</xdr:col>
      <xdr:colOff>101600</xdr:colOff>
      <xdr:row>98</xdr:row>
      <xdr:rowOff>42965</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7810500" y="1674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59492</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594111" y="1651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111565</xdr:rowOff>
    </xdr:from>
    <xdr:to>
      <xdr:col>36</xdr:col>
      <xdr:colOff>165100</xdr:colOff>
      <xdr:row>98</xdr:row>
      <xdr:rowOff>41715</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6921500" y="1674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58242</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705111" y="16517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131776</xdr:rowOff>
    </xdr:from>
    <xdr:to>
      <xdr:col>55</xdr:col>
      <xdr:colOff>50800</xdr:colOff>
      <xdr:row>98</xdr:row>
      <xdr:rowOff>61926</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10426700" y="16762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88400</xdr:rowOff>
    </xdr:from>
    <xdr:ext cx="534377" cy="259045"/>
    <xdr:sp macro="" textlink="">
      <xdr:nvSpPr>
        <xdr:cNvPr id="475" name="土木費該当値テキスト">
          <a:extLst>
            <a:ext uri="{FF2B5EF4-FFF2-40B4-BE49-F238E27FC236}">
              <a16:creationId xmlns:a16="http://schemas.microsoft.com/office/drawing/2014/main" id="{00000000-0008-0000-0700-0000DB010000}"/>
            </a:ext>
          </a:extLst>
        </xdr:cNvPr>
        <xdr:cNvSpPr txBox="1"/>
      </xdr:nvSpPr>
      <xdr:spPr>
        <a:xfrm>
          <a:off x="10528300" y="16719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129964</xdr:rowOff>
    </xdr:from>
    <xdr:to>
      <xdr:col>50</xdr:col>
      <xdr:colOff>165100</xdr:colOff>
      <xdr:row>98</xdr:row>
      <xdr:rowOff>60114</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9588500" y="16760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51241</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72111" y="16853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125639</xdr:rowOff>
    </xdr:from>
    <xdr:to>
      <xdr:col>46</xdr:col>
      <xdr:colOff>38100</xdr:colOff>
      <xdr:row>98</xdr:row>
      <xdr:rowOff>55789</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8699500" y="1675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46916</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83111" y="16849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130118</xdr:rowOff>
    </xdr:from>
    <xdr:to>
      <xdr:col>41</xdr:col>
      <xdr:colOff>101600</xdr:colOff>
      <xdr:row>98</xdr:row>
      <xdr:rowOff>60268</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7810500" y="1676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51395</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853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129149</xdr:rowOff>
    </xdr:from>
    <xdr:to>
      <xdr:col>36</xdr:col>
      <xdr:colOff>165100</xdr:colOff>
      <xdr:row>98</xdr:row>
      <xdr:rowOff>59299</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6921500" y="16759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50426</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85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166430</xdr:rowOff>
    </xdr:from>
    <xdr:to>
      <xdr:col>85</xdr:col>
      <xdr:colOff>126364</xdr:colOff>
      <xdr:row>38</xdr:row>
      <xdr:rowOff>33254</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309930"/>
          <a:ext cx="1269" cy="1238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37081</xdr:rowOff>
    </xdr:from>
    <xdr:ext cx="534377"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55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33254</xdr:rowOff>
    </xdr:from>
    <xdr:to>
      <xdr:col>86</xdr:col>
      <xdr:colOff>25400</xdr:colOff>
      <xdr:row>38</xdr:row>
      <xdr:rowOff>33254</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548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113107</xdr:rowOff>
    </xdr:from>
    <xdr:ext cx="534377"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085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90,363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166430</xdr:rowOff>
    </xdr:from>
    <xdr:to>
      <xdr:col>86</xdr:col>
      <xdr:colOff>25400</xdr:colOff>
      <xdr:row>30</xdr:row>
      <xdr:rowOff>166430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30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142166</xdr:rowOff>
    </xdr:from>
    <xdr:to>
      <xdr:col>85</xdr:col>
      <xdr:colOff>127000</xdr:colOff>
      <xdr:row>37</xdr:row>
      <xdr:rowOff>143864</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5481300" y="6485816"/>
          <a:ext cx="838200" cy="1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152549</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1532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129672</xdr:rowOff>
    </xdr:from>
    <xdr:to>
      <xdr:col>85</xdr:col>
      <xdr:colOff>177800</xdr:colOff>
      <xdr:row>37</xdr:row>
      <xdr:rowOff>59822</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301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142166</xdr:rowOff>
    </xdr:from>
    <xdr:to>
      <xdr:col>81</xdr:col>
      <xdr:colOff>50800</xdr:colOff>
      <xdr:row>37</xdr:row>
      <xdr:rowOff>148942</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4592300" y="6485816"/>
          <a:ext cx="889000" cy="6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144874</xdr:rowOff>
    </xdr:from>
    <xdr:to>
      <xdr:col>81</xdr:col>
      <xdr:colOff>101600</xdr:colOff>
      <xdr:row>37</xdr:row>
      <xdr:rowOff>75024</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317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91551</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092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148942</xdr:rowOff>
    </xdr:from>
    <xdr:to>
      <xdr:col>76</xdr:col>
      <xdr:colOff>114300</xdr:colOff>
      <xdr:row>37</xdr:row>
      <xdr:rowOff>161335</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3703300" y="6492592"/>
          <a:ext cx="889000" cy="12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164077</xdr:rowOff>
    </xdr:from>
    <xdr:to>
      <xdr:col>76</xdr:col>
      <xdr:colOff>165100</xdr:colOff>
      <xdr:row>37</xdr:row>
      <xdr:rowOff>94227</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336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110754</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111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123927</xdr:rowOff>
    </xdr:from>
    <xdr:to>
      <xdr:col>71</xdr:col>
      <xdr:colOff>177800</xdr:colOff>
      <xdr:row>37</xdr:row>
      <xdr:rowOff>161335</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2814300" y="6467577"/>
          <a:ext cx="889000" cy="37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28794</xdr:rowOff>
    </xdr:from>
    <xdr:to>
      <xdr:col>72</xdr:col>
      <xdr:colOff>38100</xdr:colOff>
      <xdr:row>37</xdr:row>
      <xdr:rowOff>130394</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37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146921</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14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46772</xdr:rowOff>
    </xdr:from>
    <xdr:to>
      <xdr:col>67</xdr:col>
      <xdr:colOff>101600</xdr:colOff>
      <xdr:row>37</xdr:row>
      <xdr:rowOff>148372</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39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164899</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16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93064</xdr:rowOff>
    </xdr:from>
    <xdr:to>
      <xdr:col>85</xdr:col>
      <xdr:colOff>177800</xdr:colOff>
      <xdr:row>38</xdr:row>
      <xdr:rowOff>23214</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43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7991</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351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91366</xdr:rowOff>
    </xdr:from>
    <xdr:to>
      <xdr:col>81</xdr:col>
      <xdr:colOff>101600</xdr:colOff>
      <xdr:row>38</xdr:row>
      <xdr:rowOff>21516</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43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12643</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52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98142</xdr:rowOff>
    </xdr:from>
    <xdr:to>
      <xdr:col>76</xdr:col>
      <xdr:colOff>165100</xdr:colOff>
      <xdr:row>38</xdr:row>
      <xdr:rowOff>28292</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441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19419</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534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110536</xdr:rowOff>
    </xdr:from>
    <xdr:to>
      <xdr:col>72</xdr:col>
      <xdr:colOff>38100</xdr:colOff>
      <xdr:row>38</xdr:row>
      <xdr:rowOff>40686</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45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31812</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54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73127</xdr:rowOff>
    </xdr:from>
    <xdr:to>
      <xdr:col>67</xdr:col>
      <xdr:colOff>101600</xdr:colOff>
      <xdr:row>38</xdr:row>
      <xdr:rowOff>3277</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416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165854</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509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124473</xdr:rowOff>
    </xdr:from>
    <xdr:to>
      <xdr:col>85</xdr:col>
      <xdr:colOff>126364</xdr:colOff>
      <xdr:row>59</xdr:row>
      <xdr:rowOff>114897</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6317595" y="8868423"/>
          <a:ext cx="1269" cy="1362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118724</xdr:rowOff>
    </xdr:from>
    <xdr:ext cx="534377" cy="259045"/>
    <xdr:sp macro="" textlink="">
      <xdr:nvSpPr>
        <xdr:cNvPr id="568" name="教育費最小値テキスト">
          <a:extLst>
            <a:ext uri="{FF2B5EF4-FFF2-40B4-BE49-F238E27FC236}">
              <a16:creationId xmlns:a16="http://schemas.microsoft.com/office/drawing/2014/main" id="{00000000-0008-0000-0700-000038020000}"/>
            </a:ext>
          </a:extLst>
        </xdr:cNvPr>
        <xdr:cNvSpPr txBox="1"/>
      </xdr:nvSpPr>
      <xdr:spPr>
        <a:xfrm>
          <a:off x="16370300" y="1023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114897</xdr:rowOff>
    </xdr:from>
    <xdr:to>
      <xdr:col>86</xdr:col>
      <xdr:colOff>25400</xdr:colOff>
      <xdr:row>59</xdr:row>
      <xdr:rowOff>114897</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10230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71150</xdr:rowOff>
    </xdr:from>
    <xdr:ext cx="599010" cy="259045"/>
    <xdr:sp macro="" textlink="">
      <xdr:nvSpPr>
        <xdr:cNvPr id="570" name="教育費最大値テキスト">
          <a:extLst>
            <a:ext uri="{FF2B5EF4-FFF2-40B4-BE49-F238E27FC236}">
              <a16:creationId xmlns:a16="http://schemas.microsoft.com/office/drawing/2014/main" id="{00000000-0008-0000-0700-00003A020000}"/>
            </a:ext>
          </a:extLst>
        </xdr:cNvPr>
        <xdr:cNvSpPr txBox="1"/>
      </xdr:nvSpPr>
      <xdr:spPr>
        <a:xfrm>
          <a:off x="16370300" y="8643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131,699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124473</xdr:rowOff>
    </xdr:from>
    <xdr:to>
      <xdr:col>86</xdr:col>
      <xdr:colOff>25400</xdr:colOff>
      <xdr:row>51</xdr:row>
      <xdr:rowOff>124473</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8868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54445</xdr:rowOff>
    </xdr:from>
    <xdr:to>
      <xdr:col>85</xdr:col>
      <xdr:colOff>127000</xdr:colOff>
      <xdr:row>58</xdr:row>
      <xdr:rowOff>170434</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5481300" y="9998545"/>
          <a:ext cx="838200" cy="115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11727</xdr:rowOff>
    </xdr:from>
    <xdr:ext cx="534377" cy="259045"/>
    <xdr:sp macro="" textlink="">
      <xdr:nvSpPr>
        <xdr:cNvPr id="573" name="教育費平均値テキスト">
          <a:extLst>
            <a:ext uri="{FF2B5EF4-FFF2-40B4-BE49-F238E27FC236}">
              <a16:creationId xmlns:a16="http://schemas.microsoft.com/office/drawing/2014/main" id="{00000000-0008-0000-0700-00003D020000}"/>
            </a:ext>
          </a:extLst>
        </xdr:cNvPr>
        <xdr:cNvSpPr txBox="1"/>
      </xdr:nvSpPr>
      <xdr:spPr>
        <a:xfrm>
          <a:off x="16370300" y="9612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160300</xdr:rowOff>
    </xdr:from>
    <xdr:to>
      <xdr:col>85</xdr:col>
      <xdr:colOff>177800</xdr:colOff>
      <xdr:row>57</xdr:row>
      <xdr:rowOff>90450</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6268700" y="97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56667</xdr:rowOff>
    </xdr:from>
    <xdr:to>
      <xdr:col>81</xdr:col>
      <xdr:colOff>50800</xdr:colOff>
      <xdr:row>58</xdr:row>
      <xdr:rowOff>170434</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4592300" y="10000767"/>
          <a:ext cx="889000" cy="113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109715</xdr:rowOff>
    </xdr:from>
    <xdr:to>
      <xdr:col>81</xdr:col>
      <xdr:colOff>101600</xdr:colOff>
      <xdr:row>57</xdr:row>
      <xdr:rowOff>39865</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5430500" y="971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56392</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5214111" y="948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56667</xdr:rowOff>
    </xdr:from>
    <xdr:to>
      <xdr:col>76</xdr:col>
      <xdr:colOff>114300</xdr:colOff>
      <xdr:row>59</xdr:row>
      <xdr:rowOff>51918</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3703300" y="10000767"/>
          <a:ext cx="889000" cy="166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68428</xdr:rowOff>
    </xdr:from>
    <xdr:to>
      <xdr:col>76</xdr:col>
      <xdr:colOff>165100</xdr:colOff>
      <xdr:row>56</xdr:row>
      <xdr:rowOff>170028</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4541500" y="966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15105</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325111" y="9444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51918</xdr:rowOff>
    </xdr:from>
    <xdr:to>
      <xdr:col>71</xdr:col>
      <xdr:colOff>177800</xdr:colOff>
      <xdr:row>59</xdr:row>
      <xdr:rowOff>55994</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2814300" y="10167468"/>
          <a:ext cx="889000" cy="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149682</xdr:rowOff>
    </xdr:from>
    <xdr:to>
      <xdr:col>72</xdr:col>
      <xdr:colOff>38100</xdr:colOff>
      <xdr:row>57</xdr:row>
      <xdr:rowOff>79832</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3652500" y="9750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96359</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436111" y="9526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162916</xdr:rowOff>
    </xdr:from>
    <xdr:to>
      <xdr:col>67</xdr:col>
      <xdr:colOff>101600</xdr:colOff>
      <xdr:row>57</xdr:row>
      <xdr:rowOff>93066</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2763500" y="9764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109593</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547111" y="9539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3645</xdr:rowOff>
    </xdr:from>
    <xdr:to>
      <xdr:col>85</xdr:col>
      <xdr:colOff>177800</xdr:colOff>
      <xdr:row>58</xdr:row>
      <xdr:rowOff>105245</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6268700" y="9947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153522</xdr:rowOff>
    </xdr:from>
    <xdr:ext cx="534377" cy="259045"/>
    <xdr:sp macro="" textlink="">
      <xdr:nvSpPr>
        <xdr:cNvPr id="592" name="教育費該当値テキスト">
          <a:extLst>
            <a:ext uri="{FF2B5EF4-FFF2-40B4-BE49-F238E27FC236}">
              <a16:creationId xmlns:a16="http://schemas.microsoft.com/office/drawing/2014/main" id="{00000000-0008-0000-0700-000050020000}"/>
            </a:ext>
          </a:extLst>
        </xdr:cNvPr>
        <xdr:cNvSpPr txBox="1"/>
      </xdr:nvSpPr>
      <xdr:spPr>
        <a:xfrm>
          <a:off x="16370300" y="9926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119634</xdr:rowOff>
    </xdr:from>
    <xdr:to>
      <xdr:col>81</xdr:col>
      <xdr:colOff>101600</xdr:colOff>
      <xdr:row>59</xdr:row>
      <xdr:rowOff>49784</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5430500" y="1006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40911</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14111" y="1015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5867</xdr:rowOff>
    </xdr:from>
    <xdr:to>
      <xdr:col>76</xdr:col>
      <xdr:colOff>165100</xdr:colOff>
      <xdr:row>58</xdr:row>
      <xdr:rowOff>107467</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4541500" y="9949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98594</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10042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1118</xdr:rowOff>
    </xdr:from>
    <xdr:to>
      <xdr:col>72</xdr:col>
      <xdr:colOff>38100</xdr:colOff>
      <xdr:row>59</xdr:row>
      <xdr:rowOff>102718</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3652500" y="1011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93845</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1020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5194</xdr:rowOff>
    </xdr:from>
    <xdr:to>
      <xdr:col>67</xdr:col>
      <xdr:colOff>101600</xdr:colOff>
      <xdr:row>59</xdr:row>
      <xdr:rowOff>106794</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2763500" y="10120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97921</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10213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a:extLst>
            <a:ext uri="{FF2B5EF4-FFF2-40B4-BE49-F238E27FC236}">
              <a16:creationId xmlns:a16="http://schemas.microsoft.com/office/drawing/2014/main" id="{00000000-0008-0000-07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58547</xdr:rowOff>
    </xdr:from>
    <xdr:to>
      <xdr:col>85</xdr:col>
      <xdr:colOff>126364</xdr:colOff>
      <xdr:row>79</xdr:row>
      <xdr:rowOff>98879</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6317595" y="12231497"/>
          <a:ext cx="1269" cy="1411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7" name="災害復旧費最小値テキスト">
          <a:extLst>
            <a:ext uri="{FF2B5EF4-FFF2-40B4-BE49-F238E27FC236}">
              <a16:creationId xmlns:a16="http://schemas.microsoft.com/office/drawing/2014/main" id="{00000000-0008-0000-0700-000073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5224</xdr:rowOff>
    </xdr:from>
    <xdr:ext cx="599010" cy="259045"/>
    <xdr:sp macro="" textlink="">
      <xdr:nvSpPr>
        <xdr:cNvPr id="629" name="災害復旧費最大値テキスト">
          <a:extLst>
            <a:ext uri="{FF2B5EF4-FFF2-40B4-BE49-F238E27FC236}">
              <a16:creationId xmlns:a16="http://schemas.microsoft.com/office/drawing/2014/main" id="{00000000-0008-0000-0700-000075020000}"/>
            </a:ext>
          </a:extLst>
        </xdr:cNvPr>
        <xdr:cNvSpPr txBox="1"/>
      </xdr:nvSpPr>
      <xdr:spPr>
        <a:xfrm>
          <a:off x="16370300" y="12006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129,705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58547</xdr:rowOff>
    </xdr:from>
    <xdr:to>
      <xdr:col>86</xdr:col>
      <xdr:colOff>25400</xdr:colOff>
      <xdr:row>71</xdr:row>
      <xdr:rowOff>58547</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2231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84978</xdr:rowOff>
    </xdr:from>
    <xdr:to>
      <xdr:col>85</xdr:col>
      <xdr:colOff>127000</xdr:colOff>
      <xdr:row>79</xdr:row>
      <xdr:rowOff>98868</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5481300" y="13629528"/>
          <a:ext cx="838200" cy="13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18530</xdr:rowOff>
    </xdr:from>
    <xdr:ext cx="469744" cy="259045"/>
    <xdr:sp macro="" textlink="">
      <xdr:nvSpPr>
        <xdr:cNvPr id="632" name="災害復旧費平均値テキスト">
          <a:extLst>
            <a:ext uri="{FF2B5EF4-FFF2-40B4-BE49-F238E27FC236}">
              <a16:creationId xmlns:a16="http://schemas.microsoft.com/office/drawing/2014/main" id="{00000000-0008-0000-0700-000078020000}"/>
            </a:ext>
          </a:extLst>
        </xdr:cNvPr>
        <xdr:cNvSpPr txBox="1"/>
      </xdr:nvSpPr>
      <xdr:spPr>
        <a:xfrm>
          <a:off x="16370300" y="133916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167103</xdr:rowOff>
    </xdr:from>
    <xdr:to>
      <xdr:col>85</xdr:col>
      <xdr:colOff>177800</xdr:colOff>
      <xdr:row>79</xdr:row>
      <xdr:rowOff>97253</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6268700" y="1354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98868</xdr:rowOff>
    </xdr:from>
    <xdr:to>
      <xdr:col>81</xdr:col>
      <xdr:colOff>50800</xdr:colOff>
      <xdr:row>79</xdr:row>
      <xdr:rowOff>98868</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4592300" y="1364341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157251</xdr:rowOff>
    </xdr:from>
    <xdr:to>
      <xdr:col>81</xdr:col>
      <xdr:colOff>101600</xdr:colOff>
      <xdr:row>79</xdr:row>
      <xdr:rowOff>87401</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5430500" y="13530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103928</xdr:rowOff>
    </xdr:from>
    <xdr:ext cx="469744"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46428" y="13305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98868</xdr:rowOff>
    </xdr:from>
    <xdr:to>
      <xdr:col>76</xdr:col>
      <xdr:colOff>114300</xdr:colOff>
      <xdr:row>79</xdr:row>
      <xdr:rowOff>98868</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3703300" y="1364341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137700</xdr:rowOff>
    </xdr:from>
    <xdr:to>
      <xdr:col>76</xdr:col>
      <xdr:colOff>165100</xdr:colOff>
      <xdr:row>79</xdr:row>
      <xdr:rowOff>67850</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4541500" y="135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84377</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357428" y="1328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98868</xdr:rowOff>
    </xdr:from>
    <xdr:to>
      <xdr:col>71</xdr:col>
      <xdr:colOff>177800</xdr:colOff>
      <xdr:row>79</xdr:row>
      <xdr:rowOff>98868</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2814300" y="1364341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149293</xdr:rowOff>
    </xdr:from>
    <xdr:to>
      <xdr:col>72</xdr:col>
      <xdr:colOff>38100</xdr:colOff>
      <xdr:row>79</xdr:row>
      <xdr:rowOff>79443</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3652500" y="1352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95970</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468428" y="13297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149436</xdr:rowOff>
    </xdr:from>
    <xdr:to>
      <xdr:col>67</xdr:col>
      <xdr:colOff>101600</xdr:colOff>
      <xdr:row>79</xdr:row>
      <xdr:rowOff>79586</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2763500" y="135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96113</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579428" y="13297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34178</xdr:rowOff>
    </xdr:from>
    <xdr:to>
      <xdr:col>85</xdr:col>
      <xdr:colOff>177800</xdr:colOff>
      <xdr:row>79</xdr:row>
      <xdr:rowOff>135778</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6268700" y="1357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145530</xdr:rowOff>
    </xdr:from>
    <xdr:ext cx="469744" cy="259045"/>
    <xdr:sp macro="" textlink="">
      <xdr:nvSpPr>
        <xdr:cNvPr id="651" name="災害復旧費該当値テキスト">
          <a:extLst>
            <a:ext uri="{FF2B5EF4-FFF2-40B4-BE49-F238E27FC236}">
              <a16:creationId xmlns:a16="http://schemas.microsoft.com/office/drawing/2014/main" id="{00000000-0008-0000-0700-00008B020000}"/>
            </a:ext>
          </a:extLst>
        </xdr:cNvPr>
        <xdr:cNvSpPr txBox="1"/>
      </xdr:nvSpPr>
      <xdr:spPr>
        <a:xfrm>
          <a:off x="16370300" y="13518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48068</xdr:rowOff>
    </xdr:from>
    <xdr:to>
      <xdr:col>81</xdr:col>
      <xdr:colOff>101600</xdr:colOff>
      <xdr:row>79</xdr:row>
      <xdr:rowOff>149668</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5430500" y="1359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140795</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356650" y="136853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48068</xdr:rowOff>
    </xdr:from>
    <xdr:to>
      <xdr:col>76</xdr:col>
      <xdr:colOff>165100</xdr:colOff>
      <xdr:row>79</xdr:row>
      <xdr:rowOff>149668</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4541500" y="1359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140795</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67650" y="136853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48068</xdr:rowOff>
    </xdr:from>
    <xdr:to>
      <xdr:col>72</xdr:col>
      <xdr:colOff>38100</xdr:colOff>
      <xdr:row>79</xdr:row>
      <xdr:rowOff>149668</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3652500" y="1359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140795</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578650" y="136853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48068</xdr:rowOff>
    </xdr:from>
    <xdr:to>
      <xdr:col>67</xdr:col>
      <xdr:colOff>101600</xdr:colOff>
      <xdr:row>79</xdr:row>
      <xdr:rowOff>149668</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2763500" y="1359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140795</xdr:rowOff>
    </xdr:from>
    <xdr:ext cx="249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689650" y="136853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74335</xdr:rowOff>
    </xdr:from>
    <xdr:to>
      <xdr:col>85</xdr:col>
      <xdr:colOff>126364</xdr:colOff>
      <xdr:row>98</xdr:row>
      <xdr:rowOff>31276</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6317595" y="15504835"/>
          <a:ext cx="1269" cy="1328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35103</xdr:rowOff>
    </xdr:from>
    <xdr:ext cx="534377" cy="259045"/>
    <xdr:sp macro="" textlink="">
      <xdr:nvSpPr>
        <xdr:cNvPr id="684" name="公債費最小値テキスト">
          <a:extLst>
            <a:ext uri="{FF2B5EF4-FFF2-40B4-BE49-F238E27FC236}">
              <a16:creationId xmlns:a16="http://schemas.microsoft.com/office/drawing/2014/main" id="{00000000-0008-0000-0700-0000AC020000}"/>
            </a:ext>
          </a:extLst>
        </xdr:cNvPr>
        <xdr:cNvSpPr txBox="1"/>
      </xdr:nvSpPr>
      <xdr:spPr>
        <a:xfrm>
          <a:off x="16370300" y="16837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31276</xdr:rowOff>
    </xdr:from>
    <xdr:to>
      <xdr:col>86</xdr:col>
      <xdr:colOff>25400</xdr:colOff>
      <xdr:row>98</xdr:row>
      <xdr:rowOff>31276</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683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21012</xdr:rowOff>
    </xdr:from>
    <xdr:ext cx="599010" cy="259045"/>
    <xdr:sp macro="" textlink="">
      <xdr:nvSpPr>
        <xdr:cNvPr id="686" name="公債費最大値テキスト">
          <a:extLst>
            <a:ext uri="{FF2B5EF4-FFF2-40B4-BE49-F238E27FC236}">
              <a16:creationId xmlns:a16="http://schemas.microsoft.com/office/drawing/2014/main" id="{00000000-0008-0000-0700-0000AE020000}"/>
            </a:ext>
          </a:extLst>
        </xdr:cNvPr>
        <xdr:cNvSpPr txBox="1"/>
      </xdr:nvSpPr>
      <xdr:spPr>
        <a:xfrm>
          <a:off x="16370300" y="15280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198,578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74335</xdr:rowOff>
    </xdr:from>
    <xdr:to>
      <xdr:col>86</xdr:col>
      <xdr:colOff>25400</xdr:colOff>
      <xdr:row>90</xdr:row>
      <xdr:rowOff>74335</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5504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148592</xdr:rowOff>
    </xdr:from>
    <xdr:to>
      <xdr:col>85</xdr:col>
      <xdr:colOff>127000</xdr:colOff>
      <xdr:row>97</xdr:row>
      <xdr:rowOff>158086</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5481300" y="16779242"/>
          <a:ext cx="838200" cy="9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87896</xdr:rowOff>
    </xdr:from>
    <xdr:ext cx="534377" cy="259045"/>
    <xdr:sp macro="" textlink="">
      <xdr:nvSpPr>
        <xdr:cNvPr id="689" name="公債費平均値テキスト">
          <a:extLst>
            <a:ext uri="{FF2B5EF4-FFF2-40B4-BE49-F238E27FC236}">
              <a16:creationId xmlns:a16="http://schemas.microsoft.com/office/drawing/2014/main" id="{00000000-0008-0000-0700-0000B1020000}"/>
            </a:ext>
          </a:extLst>
        </xdr:cNvPr>
        <xdr:cNvSpPr txBox="1"/>
      </xdr:nvSpPr>
      <xdr:spPr>
        <a:xfrm>
          <a:off x="16370300" y="163756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65019</xdr:rowOff>
    </xdr:from>
    <xdr:to>
      <xdr:col>85</xdr:col>
      <xdr:colOff>177800</xdr:colOff>
      <xdr:row>96</xdr:row>
      <xdr:rowOff>166619</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6268700" y="1652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151420</xdr:rowOff>
    </xdr:from>
    <xdr:to>
      <xdr:col>81</xdr:col>
      <xdr:colOff>50800</xdr:colOff>
      <xdr:row>97</xdr:row>
      <xdr:rowOff>158086</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4592300" y="16782070"/>
          <a:ext cx="889000" cy="6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46351</xdr:rowOff>
    </xdr:from>
    <xdr:to>
      <xdr:col>81</xdr:col>
      <xdr:colOff>101600</xdr:colOff>
      <xdr:row>96</xdr:row>
      <xdr:rowOff>147951</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5430500" y="1650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164478</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214111" y="16280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146580</xdr:rowOff>
    </xdr:from>
    <xdr:to>
      <xdr:col>76</xdr:col>
      <xdr:colOff>114300</xdr:colOff>
      <xdr:row>97</xdr:row>
      <xdr:rowOff>151420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3703300" y="16777230"/>
          <a:ext cx="889000" cy="4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75961</xdr:rowOff>
    </xdr:from>
    <xdr:to>
      <xdr:col>76</xdr:col>
      <xdr:colOff>165100</xdr:colOff>
      <xdr:row>97</xdr:row>
      <xdr:rowOff>6111</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4541500" y="1653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22638</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325111" y="1631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138550</xdr:rowOff>
    </xdr:from>
    <xdr:to>
      <xdr:col>71</xdr:col>
      <xdr:colOff>177800</xdr:colOff>
      <xdr:row>97</xdr:row>
      <xdr:rowOff>146580</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2814300" y="16769200"/>
          <a:ext cx="889000" cy="8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135268</xdr:rowOff>
    </xdr:from>
    <xdr:to>
      <xdr:col>72</xdr:col>
      <xdr:colOff>38100</xdr:colOff>
      <xdr:row>97</xdr:row>
      <xdr:rowOff>65418</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3652500" y="1659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81945</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36111" y="16369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122154</xdr:rowOff>
    </xdr:from>
    <xdr:to>
      <xdr:col>67</xdr:col>
      <xdr:colOff>101600</xdr:colOff>
      <xdr:row>97</xdr:row>
      <xdr:rowOff>52304</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2763500" y="16581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68831</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47111" y="1635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97792</xdr:rowOff>
    </xdr:from>
    <xdr:to>
      <xdr:col>85</xdr:col>
      <xdr:colOff>177800</xdr:colOff>
      <xdr:row>98</xdr:row>
      <xdr:rowOff>27942</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6268700" y="1672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12719</xdr:rowOff>
    </xdr:from>
    <xdr:ext cx="534377" cy="259045"/>
    <xdr:sp macro="" textlink="">
      <xdr:nvSpPr>
        <xdr:cNvPr id="708" name="公債費該当値テキスト">
          <a:extLst>
            <a:ext uri="{FF2B5EF4-FFF2-40B4-BE49-F238E27FC236}">
              <a16:creationId xmlns:a16="http://schemas.microsoft.com/office/drawing/2014/main" id="{00000000-0008-0000-0700-0000C4020000}"/>
            </a:ext>
          </a:extLst>
        </xdr:cNvPr>
        <xdr:cNvSpPr txBox="1"/>
      </xdr:nvSpPr>
      <xdr:spPr>
        <a:xfrm>
          <a:off x="16370300" y="16643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107286</xdr:rowOff>
    </xdr:from>
    <xdr:to>
      <xdr:col>81</xdr:col>
      <xdr:colOff>101600</xdr:colOff>
      <xdr:row>98</xdr:row>
      <xdr:rowOff>37436</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5430500" y="1673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28563</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83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100620</xdr:rowOff>
    </xdr:from>
    <xdr:to>
      <xdr:col>76</xdr:col>
      <xdr:colOff>165100</xdr:colOff>
      <xdr:row>98</xdr:row>
      <xdr:rowOff>30770</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4541500" y="1673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21897</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325111" y="16823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95780</xdr:rowOff>
    </xdr:from>
    <xdr:to>
      <xdr:col>72</xdr:col>
      <xdr:colOff>38100</xdr:colOff>
      <xdr:row>98</xdr:row>
      <xdr:rowOff>25930</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3652500" y="1672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17057</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36111" y="16819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87750</xdr:rowOff>
    </xdr:from>
    <xdr:to>
      <xdr:col>67</xdr:col>
      <xdr:colOff>101600</xdr:colOff>
      <xdr:row>98</xdr:row>
      <xdr:rowOff>17900</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2763500" y="1671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9027</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47111" y="16811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30299</xdr:rowOff>
    </xdr:from>
    <xdr:to>
      <xdr:col>116</xdr:col>
      <xdr:colOff>62864</xdr:colOff>
      <xdr:row>39</xdr:row>
      <xdr:rowOff>98878</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2159595" y="5173799"/>
          <a:ext cx="1269" cy="1611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152525</xdr:rowOff>
    </xdr:from>
    <xdr:ext cx="249299" cy="259045"/>
    <xdr:sp macro="" textlink="">
      <xdr:nvSpPr>
        <xdr:cNvPr id="743" name="諸支出金最小値テキスト">
          <a:extLst>
            <a:ext uri="{FF2B5EF4-FFF2-40B4-BE49-F238E27FC236}">
              <a16:creationId xmlns:a16="http://schemas.microsoft.com/office/drawing/2014/main" id="{00000000-0008-0000-0700-0000E7020000}"/>
            </a:ext>
          </a:extLst>
        </xdr:cNvPr>
        <xdr:cNvSpPr txBox="1"/>
      </xdr:nvSpPr>
      <xdr:spPr>
        <a:xfrm>
          <a:off x="22212300" y="68390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148426</xdr:rowOff>
    </xdr:from>
    <xdr:ext cx="469744" cy="259045"/>
    <xdr:sp macro="" textlink="">
      <xdr:nvSpPr>
        <xdr:cNvPr id="745" name="諸支出金最大値テキスト">
          <a:extLst>
            <a:ext uri="{FF2B5EF4-FFF2-40B4-BE49-F238E27FC236}">
              <a16:creationId xmlns:a16="http://schemas.microsoft.com/office/drawing/2014/main" id="{00000000-0008-0000-0700-0000E9020000}"/>
            </a:ext>
          </a:extLst>
        </xdr:cNvPr>
        <xdr:cNvSpPr txBox="1"/>
      </xdr:nvSpPr>
      <xdr:spPr>
        <a:xfrm>
          <a:off x="22212300" y="4949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4,935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30299</xdr:rowOff>
    </xdr:from>
    <xdr:to>
      <xdr:col>116</xdr:col>
      <xdr:colOff>152400</xdr:colOff>
      <xdr:row>30</xdr:row>
      <xdr:rowOff>30299</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5173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69976</xdr:rowOff>
    </xdr:from>
    <xdr:ext cx="249299" cy="259045"/>
    <xdr:sp macro="" textlink="">
      <xdr:nvSpPr>
        <xdr:cNvPr id="748" name="諸支出金平均値テキスト">
          <a:extLst>
            <a:ext uri="{FF2B5EF4-FFF2-40B4-BE49-F238E27FC236}">
              <a16:creationId xmlns:a16="http://schemas.microsoft.com/office/drawing/2014/main" id="{00000000-0008-0000-0700-0000EC020000}"/>
            </a:ext>
          </a:extLst>
        </xdr:cNvPr>
        <xdr:cNvSpPr txBox="1"/>
      </xdr:nvSpPr>
      <xdr:spPr>
        <a:xfrm>
          <a:off x="22212300" y="658507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47099</xdr:rowOff>
    </xdr:from>
    <xdr:to>
      <xdr:col>116</xdr:col>
      <xdr:colOff>114300</xdr:colOff>
      <xdr:row>39</xdr:row>
      <xdr:rowOff>148699</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2110700" y="673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154867</xdr:rowOff>
    </xdr:from>
    <xdr:to>
      <xdr:col>112</xdr:col>
      <xdr:colOff>38100</xdr:colOff>
      <xdr:row>39</xdr:row>
      <xdr:rowOff>85017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1272500" y="666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101544</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134017" y="64451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14768</xdr:rowOff>
    </xdr:from>
    <xdr:to>
      <xdr:col>107</xdr:col>
      <xdr:colOff>101600</xdr:colOff>
      <xdr:row>39</xdr:row>
      <xdr:rowOff>116368</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0383500" y="670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132895</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5017" y="64765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27178</xdr:rowOff>
    </xdr:from>
    <xdr:to>
      <xdr:col>102</xdr:col>
      <xdr:colOff>165100</xdr:colOff>
      <xdr:row>39</xdr:row>
      <xdr:rowOff>128778</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9494500" y="671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145305</xdr:rowOff>
    </xdr:from>
    <xdr:ext cx="313932"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88333" y="64889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8605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25525</xdr:rowOff>
    </xdr:from>
    <xdr:ext cx="249299" cy="259045"/>
    <xdr:sp macro="" textlink="">
      <xdr:nvSpPr>
        <xdr:cNvPr id="767" name="諸支出金該当値テキスト">
          <a:extLst>
            <a:ext uri="{FF2B5EF4-FFF2-40B4-BE49-F238E27FC236}">
              <a16:creationId xmlns:a16="http://schemas.microsoft.com/office/drawing/2014/main" id="{00000000-0008-0000-0700-0000FF020000}"/>
            </a:ext>
          </a:extLst>
        </xdr:cNvPr>
        <xdr:cNvSpPr txBox="1"/>
      </xdr:nvSpPr>
      <xdr:spPr>
        <a:xfrm>
          <a:off x="22212300" y="67120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166205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531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住人一人当たりの総務費は５３，５５４円で、類似団体平均より４２，２６８円下回っており、５６団体中５４位となっている。民生費では１００，０６１円で類似団体平均を４６，７９３円下回っており５６団体中５５位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総務費については、全国平均や千葉県平均と比較しても大きな開きはないが、民生費では全国平均や千葉県平均より大きく下回っている。民生費については保育事業を民間委託していることから、人件費等の経費が抑えられたためと思われ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千葉県東庄町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は平成２８年度（１，５０５，５５８千円）までは毎年積立を重ねていたが、平成２９年度は義務教育施設整備事業での基金取り崩し（△１３９，５９６千円）を行い、年度末基金残高は１，３６５，９６２千円となった。今後とも災害時等の臨時経費に備えて、適正規模での基金運用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千葉県東庄町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すべての会計において平成２５年度から平成２９年度の間、黒字となっている。うち一般会計では、単年度での上下はあるものの、各年度とも９％以上での推移となっている。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水道事業会計においては起債を行っていないのもあり年々比率が増加傾向にある。また国保病院事業会計は単年度での上下はあるものの、良好な経営となっている。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その他、訪問看護ステーション特別会計、食肉センター特別会計、後期高齢者医療特別会計は会計規模が小さいため、比率も小さい状態となっている。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73</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75</v>
      </c>
      <c r="C3" s="420"/>
      <c r="D3" s="420"/>
      <c r="E3" s="421"/>
      <c r="F3" s="421"/>
      <c r="G3" s="421"/>
      <c r="H3" s="421"/>
      <c r="I3" s="421"/>
      <c r="J3" s="421"/>
      <c r="K3" s="421"/>
      <c r="L3" s="421" t="s">
        <v>76</v>
      </c>
      <c r="M3" s="421"/>
      <c r="N3" s="421"/>
      <c r="O3" s="421"/>
      <c r="P3" s="421"/>
      <c r="Q3" s="421"/>
      <c r="R3" s="428"/>
      <c r="S3" s="428"/>
      <c r="T3" s="428"/>
      <c r="U3" s="428"/>
      <c r="V3" s="429"/>
      <c r="W3" s="403" t="s">
        <v>77</v>
      </c>
      <c r="X3" s="404"/>
      <c r="Y3" s="404"/>
      <c r="Z3" s="404"/>
      <c r="AA3" s="404"/>
      <c r="AB3" s="420"/>
      <c r="AC3" s="428" t="s">
        <v>78</v>
      </c>
      <c r="AD3" s="404"/>
      <c r="AE3" s="404"/>
      <c r="AF3" s="404"/>
      <c r="AG3" s="404"/>
      <c r="AH3" s="404"/>
      <c r="AI3" s="404"/>
      <c r="AJ3" s="404"/>
      <c r="AK3" s="404"/>
      <c r="AL3" s="405"/>
      <c r="AM3" s="403" t="s">
        <v>79</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80</v>
      </c>
      <c r="BO3" s="404"/>
      <c r="BP3" s="404"/>
      <c r="BQ3" s="404"/>
      <c r="BR3" s="404"/>
      <c r="BS3" s="404"/>
      <c r="BT3" s="404"/>
      <c r="BU3" s="405"/>
      <c r="BV3" s="403" t="s">
        <v>81</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82</v>
      </c>
      <c r="CU3" s="404"/>
      <c r="CV3" s="404"/>
      <c r="CW3" s="404"/>
      <c r="CX3" s="404"/>
      <c r="CY3" s="404"/>
      <c r="CZ3" s="404"/>
      <c r="DA3" s="405"/>
      <c r="DB3" s="403" t="s">
        <v>83</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84</v>
      </c>
      <c r="AZ4" s="407"/>
      <c r="BA4" s="407"/>
      <c r="BB4" s="407"/>
      <c r="BC4" s="407"/>
      <c r="BD4" s="407"/>
      <c r="BE4" s="407"/>
      <c r="BF4" s="407"/>
      <c r="BG4" s="407"/>
      <c r="BH4" s="407"/>
      <c r="BI4" s="407"/>
      <c r="BJ4" s="407"/>
      <c r="BK4" s="407"/>
      <c r="BL4" s="407"/>
      <c r="BM4" s="408"/>
      <c r="BN4" s="409">
        <v>5447098</v>
      </c>
      <c r="BO4" s="410"/>
      <c r="BP4" s="410"/>
      <c r="BQ4" s="410"/>
      <c r="BR4" s="410"/>
      <c r="BS4" s="410"/>
      <c r="BT4" s="410"/>
      <c r="BU4" s="411"/>
      <c r="BV4" s="409">
        <v>5271357</v>
      </c>
      <c r="BW4" s="410"/>
      <c r="BX4" s="410"/>
      <c r="BY4" s="410"/>
      <c r="BZ4" s="410"/>
      <c r="CA4" s="410"/>
      <c r="CB4" s="410"/>
      <c r="CC4" s="411"/>
      <c r="CD4" s="412" t="s">
        <v>85</v>
      </c>
      <c r="CE4" s="413"/>
      <c r="CF4" s="413"/>
      <c r="CG4" s="413"/>
      <c r="CH4" s="413"/>
      <c r="CI4" s="413"/>
      <c r="CJ4" s="413"/>
      <c r="CK4" s="413"/>
      <c r="CL4" s="413"/>
      <c r="CM4" s="413"/>
      <c r="CN4" s="413"/>
      <c r="CO4" s="413"/>
      <c r="CP4" s="413"/>
      <c r="CQ4" s="413"/>
      <c r="CR4" s="413"/>
      <c r="CS4" s="414"/>
      <c r="CT4" s="415">
        <v>9.6</v>
      </c>
      <c r="CU4" s="416"/>
      <c r="CV4" s="416"/>
      <c r="CW4" s="416"/>
      <c r="CX4" s="416"/>
      <c r="CY4" s="416"/>
      <c r="CZ4" s="416"/>
      <c r="DA4" s="417"/>
      <c r="DB4" s="415">
        <v>12.2</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86</v>
      </c>
      <c r="AN5" s="476"/>
      <c r="AO5" s="476"/>
      <c r="AP5" s="476"/>
      <c r="AQ5" s="476"/>
      <c r="AR5" s="476"/>
      <c r="AS5" s="476"/>
      <c r="AT5" s="477"/>
      <c r="AU5" s="478" t="s">
        <v>87</v>
      </c>
      <c r="AV5" s="479"/>
      <c r="AW5" s="479"/>
      <c r="AX5" s="479"/>
      <c r="AY5" s="480" t="s">
        <v>88</v>
      </c>
      <c r="AZ5" s="481"/>
      <c r="BA5" s="481"/>
      <c r="BB5" s="481"/>
      <c r="BC5" s="481"/>
      <c r="BD5" s="481"/>
      <c r="BE5" s="481"/>
      <c r="BF5" s="481"/>
      <c r="BG5" s="481"/>
      <c r="BH5" s="481"/>
      <c r="BI5" s="481"/>
      <c r="BJ5" s="481"/>
      <c r="BK5" s="481"/>
      <c r="BL5" s="481"/>
      <c r="BM5" s="482"/>
      <c r="BN5" s="446">
        <v>4985931</v>
      </c>
      <c r="BO5" s="447"/>
      <c r="BP5" s="447"/>
      <c r="BQ5" s="447"/>
      <c r="BR5" s="447"/>
      <c r="BS5" s="447"/>
      <c r="BT5" s="447"/>
      <c r="BU5" s="448"/>
      <c r="BV5" s="446">
        <v>4785924</v>
      </c>
      <c r="BW5" s="447"/>
      <c r="BX5" s="447"/>
      <c r="BY5" s="447"/>
      <c r="BZ5" s="447"/>
      <c r="CA5" s="447"/>
      <c r="CB5" s="447"/>
      <c r="CC5" s="448"/>
      <c r="CD5" s="449" t="s">
        <v>89</v>
      </c>
      <c r="CE5" s="450"/>
      <c r="CF5" s="450"/>
      <c r="CG5" s="450"/>
      <c r="CH5" s="450"/>
      <c r="CI5" s="450"/>
      <c r="CJ5" s="450"/>
      <c r="CK5" s="450"/>
      <c r="CL5" s="450"/>
      <c r="CM5" s="450"/>
      <c r="CN5" s="450"/>
      <c r="CO5" s="450"/>
      <c r="CP5" s="450"/>
      <c r="CQ5" s="450"/>
      <c r="CR5" s="450"/>
      <c r="CS5" s="451"/>
      <c r="CT5" s="443">
        <v>85.5</v>
      </c>
      <c r="CU5" s="444"/>
      <c r="CV5" s="444"/>
      <c r="CW5" s="444"/>
      <c r="CX5" s="444"/>
      <c r="CY5" s="444"/>
      <c r="CZ5" s="444"/>
      <c r="DA5" s="445"/>
      <c r="DB5" s="443">
        <v>86.2</v>
      </c>
      <c r="DC5" s="444"/>
      <c r="DD5" s="444"/>
      <c r="DE5" s="444"/>
      <c r="DF5" s="444"/>
      <c r="DG5" s="444"/>
      <c r="DH5" s="444"/>
      <c r="DI5" s="445"/>
      <c r="DJ5" s="165"/>
      <c r="DK5" s="165"/>
      <c r="DL5" s="165"/>
      <c r="DM5" s="165"/>
      <c r="DN5" s="165"/>
      <c r="DO5" s="165"/>
    </row>
    <row r="6" spans="1:119" ht="18.75" customHeight="1" x14ac:dyDescent="0.15">
      <c r="A6" s="166"/>
      <c r="B6" s="452" t="s">
        <v>90</v>
      </c>
      <c r="C6" s="453"/>
      <c r="D6" s="453"/>
      <c r="E6" s="454"/>
      <c r="F6" s="454"/>
      <c r="G6" s="454"/>
      <c r="H6" s="454"/>
      <c r="I6" s="454"/>
      <c r="J6" s="454"/>
      <c r="K6" s="454"/>
      <c r="L6" s="454" t="s">
        <v>91</v>
      </c>
      <c r="M6" s="454"/>
      <c r="N6" s="454"/>
      <c r="O6" s="454"/>
      <c r="P6" s="454"/>
      <c r="Q6" s="454"/>
      <c r="R6" s="458"/>
      <c r="S6" s="458"/>
      <c r="T6" s="458"/>
      <c r="U6" s="458"/>
      <c r="V6" s="459"/>
      <c r="W6" s="462" t="s">
        <v>92</v>
      </c>
      <c r="X6" s="463"/>
      <c r="Y6" s="463"/>
      <c r="Z6" s="463"/>
      <c r="AA6" s="463"/>
      <c r="AB6" s="453"/>
      <c r="AC6" s="466" t="s">
        <v>93</v>
      </c>
      <c r="AD6" s="467"/>
      <c r="AE6" s="467"/>
      <c r="AF6" s="467"/>
      <c r="AG6" s="467"/>
      <c r="AH6" s="467"/>
      <c r="AI6" s="467"/>
      <c r="AJ6" s="467"/>
      <c r="AK6" s="467"/>
      <c r="AL6" s="468"/>
      <c r="AM6" s="475" t="s">
        <v>94</v>
      </c>
      <c r="AN6" s="476"/>
      <c r="AO6" s="476"/>
      <c r="AP6" s="476"/>
      <c r="AQ6" s="476"/>
      <c r="AR6" s="476"/>
      <c r="AS6" s="476"/>
      <c r="AT6" s="477"/>
      <c r="AU6" s="478" t="s">
        <v>87</v>
      </c>
      <c r="AV6" s="479"/>
      <c r="AW6" s="479"/>
      <c r="AX6" s="479"/>
      <c r="AY6" s="480" t="s">
        <v>95</v>
      </c>
      <c r="AZ6" s="481"/>
      <c r="BA6" s="481"/>
      <c r="BB6" s="481"/>
      <c r="BC6" s="481"/>
      <c r="BD6" s="481"/>
      <c r="BE6" s="481"/>
      <c r="BF6" s="481"/>
      <c r="BG6" s="481"/>
      <c r="BH6" s="481"/>
      <c r="BI6" s="481"/>
      <c r="BJ6" s="481"/>
      <c r="BK6" s="481"/>
      <c r="BL6" s="481"/>
      <c r="BM6" s="482"/>
      <c r="BN6" s="446">
        <v>461167</v>
      </c>
      <c r="BO6" s="447"/>
      <c r="BP6" s="447"/>
      <c r="BQ6" s="447"/>
      <c r="BR6" s="447"/>
      <c r="BS6" s="447"/>
      <c r="BT6" s="447"/>
      <c r="BU6" s="448"/>
      <c r="BV6" s="446">
        <v>485433</v>
      </c>
      <c r="BW6" s="447"/>
      <c r="BX6" s="447"/>
      <c r="BY6" s="447"/>
      <c r="BZ6" s="447"/>
      <c r="CA6" s="447"/>
      <c r="CB6" s="447"/>
      <c r="CC6" s="448"/>
      <c r="CD6" s="449" t="s">
        <v>96</v>
      </c>
      <c r="CE6" s="450"/>
      <c r="CF6" s="450"/>
      <c r="CG6" s="450"/>
      <c r="CH6" s="450"/>
      <c r="CI6" s="450"/>
      <c r="CJ6" s="450"/>
      <c r="CK6" s="450"/>
      <c r="CL6" s="450"/>
      <c r="CM6" s="450"/>
      <c r="CN6" s="450"/>
      <c r="CO6" s="450"/>
      <c r="CP6" s="450"/>
      <c r="CQ6" s="450"/>
      <c r="CR6" s="450"/>
      <c r="CS6" s="451"/>
      <c r="CT6" s="483">
        <v>89.3</v>
      </c>
      <c r="CU6" s="484"/>
      <c r="CV6" s="484"/>
      <c r="CW6" s="484"/>
      <c r="CX6" s="484"/>
      <c r="CY6" s="484"/>
      <c r="CZ6" s="484"/>
      <c r="DA6" s="485"/>
      <c r="DB6" s="483">
        <v>90</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97</v>
      </c>
      <c r="AN7" s="476"/>
      <c r="AO7" s="476"/>
      <c r="AP7" s="476"/>
      <c r="AQ7" s="476"/>
      <c r="AR7" s="476"/>
      <c r="AS7" s="476"/>
      <c r="AT7" s="477"/>
      <c r="AU7" s="478" t="s">
        <v>87</v>
      </c>
      <c r="AV7" s="479"/>
      <c r="AW7" s="479"/>
      <c r="AX7" s="479"/>
      <c r="AY7" s="480" t="s">
        <v>98</v>
      </c>
      <c r="AZ7" s="481"/>
      <c r="BA7" s="481"/>
      <c r="BB7" s="481"/>
      <c r="BC7" s="481"/>
      <c r="BD7" s="481"/>
      <c r="BE7" s="481"/>
      <c r="BF7" s="481"/>
      <c r="BG7" s="481"/>
      <c r="BH7" s="481"/>
      <c r="BI7" s="481"/>
      <c r="BJ7" s="481"/>
      <c r="BK7" s="481"/>
      <c r="BL7" s="481"/>
      <c r="BM7" s="482"/>
      <c r="BN7" s="446">
        <v>117131</v>
      </c>
      <c r="BO7" s="447"/>
      <c r="BP7" s="447"/>
      <c r="BQ7" s="447"/>
      <c r="BR7" s="447"/>
      <c r="BS7" s="447"/>
      <c r="BT7" s="447"/>
      <c r="BU7" s="448"/>
      <c r="BV7" s="446">
        <v>49777</v>
      </c>
      <c r="BW7" s="447"/>
      <c r="BX7" s="447"/>
      <c r="BY7" s="447"/>
      <c r="BZ7" s="447"/>
      <c r="CA7" s="447"/>
      <c r="CB7" s="447"/>
      <c r="CC7" s="448"/>
      <c r="CD7" s="449" t="s">
        <v>99</v>
      </c>
      <c r="CE7" s="450"/>
      <c r="CF7" s="450"/>
      <c r="CG7" s="450"/>
      <c r="CH7" s="450"/>
      <c r="CI7" s="450"/>
      <c r="CJ7" s="450"/>
      <c r="CK7" s="450"/>
      <c r="CL7" s="450"/>
      <c r="CM7" s="450"/>
      <c r="CN7" s="450"/>
      <c r="CO7" s="450"/>
      <c r="CP7" s="450"/>
      <c r="CQ7" s="450"/>
      <c r="CR7" s="450"/>
      <c r="CS7" s="451"/>
      <c r="CT7" s="446">
        <v>3595370</v>
      </c>
      <c r="CU7" s="447"/>
      <c r="CV7" s="447"/>
      <c r="CW7" s="447"/>
      <c r="CX7" s="447"/>
      <c r="CY7" s="447"/>
      <c r="CZ7" s="447"/>
      <c r="DA7" s="448"/>
      <c r="DB7" s="446">
        <v>3573594</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100</v>
      </c>
      <c r="AN8" s="476"/>
      <c r="AO8" s="476"/>
      <c r="AP8" s="476"/>
      <c r="AQ8" s="476"/>
      <c r="AR8" s="476"/>
      <c r="AS8" s="476"/>
      <c r="AT8" s="477"/>
      <c r="AU8" s="478" t="s">
        <v>101</v>
      </c>
      <c r="AV8" s="479"/>
      <c r="AW8" s="479"/>
      <c r="AX8" s="479"/>
      <c r="AY8" s="480" t="s">
        <v>102</v>
      </c>
      <c r="AZ8" s="481"/>
      <c r="BA8" s="481"/>
      <c r="BB8" s="481"/>
      <c r="BC8" s="481"/>
      <c r="BD8" s="481"/>
      <c r="BE8" s="481"/>
      <c r="BF8" s="481"/>
      <c r="BG8" s="481"/>
      <c r="BH8" s="481"/>
      <c r="BI8" s="481"/>
      <c r="BJ8" s="481"/>
      <c r="BK8" s="481"/>
      <c r="BL8" s="481"/>
      <c r="BM8" s="482"/>
      <c r="BN8" s="446">
        <v>344036</v>
      </c>
      <c r="BO8" s="447"/>
      <c r="BP8" s="447"/>
      <c r="BQ8" s="447"/>
      <c r="BR8" s="447"/>
      <c r="BS8" s="447"/>
      <c r="BT8" s="447"/>
      <c r="BU8" s="448"/>
      <c r="BV8" s="446">
        <v>435656</v>
      </c>
      <c r="BW8" s="447"/>
      <c r="BX8" s="447"/>
      <c r="BY8" s="447"/>
      <c r="BZ8" s="447"/>
      <c r="CA8" s="447"/>
      <c r="CB8" s="447"/>
      <c r="CC8" s="448"/>
      <c r="CD8" s="449" t="s">
        <v>103</v>
      </c>
      <c r="CE8" s="450"/>
      <c r="CF8" s="450"/>
      <c r="CG8" s="450"/>
      <c r="CH8" s="450"/>
      <c r="CI8" s="450"/>
      <c r="CJ8" s="450"/>
      <c r="CK8" s="450"/>
      <c r="CL8" s="450"/>
      <c r="CM8" s="450"/>
      <c r="CN8" s="450"/>
      <c r="CO8" s="450"/>
      <c r="CP8" s="450"/>
      <c r="CQ8" s="450"/>
      <c r="CR8" s="450"/>
      <c r="CS8" s="451"/>
      <c r="CT8" s="486">
        <v>0.47</v>
      </c>
      <c r="CU8" s="487"/>
      <c r="CV8" s="487"/>
      <c r="CW8" s="487"/>
      <c r="CX8" s="487"/>
      <c r="CY8" s="487"/>
      <c r="CZ8" s="487"/>
      <c r="DA8" s="488"/>
      <c r="DB8" s="486">
        <v>0.47</v>
      </c>
      <c r="DC8" s="487"/>
      <c r="DD8" s="487"/>
      <c r="DE8" s="487"/>
      <c r="DF8" s="487"/>
      <c r="DG8" s="487"/>
      <c r="DH8" s="487"/>
      <c r="DI8" s="488"/>
      <c r="DJ8" s="165"/>
      <c r="DK8" s="165"/>
      <c r="DL8" s="165"/>
      <c r="DM8" s="165"/>
      <c r="DN8" s="165"/>
      <c r="DO8" s="165"/>
    </row>
    <row r="9" spans="1:119" ht="18.75" customHeight="1" thickBot="1" x14ac:dyDescent="0.2">
      <c r="A9" s="166"/>
      <c r="B9" s="440" t="s">
        <v>104</v>
      </c>
      <c r="C9" s="441"/>
      <c r="D9" s="441"/>
      <c r="E9" s="441"/>
      <c r="F9" s="441"/>
      <c r="G9" s="441"/>
      <c r="H9" s="441"/>
      <c r="I9" s="441"/>
      <c r="J9" s="441"/>
      <c r="K9" s="489"/>
      <c r="L9" s="490" t="s">
        <v>105</v>
      </c>
      <c r="M9" s="491"/>
      <c r="N9" s="491"/>
      <c r="O9" s="491"/>
      <c r="P9" s="491"/>
      <c r="Q9" s="492"/>
      <c r="R9" s="493">
        <v>14152</v>
      </c>
      <c r="S9" s="494"/>
      <c r="T9" s="494"/>
      <c r="U9" s="494"/>
      <c r="V9" s="495"/>
      <c r="W9" s="403" t="s">
        <v>106</v>
      </c>
      <c r="X9" s="404"/>
      <c r="Y9" s="404"/>
      <c r="Z9" s="404"/>
      <c r="AA9" s="404"/>
      <c r="AB9" s="404"/>
      <c r="AC9" s="404"/>
      <c r="AD9" s="404"/>
      <c r="AE9" s="404"/>
      <c r="AF9" s="404"/>
      <c r="AG9" s="404"/>
      <c r="AH9" s="404"/>
      <c r="AI9" s="404"/>
      <c r="AJ9" s="404"/>
      <c r="AK9" s="404"/>
      <c r="AL9" s="405"/>
      <c r="AM9" s="475" t="s">
        <v>107</v>
      </c>
      <c r="AN9" s="476"/>
      <c r="AO9" s="476"/>
      <c r="AP9" s="476"/>
      <c r="AQ9" s="476"/>
      <c r="AR9" s="476"/>
      <c r="AS9" s="476"/>
      <c r="AT9" s="477"/>
      <c r="AU9" s="478" t="s">
        <v>87</v>
      </c>
      <c r="AV9" s="479"/>
      <c r="AW9" s="479"/>
      <c r="AX9" s="479"/>
      <c r="AY9" s="480" t="s">
        <v>108</v>
      </c>
      <c r="AZ9" s="481"/>
      <c r="BA9" s="481"/>
      <c r="BB9" s="481"/>
      <c r="BC9" s="481"/>
      <c r="BD9" s="481"/>
      <c r="BE9" s="481"/>
      <c r="BF9" s="481"/>
      <c r="BG9" s="481"/>
      <c r="BH9" s="481"/>
      <c r="BI9" s="481"/>
      <c r="BJ9" s="481"/>
      <c r="BK9" s="481"/>
      <c r="BL9" s="481"/>
      <c r="BM9" s="482"/>
      <c r="BN9" s="446">
        <v>-91620</v>
      </c>
      <c r="BO9" s="447"/>
      <c r="BP9" s="447"/>
      <c r="BQ9" s="447"/>
      <c r="BR9" s="447"/>
      <c r="BS9" s="447"/>
      <c r="BT9" s="447"/>
      <c r="BU9" s="448"/>
      <c r="BV9" s="446">
        <v>-13245</v>
      </c>
      <c r="BW9" s="447"/>
      <c r="BX9" s="447"/>
      <c r="BY9" s="447"/>
      <c r="BZ9" s="447"/>
      <c r="CA9" s="447"/>
      <c r="CB9" s="447"/>
      <c r="CC9" s="448"/>
      <c r="CD9" s="449" t="s">
        <v>109</v>
      </c>
      <c r="CE9" s="450"/>
      <c r="CF9" s="450"/>
      <c r="CG9" s="450"/>
      <c r="CH9" s="450"/>
      <c r="CI9" s="450"/>
      <c r="CJ9" s="450"/>
      <c r="CK9" s="450"/>
      <c r="CL9" s="450"/>
      <c r="CM9" s="450"/>
      <c r="CN9" s="450"/>
      <c r="CO9" s="450"/>
      <c r="CP9" s="450"/>
      <c r="CQ9" s="450"/>
      <c r="CR9" s="450"/>
      <c r="CS9" s="451"/>
      <c r="CT9" s="443">
        <v>10.3</v>
      </c>
      <c r="CU9" s="444"/>
      <c r="CV9" s="444"/>
      <c r="CW9" s="444"/>
      <c r="CX9" s="444"/>
      <c r="CY9" s="444"/>
      <c r="CZ9" s="444"/>
      <c r="DA9" s="445"/>
      <c r="DB9" s="443">
        <v>10.1</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110</v>
      </c>
      <c r="M10" s="476"/>
      <c r="N10" s="476"/>
      <c r="O10" s="476"/>
      <c r="P10" s="476"/>
      <c r="Q10" s="477"/>
      <c r="R10" s="497">
        <v>15154</v>
      </c>
      <c r="S10" s="498"/>
      <c r="T10" s="498"/>
      <c r="U10" s="498"/>
      <c r="V10" s="499"/>
      <c r="W10" s="434"/>
      <c r="X10" s="435"/>
      <c r="Y10" s="435"/>
      <c r="Z10" s="435"/>
      <c r="AA10" s="435"/>
      <c r="AB10" s="435"/>
      <c r="AC10" s="435"/>
      <c r="AD10" s="435"/>
      <c r="AE10" s="435"/>
      <c r="AF10" s="435"/>
      <c r="AG10" s="435"/>
      <c r="AH10" s="435"/>
      <c r="AI10" s="435"/>
      <c r="AJ10" s="435"/>
      <c r="AK10" s="435"/>
      <c r="AL10" s="438"/>
      <c r="AM10" s="475" t="s">
        <v>111</v>
      </c>
      <c r="AN10" s="476"/>
      <c r="AO10" s="476"/>
      <c r="AP10" s="476"/>
      <c r="AQ10" s="476"/>
      <c r="AR10" s="476"/>
      <c r="AS10" s="476"/>
      <c r="AT10" s="477"/>
      <c r="AU10" s="478" t="s">
        <v>112</v>
      </c>
      <c r="AV10" s="479"/>
      <c r="AW10" s="479"/>
      <c r="AX10" s="479"/>
      <c r="AY10" s="480" t="s">
        <v>113</v>
      </c>
      <c r="AZ10" s="481"/>
      <c r="BA10" s="481"/>
      <c r="BB10" s="481"/>
      <c r="BC10" s="481"/>
      <c r="BD10" s="481"/>
      <c r="BE10" s="481"/>
      <c r="BF10" s="481"/>
      <c r="BG10" s="481"/>
      <c r="BH10" s="481"/>
      <c r="BI10" s="481"/>
      <c r="BJ10" s="481"/>
      <c r="BK10" s="481"/>
      <c r="BL10" s="481"/>
      <c r="BM10" s="482"/>
      <c r="BN10" s="446">
        <v>404</v>
      </c>
      <c r="BO10" s="447"/>
      <c r="BP10" s="447"/>
      <c r="BQ10" s="447"/>
      <c r="BR10" s="447"/>
      <c r="BS10" s="447"/>
      <c r="BT10" s="447"/>
      <c r="BU10" s="448"/>
      <c r="BV10" s="446">
        <v>100695</v>
      </c>
      <c r="BW10" s="447"/>
      <c r="BX10" s="447"/>
      <c r="BY10" s="447"/>
      <c r="BZ10" s="447"/>
      <c r="CA10" s="447"/>
      <c r="CB10" s="447"/>
      <c r="CC10" s="448"/>
      <c r="CD10" s="170" t="s">
        <v>114</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115</v>
      </c>
      <c r="M11" s="501"/>
      <c r="N11" s="501"/>
      <c r="O11" s="501"/>
      <c r="P11" s="501"/>
      <c r="Q11" s="502"/>
      <c r="R11" s="503" t="s">
        <v>116</v>
      </c>
      <c r="S11" s="504"/>
      <c r="T11" s="504"/>
      <c r="U11" s="504"/>
      <c r="V11" s="505"/>
      <c r="W11" s="434"/>
      <c r="X11" s="435"/>
      <c r="Y11" s="435"/>
      <c r="Z11" s="435"/>
      <c r="AA11" s="435"/>
      <c r="AB11" s="435"/>
      <c r="AC11" s="435"/>
      <c r="AD11" s="435"/>
      <c r="AE11" s="435"/>
      <c r="AF11" s="435"/>
      <c r="AG11" s="435"/>
      <c r="AH11" s="435"/>
      <c r="AI11" s="435"/>
      <c r="AJ11" s="435"/>
      <c r="AK11" s="435"/>
      <c r="AL11" s="438"/>
      <c r="AM11" s="475" t="s">
        <v>117</v>
      </c>
      <c r="AN11" s="476"/>
      <c r="AO11" s="476"/>
      <c r="AP11" s="476"/>
      <c r="AQ11" s="476"/>
      <c r="AR11" s="476"/>
      <c r="AS11" s="476"/>
      <c r="AT11" s="477"/>
      <c r="AU11" s="478" t="s">
        <v>118</v>
      </c>
      <c r="AV11" s="479"/>
      <c r="AW11" s="479"/>
      <c r="AX11" s="479"/>
      <c r="AY11" s="480" t="s">
        <v>119</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120</v>
      </c>
      <c r="CE11" s="450"/>
      <c r="CF11" s="450"/>
      <c r="CG11" s="450"/>
      <c r="CH11" s="450"/>
      <c r="CI11" s="450"/>
      <c r="CJ11" s="450"/>
      <c r="CK11" s="450"/>
      <c r="CL11" s="450"/>
      <c r="CM11" s="450"/>
      <c r="CN11" s="450"/>
      <c r="CO11" s="450"/>
      <c r="CP11" s="450"/>
      <c r="CQ11" s="450"/>
      <c r="CR11" s="450"/>
      <c r="CS11" s="451"/>
      <c r="CT11" s="486" t="s">
        <v>121</v>
      </c>
      <c r="CU11" s="487"/>
      <c r="CV11" s="487"/>
      <c r="CW11" s="487"/>
      <c r="CX11" s="487"/>
      <c r="CY11" s="487"/>
      <c r="CZ11" s="487"/>
      <c r="DA11" s="488"/>
      <c r="DB11" s="486" t="s">
        <v>121</v>
      </c>
      <c r="DC11" s="487"/>
      <c r="DD11" s="487"/>
      <c r="DE11" s="487"/>
      <c r="DF11" s="487"/>
      <c r="DG11" s="487"/>
      <c r="DH11" s="487"/>
      <c r="DI11" s="488"/>
      <c r="DJ11" s="165"/>
      <c r="DK11" s="165"/>
      <c r="DL11" s="165"/>
      <c r="DM11" s="165"/>
      <c r="DN11" s="165"/>
      <c r="DO11" s="165"/>
    </row>
    <row r="12" spans="1:119" ht="18.75" customHeight="1" x14ac:dyDescent="0.15">
      <c r="A12" s="166"/>
      <c r="B12" s="506" t="s">
        <v>122</v>
      </c>
      <c r="C12" s="507"/>
      <c r="D12" s="507"/>
      <c r="E12" s="507"/>
      <c r="F12" s="507"/>
      <c r="G12" s="507"/>
      <c r="H12" s="507"/>
      <c r="I12" s="507"/>
      <c r="J12" s="507"/>
      <c r="K12" s="508"/>
      <c r="L12" s="515" t="s">
        <v>123</v>
      </c>
      <c r="M12" s="516"/>
      <c r="N12" s="516"/>
      <c r="O12" s="516"/>
      <c r="P12" s="516"/>
      <c r="Q12" s="517"/>
      <c r="R12" s="518">
        <v>14311</v>
      </c>
      <c r="S12" s="519"/>
      <c r="T12" s="519"/>
      <c r="U12" s="519"/>
      <c r="V12" s="520"/>
      <c r="W12" s="521" t="s">
        <v>1</v>
      </c>
      <c r="X12" s="479"/>
      <c r="Y12" s="479"/>
      <c r="Z12" s="479"/>
      <c r="AA12" s="479"/>
      <c r="AB12" s="522"/>
      <c r="AC12" s="478" t="s">
        <v>124</v>
      </c>
      <c r="AD12" s="479"/>
      <c r="AE12" s="479"/>
      <c r="AF12" s="479"/>
      <c r="AG12" s="522"/>
      <c r="AH12" s="478" t="s">
        <v>125</v>
      </c>
      <c r="AI12" s="479"/>
      <c r="AJ12" s="479"/>
      <c r="AK12" s="479"/>
      <c r="AL12" s="523"/>
      <c r="AM12" s="475" t="s">
        <v>126</v>
      </c>
      <c r="AN12" s="476"/>
      <c r="AO12" s="476"/>
      <c r="AP12" s="476"/>
      <c r="AQ12" s="476"/>
      <c r="AR12" s="476"/>
      <c r="AS12" s="476"/>
      <c r="AT12" s="477"/>
      <c r="AU12" s="478" t="s">
        <v>127</v>
      </c>
      <c r="AV12" s="479"/>
      <c r="AW12" s="479"/>
      <c r="AX12" s="479"/>
      <c r="AY12" s="480" t="s">
        <v>128</v>
      </c>
      <c r="AZ12" s="481"/>
      <c r="BA12" s="481"/>
      <c r="BB12" s="481"/>
      <c r="BC12" s="481"/>
      <c r="BD12" s="481"/>
      <c r="BE12" s="481"/>
      <c r="BF12" s="481"/>
      <c r="BG12" s="481"/>
      <c r="BH12" s="481"/>
      <c r="BI12" s="481"/>
      <c r="BJ12" s="481"/>
      <c r="BK12" s="481"/>
      <c r="BL12" s="481"/>
      <c r="BM12" s="482"/>
      <c r="BN12" s="446">
        <v>140000</v>
      </c>
      <c r="BO12" s="447"/>
      <c r="BP12" s="447"/>
      <c r="BQ12" s="447"/>
      <c r="BR12" s="447"/>
      <c r="BS12" s="447"/>
      <c r="BT12" s="447"/>
      <c r="BU12" s="448"/>
      <c r="BV12" s="446">
        <v>0</v>
      </c>
      <c r="BW12" s="447"/>
      <c r="BX12" s="447"/>
      <c r="BY12" s="447"/>
      <c r="BZ12" s="447"/>
      <c r="CA12" s="447"/>
      <c r="CB12" s="447"/>
      <c r="CC12" s="448"/>
      <c r="CD12" s="449" t="s">
        <v>129</v>
      </c>
      <c r="CE12" s="450"/>
      <c r="CF12" s="450"/>
      <c r="CG12" s="450"/>
      <c r="CH12" s="450"/>
      <c r="CI12" s="450"/>
      <c r="CJ12" s="450"/>
      <c r="CK12" s="450"/>
      <c r="CL12" s="450"/>
      <c r="CM12" s="450"/>
      <c r="CN12" s="450"/>
      <c r="CO12" s="450"/>
      <c r="CP12" s="450"/>
      <c r="CQ12" s="450"/>
      <c r="CR12" s="450"/>
      <c r="CS12" s="451"/>
      <c r="CT12" s="486" t="s">
        <v>130</v>
      </c>
      <c r="CU12" s="487"/>
      <c r="CV12" s="487"/>
      <c r="CW12" s="487"/>
      <c r="CX12" s="487"/>
      <c r="CY12" s="487"/>
      <c r="CZ12" s="487"/>
      <c r="DA12" s="488"/>
      <c r="DB12" s="486" t="s">
        <v>130</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131</v>
      </c>
      <c r="N13" s="535"/>
      <c r="O13" s="535"/>
      <c r="P13" s="535"/>
      <c r="Q13" s="536"/>
      <c r="R13" s="527">
        <v>14040</v>
      </c>
      <c r="S13" s="528"/>
      <c r="T13" s="528"/>
      <c r="U13" s="528"/>
      <c r="V13" s="529"/>
      <c r="W13" s="462" t="s">
        <v>132</v>
      </c>
      <c r="X13" s="463"/>
      <c r="Y13" s="463"/>
      <c r="Z13" s="463"/>
      <c r="AA13" s="463"/>
      <c r="AB13" s="453"/>
      <c r="AC13" s="497">
        <v>1122</v>
      </c>
      <c r="AD13" s="498"/>
      <c r="AE13" s="498"/>
      <c r="AF13" s="498"/>
      <c r="AG13" s="537"/>
      <c r="AH13" s="497">
        <v>1155</v>
      </c>
      <c r="AI13" s="498"/>
      <c r="AJ13" s="498"/>
      <c r="AK13" s="498"/>
      <c r="AL13" s="499"/>
      <c r="AM13" s="475" t="s">
        <v>133</v>
      </c>
      <c r="AN13" s="476"/>
      <c r="AO13" s="476"/>
      <c r="AP13" s="476"/>
      <c r="AQ13" s="476"/>
      <c r="AR13" s="476"/>
      <c r="AS13" s="476"/>
      <c r="AT13" s="477"/>
      <c r="AU13" s="478" t="s">
        <v>112</v>
      </c>
      <c r="AV13" s="479"/>
      <c r="AW13" s="479"/>
      <c r="AX13" s="479"/>
      <c r="AY13" s="480" t="s">
        <v>134</v>
      </c>
      <c r="AZ13" s="481"/>
      <c r="BA13" s="481"/>
      <c r="BB13" s="481"/>
      <c r="BC13" s="481"/>
      <c r="BD13" s="481"/>
      <c r="BE13" s="481"/>
      <c r="BF13" s="481"/>
      <c r="BG13" s="481"/>
      <c r="BH13" s="481"/>
      <c r="BI13" s="481"/>
      <c r="BJ13" s="481"/>
      <c r="BK13" s="481"/>
      <c r="BL13" s="481"/>
      <c r="BM13" s="482"/>
      <c r="BN13" s="446">
        <v>-231216</v>
      </c>
      <c r="BO13" s="447"/>
      <c r="BP13" s="447"/>
      <c r="BQ13" s="447"/>
      <c r="BR13" s="447"/>
      <c r="BS13" s="447"/>
      <c r="BT13" s="447"/>
      <c r="BU13" s="448"/>
      <c r="BV13" s="446">
        <v>87450</v>
      </c>
      <c r="BW13" s="447"/>
      <c r="BX13" s="447"/>
      <c r="BY13" s="447"/>
      <c r="BZ13" s="447"/>
      <c r="CA13" s="447"/>
      <c r="CB13" s="447"/>
      <c r="CC13" s="448"/>
      <c r="CD13" s="449" t="s">
        <v>135</v>
      </c>
      <c r="CE13" s="450"/>
      <c r="CF13" s="450"/>
      <c r="CG13" s="450"/>
      <c r="CH13" s="450"/>
      <c r="CI13" s="450"/>
      <c r="CJ13" s="450"/>
      <c r="CK13" s="450"/>
      <c r="CL13" s="450"/>
      <c r="CM13" s="450"/>
      <c r="CN13" s="450"/>
      <c r="CO13" s="450"/>
      <c r="CP13" s="450"/>
      <c r="CQ13" s="450"/>
      <c r="CR13" s="450"/>
      <c r="CS13" s="451"/>
      <c r="CT13" s="443">
        <v>6.2</v>
      </c>
      <c r="CU13" s="444"/>
      <c r="CV13" s="444"/>
      <c r="CW13" s="444"/>
      <c r="CX13" s="444"/>
      <c r="CY13" s="444"/>
      <c r="CZ13" s="444"/>
      <c r="DA13" s="445"/>
      <c r="DB13" s="443">
        <v>5.8</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136</v>
      </c>
      <c r="M14" s="525"/>
      <c r="N14" s="525"/>
      <c r="O14" s="525"/>
      <c r="P14" s="525"/>
      <c r="Q14" s="526"/>
      <c r="R14" s="527">
        <v>14457</v>
      </c>
      <c r="S14" s="528"/>
      <c r="T14" s="528"/>
      <c r="U14" s="528"/>
      <c r="V14" s="529"/>
      <c r="W14" s="436"/>
      <c r="X14" s="437"/>
      <c r="Y14" s="437"/>
      <c r="Z14" s="437"/>
      <c r="AA14" s="437"/>
      <c r="AB14" s="426"/>
      <c r="AC14" s="530">
        <v>15.9</v>
      </c>
      <c r="AD14" s="531"/>
      <c r="AE14" s="531"/>
      <c r="AF14" s="531"/>
      <c r="AG14" s="532"/>
      <c r="AH14" s="530">
        <v>15.8</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137</v>
      </c>
      <c r="CE14" s="539"/>
      <c r="CF14" s="539"/>
      <c r="CG14" s="539"/>
      <c r="CH14" s="539"/>
      <c r="CI14" s="539"/>
      <c r="CJ14" s="539"/>
      <c r="CK14" s="539"/>
      <c r="CL14" s="539"/>
      <c r="CM14" s="539"/>
      <c r="CN14" s="539"/>
      <c r="CO14" s="539"/>
      <c r="CP14" s="539"/>
      <c r="CQ14" s="539"/>
      <c r="CR14" s="539"/>
      <c r="CS14" s="540"/>
      <c r="CT14" s="541" t="s">
        <v>138</v>
      </c>
      <c r="CU14" s="542"/>
      <c r="CV14" s="542"/>
      <c r="CW14" s="542"/>
      <c r="CX14" s="542"/>
      <c r="CY14" s="542"/>
      <c r="CZ14" s="542"/>
      <c r="DA14" s="543"/>
      <c r="DB14" s="541" t="s">
        <v>138</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131</v>
      </c>
      <c r="N15" s="535"/>
      <c r="O15" s="535"/>
      <c r="P15" s="535"/>
      <c r="Q15" s="536"/>
      <c r="R15" s="527">
        <v>14220</v>
      </c>
      <c r="S15" s="528"/>
      <c r="T15" s="528"/>
      <c r="U15" s="528"/>
      <c r="V15" s="529"/>
      <c r="W15" s="462" t="s">
        <v>139</v>
      </c>
      <c r="X15" s="463"/>
      <c r="Y15" s="463"/>
      <c r="Z15" s="463"/>
      <c r="AA15" s="463"/>
      <c r="AB15" s="453"/>
      <c r="AC15" s="497">
        <v>2214</v>
      </c>
      <c r="AD15" s="498"/>
      <c r="AE15" s="498"/>
      <c r="AF15" s="498"/>
      <c r="AG15" s="537"/>
      <c r="AH15" s="497">
        <v>2318</v>
      </c>
      <c r="AI15" s="498"/>
      <c r="AJ15" s="498"/>
      <c r="AK15" s="498"/>
      <c r="AL15" s="499"/>
      <c r="AM15" s="475"/>
      <c r="AN15" s="476"/>
      <c r="AO15" s="476"/>
      <c r="AP15" s="476"/>
      <c r="AQ15" s="476"/>
      <c r="AR15" s="476"/>
      <c r="AS15" s="476"/>
      <c r="AT15" s="477"/>
      <c r="AU15" s="478"/>
      <c r="AV15" s="479"/>
      <c r="AW15" s="479"/>
      <c r="AX15" s="479"/>
      <c r="AY15" s="406" t="s">
        <v>140</v>
      </c>
      <c r="AZ15" s="407"/>
      <c r="BA15" s="407"/>
      <c r="BB15" s="407"/>
      <c r="BC15" s="407"/>
      <c r="BD15" s="407"/>
      <c r="BE15" s="407"/>
      <c r="BF15" s="407"/>
      <c r="BG15" s="407"/>
      <c r="BH15" s="407"/>
      <c r="BI15" s="407"/>
      <c r="BJ15" s="407"/>
      <c r="BK15" s="407"/>
      <c r="BL15" s="407"/>
      <c r="BM15" s="408"/>
      <c r="BN15" s="409">
        <v>1430476</v>
      </c>
      <c r="BO15" s="410"/>
      <c r="BP15" s="410"/>
      <c r="BQ15" s="410"/>
      <c r="BR15" s="410"/>
      <c r="BS15" s="410"/>
      <c r="BT15" s="410"/>
      <c r="BU15" s="411"/>
      <c r="BV15" s="409">
        <v>1412832</v>
      </c>
      <c r="BW15" s="410"/>
      <c r="BX15" s="410"/>
      <c r="BY15" s="410"/>
      <c r="BZ15" s="410"/>
      <c r="CA15" s="410"/>
      <c r="CB15" s="410"/>
      <c r="CC15" s="411"/>
      <c r="CD15" s="544" t="s">
        <v>141</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142</v>
      </c>
      <c r="M16" s="555"/>
      <c r="N16" s="555"/>
      <c r="O16" s="555"/>
      <c r="P16" s="555"/>
      <c r="Q16" s="556"/>
      <c r="R16" s="547" t="s">
        <v>143</v>
      </c>
      <c r="S16" s="548"/>
      <c r="T16" s="548"/>
      <c r="U16" s="548"/>
      <c r="V16" s="549"/>
      <c r="W16" s="436"/>
      <c r="X16" s="437"/>
      <c r="Y16" s="437"/>
      <c r="Z16" s="437"/>
      <c r="AA16" s="437"/>
      <c r="AB16" s="426"/>
      <c r="AC16" s="530">
        <v>31.4</v>
      </c>
      <c r="AD16" s="531"/>
      <c r="AE16" s="531"/>
      <c r="AF16" s="531"/>
      <c r="AG16" s="532"/>
      <c r="AH16" s="530">
        <v>31.7</v>
      </c>
      <c r="AI16" s="531"/>
      <c r="AJ16" s="531"/>
      <c r="AK16" s="531"/>
      <c r="AL16" s="533"/>
      <c r="AM16" s="475"/>
      <c r="AN16" s="476"/>
      <c r="AO16" s="476"/>
      <c r="AP16" s="476"/>
      <c r="AQ16" s="476"/>
      <c r="AR16" s="476"/>
      <c r="AS16" s="476"/>
      <c r="AT16" s="477"/>
      <c r="AU16" s="478"/>
      <c r="AV16" s="479"/>
      <c r="AW16" s="479"/>
      <c r="AX16" s="479"/>
      <c r="AY16" s="480" t="s">
        <v>144</v>
      </c>
      <c r="AZ16" s="481"/>
      <c r="BA16" s="481"/>
      <c r="BB16" s="481"/>
      <c r="BC16" s="481"/>
      <c r="BD16" s="481"/>
      <c r="BE16" s="481"/>
      <c r="BF16" s="481"/>
      <c r="BG16" s="481"/>
      <c r="BH16" s="481"/>
      <c r="BI16" s="481"/>
      <c r="BJ16" s="481"/>
      <c r="BK16" s="481"/>
      <c r="BL16" s="481"/>
      <c r="BM16" s="482"/>
      <c r="BN16" s="446">
        <v>3014195</v>
      </c>
      <c r="BO16" s="447"/>
      <c r="BP16" s="447"/>
      <c r="BQ16" s="447"/>
      <c r="BR16" s="447"/>
      <c r="BS16" s="447"/>
      <c r="BT16" s="447"/>
      <c r="BU16" s="448"/>
      <c r="BV16" s="446">
        <v>3022409</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145</v>
      </c>
      <c r="N17" s="551"/>
      <c r="O17" s="551"/>
      <c r="P17" s="551"/>
      <c r="Q17" s="552"/>
      <c r="R17" s="547" t="s">
        <v>146</v>
      </c>
      <c r="S17" s="548"/>
      <c r="T17" s="548"/>
      <c r="U17" s="548"/>
      <c r="V17" s="549"/>
      <c r="W17" s="462" t="s">
        <v>147</v>
      </c>
      <c r="X17" s="463"/>
      <c r="Y17" s="463"/>
      <c r="Z17" s="463"/>
      <c r="AA17" s="463"/>
      <c r="AB17" s="453"/>
      <c r="AC17" s="497">
        <v>3719</v>
      </c>
      <c r="AD17" s="498"/>
      <c r="AE17" s="498"/>
      <c r="AF17" s="498"/>
      <c r="AG17" s="537"/>
      <c r="AH17" s="497">
        <v>3847</v>
      </c>
      <c r="AI17" s="498"/>
      <c r="AJ17" s="498"/>
      <c r="AK17" s="498"/>
      <c r="AL17" s="499"/>
      <c r="AM17" s="475"/>
      <c r="AN17" s="476"/>
      <c r="AO17" s="476"/>
      <c r="AP17" s="476"/>
      <c r="AQ17" s="476"/>
      <c r="AR17" s="476"/>
      <c r="AS17" s="476"/>
      <c r="AT17" s="477"/>
      <c r="AU17" s="478"/>
      <c r="AV17" s="479"/>
      <c r="AW17" s="479"/>
      <c r="AX17" s="479"/>
      <c r="AY17" s="480" t="s">
        <v>148</v>
      </c>
      <c r="AZ17" s="481"/>
      <c r="BA17" s="481"/>
      <c r="BB17" s="481"/>
      <c r="BC17" s="481"/>
      <c r="BD17" s="481"/>
      <c r="BE17" s="481"/>
      <c r="BF17" s="481"/>
      <c r="BG17" s="481"/>
      <c r="BH17" s="481"/>
      <c r="BI17" s="481"/>
      <c r="BJ17" s="481"/>
      <c r="BK17" s="481"/>
      <c r="BL17" s="481"/>
      <c r="BM17" s="482"/>
      <c r="BN17" s="446">
        <v>1807931</v>
      </c>
      <c r="BO17" s="447"/>
      <c r="BP17" s="447"/>
      <c r="BQ17" s="447"/>
      <c r="BR17" s="447"/>
      <c r="BS17" s="447"/>
      <c r="BT17" s="447"/>
      <c r="BU17" s="448"/>
      <c r="BV17" s="446">
        <v>1774148</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149</v>
      </c>
      <c r="C18" s="489"/>
      <c r="D18" s="489"/>
      <c r="E18" s="558"/>
      <c r="F18" s="558"/>
      <c r="G18" s="558"/>
      <c r="H18" s="558"/>
      <c r="I18" s="558"/>
      <c r="J18" s="558"/>
      <c r="K18" s="558"/>
      <c r="L18" s="559">
        <v>46.25</v>
      </c>
      <c r="M18" s="559"/>
      <c r="N18" s="559"/>
      <c r="O18" s="559"/>
      <c r="P18" s="559"/>
      <c r="Q18" s="559"/>
      <c r="R18" s="560"/>
      <c r="S18" s="560"/>
      <c r="T18" s="560"/>
      <c r="U18" s="560"/>
      <c r="V18" s="561"/>
      <c r="W18" s="464"/>
      <c r="X18" s="465"/>
      <c r="Y18" s="465"/>
      <c r="Z18" s="465"/>
      <c r="AA18" s="465"/>
      <c r="AB18" s="456"/>
      <c r="AC18" s="562">
        <v>52.7</v>
      </c>
      <c r="AD18" s="563"/>
      <c r="AE18" s="563"/>
      <c r="AF18" s="563"/>
      <c r="AG18" s="564"/>
      <c r="AH18" s="562">
        <v>52.6</v>
      </c>
      <c r="AI18" s="563"/>
      <c r="AJ18" s="563"/>
      <c r="AK18" s="563"/>
      <c r="AL18" s="565"/>
      <c r="AM18" s="475"/>
      <c r="AN18" s="476"/>
      <c r="AO18" s="476"/>
      <c r="AP18" s="476"/>
      <c r="AQ18" s="476"/>
      <c r="AR18" s="476"/>
      <c r="AS18" s="476"/>
      <c r="AT18" s="477"/>
      <c r="AU18" s="478"/>
      <c r="AV18" s="479"/>
      <c r="AW18" s="479"/>
      <c r="AX18" s="479"/>
      <c r="AY18" s="480" t="s">
        <v>150</v>
      </c>
      <c r="AZ18" s="481"/>
      <c r="BA18" s="481"/>
      <c r="BB18" s="481"/>
      <c r="BC18" s="481"/>
      <c r="BD18" s="481"/>
      <c r="BE18" s="481"/>
      <c r="BF18" s="481"/>
      <c r="BG18" s="481"/>
      <c r="BH18" s="481"/>
      <c r="BI18" s="481"/>
      <c r="BJ18" s="481"/>
      <c r="BK18" s="481"/>
      <c r="BL18" s="481"/>
      <c r="BM18" s="482"/>
      <c r="BN18" s="446">
        <v>3048681</v>
      </c>
      <c r="BO18" s="447"/>
      <c r="BP18" s="447"/>
      <c r="BQ18" s="447"/>
      <c r="BR18" s="447"/>
      <c r="BS18" s="447"/>
      <c r="BT18" s="447"/>
      <c r="BU18" s="448"/>
      <c r="BV18" s="446">
        <v>3058080</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151</v>
      </c>
      <c r="C19" s="489"/>
      <c r="D19" s="489"/>
      <c r="E19" s="558"/>
      <c r="F19" s="558"/>
      <c r="G19" s="558"/>
      <c r="H19" s="558"/>
      <c r="I19" s="558"/>
      <c r="J19" s="558"/>
      <c r="K19" s="558"/>
      <c r="L19" s="566">
        <v>306</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152</v>
      </c>
      <c r="AZ19" s="481"/>
      <c r="BA19" s="481"/>
      <c r="BB19" s="481"/>
      <c r="BC19" s="481"/>
      <c r="BD19" s="481"/>
      <c r="BE19" s="481"/>
      <c r="BF19" s="481"/>
      <c r="BG19" s="481"/>
      <c r="BH19" s="481"/>
      <c r="BI19" s="481"/>
      <c r="BJ19" s="481"/>
      <c r="BK19" s="481"/>
      <c r="BL19" s="481"/>
      <c r="BM19" s="482"/>
      <c r="BN19" s="446">
        <v>4342098</v>
      </c>
      <c r="BO19" s="447"/>
      <c r="BP19" s="447"/>
      <c r="BQ19" s="447"/>
      <c r="BR19" s="447"/>
      <c r="BS19" s="447"/>
      <c r="BT19" s="447"/>
      <c r="BU19" s="448"/>
      <c r="BV19" s="446">
        <v>4287721</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153</v>
      </c>
      <c r="C20" s="489"/>
      <c r="D20" s="489"/>
      <c r="E20" s="558"/>
      <c r="F20" s="558"/>
      <c r="G20" s="558"/>
      <c r="H20" s="558"/>
      <c r="I20" s="558"/>
      <c r="J20" s="558"/>
      <c r="K20" s="558"/>
      <c r="L20" s="566">
        <v>4562</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154</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155</v>
      </c>
      <c r="C22" s="581"/>
      <c r="D22" s="582"/>
      <c r="E22" s="458" t="s">
        <v>1</v>
      </c>
      <c r="F22" s="463"/>
      <c r="G22" s="463"/>
      <c r="H22" s="463"/>
      <c r="I22" s="463"/>
      <c r="J22" s="463"/>
      <c r="K22" s="453"/>
      <c r="L22" s="458" t="s">
        <v>156</v>
      </c>
      <c r="M22" s="463"/>
      <c r="N22" s="463"/>
      <c r="O22" s="463"/>
      <c r="P22" s="453"/>
      <c r="Q22" s="589" t="s">
        <v>157</v>
      </c>
      <c r="R22" s="590"/>
      <c r="S22" s="590"/>
      <c r="T22" s="590"/>
      <c r="U22" s="590"/>
      <c r="V22" s="591"/>
      <c r="W22" s="595" t="s">
        <v>158</v>
      </c>
      <c r="X22" s="581"/>
      <c r="Y22" s="582"/>
      <c r="Z22" s="458" t="s">
        <v>1</v>
      </c>
      <c r="AA22" s="463"/>
      <c r="AB22" s="463"/>
      <c r="AC22" s="463"/>
      <c r="AD22" s="463"/>
      <c r="AE22" s="463"/>
      <c r="AF22" s="463"/>
      <c r="AG22" s="453"/>
      <c r="AH22" s="608" t="s">
        <v>159</v>
      </c>
      <c r="AI22" s="463"/>
      <c r="AJ22" s="463"/>
      <c r="AK22" s="463"/>
      <c r="AL22" s="453"/>
      <c r="AM22" s="608" t="s">
        <v>160</v>
      </c>
      <c r="AN22" s="609"/>
      <c r="AO22" s="609"/>
      <c r="AP22" s="609"/>
      <c r="AQ22" s="609"/>
      <c r="AR22" s="610"/>
      <c r="AS22" s="589" t="s">
        <v>157</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161</v>
      </c>
      <c r="AZ23" s="407"/>
      <c r="BA23" s="407"/>
      <c r="BB23" s="407"/>
      <c r="BC23" s="407"/>
      <c r="BD23" s="407"/>
      <c r="BE23" s="407"/>
      <c r="BF23" s="407"/>
      <c r="BG23" s="407"/>
      <c r="BH23" s="407"/>
      <c r="BI23" s="407"/>
      <c r="BJ23" s="407"/>
      <c r="BK23" s="407"/>
      <c r="BL23" s="407"/>
      <c r="BM23" s="408"/>
      <c r="BN23" s="446">
        <v>3176639</v>
      </c>
      <c r="BO23" s="447"/>
      <c r="BP23" s="447"/>
      <c r="BQ23" s="447"/>
      <c r="BR23" s="447"/>
      <c r="BS23" s="447"/>
      <c r="BT23" s="447"/>
      <c r="BU23" s="448"/>
      <c r="BV23" s="446">
        <v>3277772</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162</v>
      </c>
      <c r="F24" s="476"/>
      <c r="G24" s="476"/>
      <c r="H24" s="476"/>
      <c r="I24" s="476"/>
      <c r="J24" s="476"/>
      <c r="K24" s="477"/>
      <c r="L24" s="497">
        <v>1</v>
      </c>
      <c r="M24" s="498"/>
      <c r="N24" s="498"/>
      <c r="O24" s="498"/>
      <c r="P24" s="537"/>
      <c r="Q24" s="497">
        <v>7065</v>
      </c>
      <c r="R24" s="498"/>
      <c r="S24" s="498"/>
      <c r="T24" s="498"/>
      <c r="U24" s="498"/>
      <c r="V24" s="537"/>
      <c r="W24" s="596"/>
      <c r="X24" s="584"/>
      <c r="Y24" s="585"/>
      <c r="Z24" s="496" t="s">
        <v>163</v>
      </c>
      <c r="AA24" s="476"/>
      <c r="AB24" s="476"/>
      <c r="AC24" s="476"/>
      <c r="AD24" s="476"/>
      <c r="AE24" s="476"/>
      <c r="AF24" s="476"/>
      <c r="AG24" s="477"/>
      <c r="AH24" s="497">
        <v>100</v>
      </c>
      <c r="AI24" s="498"/>
      <c r="AJ24" s="498"/>
      <c r="AK24" s="498"/>
      <c r="AL24" s="537"/>
      <c r="AM24" s="497">
        <v>302600</v>
      </c>
      <c r="AN24" s="498"/>
      <c r="AO24" s="498"/>
      <c r="AP24" s="498"/>
      <c r="AQ24" s="498"/>
      <c r="AR24" s="537"/>
      <c r="AS24" s="497">
        <v>3026</v>
      </c>
      <c r="AT24" s="498"/>
      <c r="AU24" s="498"/>
      <c r="AV24" s="498"/>
      <c r="AW24" s="498"/>
      <c r="AX24" s="499"/>
      <c r="AY24" s="616" t="s">
        <v>164</v>
      </c>
      <c r="AZ24" s="617"/>
      <c r="BA24" s="617"/>
      <c r="BB24" s="617"/>
      <c r="BC24" s="617"/>
      <c r="BD24" s="617"/>
      <c r="BE24" s="617"/>
      <c r="BF24" s="617"/>
      <c r="BG24" s="617"/>
      <c r="BH24" s="617"/>
      <c r="BI24" s="617"/>
      <c r="BJ24" s="617"/>
      <c r="BK24" s="617"/>
      <c r="BL24" s="617"/>
      <c r="BM24" s="618"/>
      <c r="BN24" s="446">
        <v>2672149</v>
      </c>
      <c r="BO24" s="447"/>
      <c r="BP24" s="447"/>
      <c r="BQ24" s="447"/>
      <c r="BR24" s="447"/>
      <c r="BS24" s="447"/>
      <c r="BT24" s="447"/>
      <c r="BU24" s="448"/>
      <c r="BV24" s="446">
        <v>2690772</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165</v>
      </c>
      <c r="F25" s="476"/>
      <c r="G25" s="476"/>
      <c r="H25" s="476"/>
      <c r="I25" s="476"/>
      <c r="J25" s="476"/>
      <c r="K25" s="477"/>
      <c r="L25" s="497">
        <v>1</v>
      </c>
      <c r="M25" s="498"/>
      <c r="N25" s="498"/>
      <c r="O25" s="498"/>
      <c r="P25" s="537"/>
      <c r="Q25" s="497">
        <v>5957</v>
      </c>
      <c r="R25" s="498"/>
      <c r="S25" s="498"/>
      <c r="T25" s="498"/>
      <c r="U25" s="498"/>
      <c r="V25" s="537"/>
      <c r="W25" s="596"/>
      <c r="X25" s="584"/>
      <c r="Y25" s="585"/>
      <c r="Z25" s="496" t="s">
        <v>166</v>
      </c>
      <c r="AA25" s="476"/>
      <c r="AB25" s="476"/>
      <c r="AC25" s="476"/>
      <c r="AD25" s="476"/>
      <c r="AE25" s="476"/>
      <c r="AF25" s="476"/>
      <c r="AG25" s="477"/>
      <c r="AH25" s="497" t="s">
        <v>138</v>
      </c>
      <c r="AI25" s="498"/>
      <c r="AJ25" s="498"/>
      <c r="AK25" s="498"/>
      <c r="AL25" s="537"/>
      <c r="AM25" s="497" t="s">
        <v>138</v>
      </c>
      <c r="AN25" s="498"/>
      <c r="AO25" s="498"/>
      <c r="AP25" s="498"/>
      <c r="AQ25" s="498"/>
      <c r="AR25" s="537"/>
      <c r="AS25" s="497" t="s">
        <v>130</v>
      </c>
      <c r="AT25" s="498"/>
      <c r="AU25" s="498"/>
      <c r="AV25" s="498"/>
      <c r="AW25" s="498"/>
      <c r="AX25" s="499"/>
      <c r="AY25" s="406" t="s">
        <v>167</v>
      </c>
      <c r="AZ25" s="407"/>
      <c r="BA25" s="407"/>
      <c r="BB25" s="407"/>
      <c r="BC25" s="407"/>
      <c r="BD25" s="407"/>
      <c r="BE25" s="407"/>
      <c r="BF25" s="407"/>
      <c r="BG25" s="407"/>
      <c r="BH25" s="407"/>
      <c r="BI25" s="407"/>
      <c r="BJ25" s="407"/>
      <c r="BK25" s="407"/>
      <c r="BL25" s="407"/>
      <c r="BM25" s="408"/>
      <c r="BN25" s="409">
        <v>14494</v>
      </c>
      <c r="BO25" s="410"/>
      <c r="BP25" s="410"/>
      <c r="BQ25" s="410"/>
      <c r="BR25" s="410"/>
      <c r="BS25" s="410"/>
      <c r="BT25" s="410"/>
      <c r="BU25" s="411"/>
      <c r="BV25" s="409">
        <v>15634</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168</v>
      </c>
      <c r="F26" s="476"/>
      <c r="G26" s="476"/>
      <c r="H26" s="476"/>
      <c r="I26" s="476"/>
      <c r="J26" s="476"/>
      <c r="K26" s="477"/>
      <c r="L26" s="497">
        <v>1</v>
      </c>
      <c r="M26" s="498"/>
      <c r="N26" s="498"/>
      <c r="O26" s="498"/>
      <c r="P26" s="537"/>
      <c r="Q26" s="497">
        <v>5367</v>
      </c>
      <c r="R26" s="498"/>
      <c r="S26" s="498"/>
      <c r="T26" s="498"/>
      <c r="U26" s="498"/>
      <c r="V26" s="537"/>
      <c r="W26" s="596"/>
      <c r="X26" s="584"/>
      <c r="Y26" s="585"/>
      <c r="Z26" s="496" t="s">
        <v>169</v>
      </c>
      <c r="AA26" s="606"/>
      <c r="AB26" s="606"/>
      <c r="AC26" s="606"/>
      <c r="AD26" s="606"/>
      <c r="AE26" s="606"/>
      <c r="AF26" s="606"/>
      <c r="AG26" s="607"/>
      <c r="AH26" s="497">
        <v>9</v>
      </c>
      <c r="AI26" s="498"/>
      <c r="AJ26" s="498"/>
      <c r="AK26" s="498"/>
      <c r="AL26" s="537"/>
      <c r="AM26" s="497">
        <v>25074</v>
      </c>
      <c r="AN26" s="498"/>
      <c r="AO26" s="498"/>
      <c r="AP26" s="498"/>
      <c r="AQ26" s="498"/>
      <c r="AR26" s="537"/>
      <c r="AS26" s="497">
        <v>2786</v>
      </c>
      <c r="AT26" s="498"/>
      <c r="AU26" s="498"/>
      <c r="AV26" s="498"/>
      <c r="AW26" s="498"/>
      <c r="AX26" s="499"/>
      <c r="AY26" s="449" t="s">
        <v>170</v>
      </c>
      <c r="AZ26" s="450"/>
      <c r="BA26" s="450"/>
      <c r="BB26" s="450"/>
      <c r="BC26" s="450"/>
      <c r="BD26" s="450"/>
      <c r="BE26" s="450"/>
      <c r="BF26" s="450"/>
      <c r="BG26" s="450"/>
      <c r="BH26" s="450"/>
      <c r="BI26" s="450"/>
      <c r="BJ26" s="450"/>
      <c r="BK26" s="450"/>
      <c r="BL26" s="450"/>
      <c r="BM26" s="451"/>
      <c r="BN26" s="446" t="s">
        <v>130</v>
      </c>
      <c r="BO26" s="447"/>
      <c r="BP26" s="447"/>
      <c r="BQ26" s="447"/>
      <c r="BR26" s="447"/>
      <c r="BS26" s="447"/>
      <c r="BT26" s="447"/>
      <c r="BU26" s="448"/>
      <c r="BV26" s="446" t="s">
        <v>138</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171</v>
      </c>
      <c r="F27" s="476"/>
      <c r="G27" s="476"/>
      <c r="H27" s="476"/>
      <c r="I27" s="476"/>
      <c r="J27" s="476"/>
      <c r="K27" s="477"/>
      <c r="L27" s="497">
        <v>1</v>
      </c>
      <c r="M27" s="498"/>
      <c r="N27" s="498"/>
      <c r="O27" s="498"/>
      <c r="P27" s="537"/>
      <c r="Q27" s="497">
        <v>2980</v>
      </c>
      <c r="R27" s="498"/>
      <c r="S27" s="498"/>
      <c r="T27" s="498"/>
      <c r="U27" s="498"/>
      <c r="V27" s="537"/>
      <c r="W27" s="596"/>
      <c r="X27" s="584"/>
      <c r="Y27" s="585"/>
      <c r="Z27" s="496" t="s">
        <v>172</v>
      </c>
      <c r="AA27" s="476"/>
      <c r="AB27" s="476"/>
      <c r="AC27" s="476"/>
      <c r="AD27" s="476"/>
      <c r="AE27" s="476"/>
      <c r="AF27" s="476"/>
      <c r="AG27" s="477"/>
      <c r="AH27" s="497">
        <v>5</v>
      </c>
      <c r="AI27" s="498"/>
      <c r="AJ27" s="498"/>
      <c r="AK27" s="498"/>
      <c r="AL27" s="537"/>
      <c r="AM27" s="497">
        <v>18970</v>
      </c>
      <c r="AN27" s="498"/>
      <c r="AO27" s="498"/>
      <c r="AP27" s="498"/>
      <c r="AQ27" s="498"/>
      <c r="AR27" s="537"/>
      <c r="AS27" s="497">
        <v>3794</v>
      </c>
      <c r="AT27" s="498"/>
      <c r="AU27" s="498"/>
      <c r="AV27" s="498"/>
      <c r="AW27" s="498"/>
      <c r="AX27" s="499"/>
      <c r="AY27" s="538" t="s">
        <v>173</v>
      </c>
      <c r="AZ27" s="539"/>
      <c r="BA27" s="539"/>
      <c r="BB27" s="539"/>
      <c r="BC27" s="539"/>
      <c r="BD27" s="539"/>
      <c r="BE27" s="539"/>
      <c r="BF27" s="539"/>
      <c r="BG27" s="539"/>
      <c r="BH27" s="539"/>
      <c r="BI27" s="539"/>
      <c r="BJ27" s="539"/>
      <c r="BK27" s="539"/>
      <c r="BL27" s="539"/>
      <c r="BM27" s="540"/>
      <c r="BN27" s="619">
        <v>165816</v>
      </c>
      <c r="BO27" s="620"/>
      <c r="BP27" s="620"/>
      <c r="BQ27" s="620"/>
      <c r="BR27" s="620"/>
      <c r="BS27" s="620"/>
      <c r="BT27" s="620"/>
      <c r="BU27" s="621"/>
      <c r="BV27" s="619">
        <v>165816</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174</v>
      </c>
      <c r="F28" s="476"/>
      <c r="G28" s="476"/>
      <c r="H28" s="476"/>
      <c r="I28" s="476"/>
      <c r="J28" s="476"/>
      <c r="K28" s="477"/>
      <c r="L28" s="497">
        <v>1</v>
      </c>
      <c r="M28" s="498"/>
      <c r="N28" s="498"/>
      <c r="O28" s="498"/>
      <c r="P28" s="537"/>
      <c r="Q28" s="497">
        <v>2430</v>
      </c>
      <c r="R28" s="498"/>
      <c r="S28" s="498"/>
      <c r="T28" s="498"/>
      <c r="U28" s="498"/>
      <c r="V28" s="537"/>
      <c r="W28" s="596"/>
      <c r="X28" s="584"/>
      <c r="Y28" s="585"/>
      <c r="Z28" s="496" t="s">
        <v>175</v>
      </c>
      <c r="AA28" s="476"/>
      <c r="AB28" s="476"/>
      <c r="AC28" s="476"/>
      <c r="AD28" s="476"/>
      <c r="AE28" s="476"/>
      <c r="AF28" s="476"/>
      <c r="AG28" s="477"/>
      <c r="AH28" s="497" t="s">
        <v>130</v>
      </c>
      <c r="AI28" s="498"/>
      <c r="AJ28" s="498"/>
      <c r="AK28" s="498"/>
      <c r="AL28" s="537"/>
      <c r="AM28" s="497" t="s">
        <v>138</v>
      </c>
      <c r="AN28" s="498"/>
      <c r="AO28" s="498"/>
      <c r="AP28" s="498"/>
      <c r="AQ28" s="498"/>
      <c r="AR28" s="537"/>
      <c r="AS28" s="497" t="s">
        <v>130</v>
      </c>
      <c r="AT28" s="498"/>
      <c r="AU28" s="498"/>
      <c r="AV28" s="498"/>
      <c r="AW28" s="498"/>
      <c r="AX28" s="499"/>
      <c r="AY28" s="622" t="s">
        <v>176</v>
      </c>
      <c r="AZ28" s="623"/>
      <c r="BA28" s="623"/>
      <c r="BB28" s="624"/>
      <c r="BC28" s="406" t="s">
        <v>41</v>
      </c>
      <c r="BD28" s="407"/>
      <c r="BE28" s="407"/>
      <c r="BF28" s="407"/>
      <c r="BG28" s="407"/>
      <c r="BH28" s="407"/>
      <c r="BI28" s="407"/>
      <c r="BJ28" s="407"/>
      <c r="BK28" s="407"/>
      <c r="BL28" s="407"/>
      <c r="BM28" s="408"/>
      <c r="BN28" s="409">
        <v>1365962</v>
      </c>
      <c r="BO28" s="410"/>
      <c r="BP28" s="410"/>
      <c r="BQ28" s="410"/>
      <c r="BR28" s="410"/>
      <c r="BS28" s="410"/>
      <c r="BT28" s="410"/>
      <c r="BU28" s="411"/>
      <c r="BV28" s="409">
        <v>1505558</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177</v>
      </c>
      <c r="F29" s="476"/>
      <c r="G29" s="476"/>
      <c r="H29" s="476"/>
      <c r="I29" s="476"/>
      <c r="J29" s="476"/>
      <c r="K29" s="477"/>
      <c r="L29" s="497">
        <v>12</v>
      </c>
      <c r="M29" s="498"/>
      <c r="N29" s="498"/>
      <c r="O29" s="498"/>
      <c r="P29" s="537"/>
      <c r="Q29" s="497">
        <v>2200</v>
      </c>
      <c r="R29" s="498"/>
      <c r="S29" s="498"/>
      <c r="T29" s="498"/>
      <c r="U29" s="498"/>
      <c r="V29" s="537"/>
      <c r="W29" s="597"/>
      <c r="X29" s="598"/>
      <c r="Y29" s="599"/>
      <c r="Z29" s="496" t="s">
        <v>178</v>
      </c>
      <c r="AA29" s="476"/>
      <c r="AB29" s="476"/>
      <c r="AC29" s="476"/>
      <c r="AD29" s="476"/>
      <c r="AE29" s="476"/>
      <c r="AF29" s="476"/>
      <c r="AG29" s="477"/>
      <c r="AH29" s="497">
        <v>105</v>
      </c>
      <c r="AI29" s="498"/>
      <c r="AJ29" s="498"/>
      <c r="AK29" s="498"/>
      <c r="AL29" s="537"/>
      <c r="AM29" s="497">
        <v>321570</v>
      </c>
      <c r="AN29" s="498"/>
      <c r="AO29" s="498"/>
      <c r="AP29" s="498"/>
      <c r="AQ29" s="498"/>
      <c r="AR29" s="537"/>
      <c r="AS29" s="497">
        <v>3063</v>
      </c>
      <c r="AT29" s="498"/>
      <c r="AU29" s="498"/>
      <c r="AV29" s="498"/>
      <c r="AW29" s="498"/>
      <c r="AX29" s="499"/>
      <c r="AY29" s="625"/>
      <c r="AZ29" s="626"/>
      <c r="BA29" s="626"/>
      <c r="BB29" s="627"/>
      <c r="BC29" s="480" t="s">
        <v>179</v>
      </c>
      <c r="BD29" s="481"/>
      <c r="BE29" s="481"/>
      <c r="BF29" s="481"/>
      <c r="BG29" s="481"/>
      <c r="BH29" s="481"/>
      <c r="BI29" s="481"/>
      <c r="BJ29" s="481"/>
      <c r="BK29" s="481"/>
      <c r="BL29" s="481"/>
      <c r="BM29" s="482"/>
      <c r="BN29" s="446">
        <v>50129</v>
      </c>
      <c r="BO29" s="447"/>
      <c r="BP29" s="447"/>
      <c r="BQ29" s="447"/>
      <c r="BR29" s="447"/>
      <c r="BS29" s="447"/>
      <c r="BT29" s="447"/>
      <c r="BU29" s="448"/>
      <c r="BV29" s="446">
        <v>129</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180</v>
      </c>
      <c r="X30" s="604"/>
      <c r="Y30" s="604"/>
      <c r="Z30" s="604"/>
      <c r="AA30" s="604"/>
      <c r="AB30" s="604"/>
      <c r="AC30" s="604"/>
      <c r="AD30" s="604"/>
      <c r="AE30" s="604"/>
      <c r="AF30" s="604"/>
      <c r="AG30" s="605"/>
      <c r="AH30" s="562">
        <v>99.8</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43</v>
      </c>
      <c r="BD30" s="617"/>
      <c r="BE30" s="617"/>
      <c r="BF30" s="617"/>
      <c r="BG30" s="617"/>
      <c r="BH30" s="617"/>
      <c r="BI30" s="617"/>
      <c r="BJ30" s="617"/>
      <c r="BK30" s="617"/>
      <c r="BL30" s="617"/>
      <c r="BM30" s="618"/>
      <c r="BN30" s="619">
        <v>197604</v>
      </c>
      <c r="BO30" s="620"/>
      <c r="BP30" s="620"/>
      <c r="BQ30" s="620"/>
      <c r="BR30" s="620"/>
      <c r="BS30" s="620"/>
      <c r="BT30" s="620"/>
      <c r="BU30" s="621"/>
      <c r="BV30" s="619">
        <v>102041</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181</v>
      </c>
      <c r="D32" s="193"/>
      <c r="E32" s="193"/>
      <c r="F32" s="190"/>
      <c r="G32" s="190"/>
      <c r="H32" s="190"/>
      <c r="I32" s="190"/>
      <c r="J32" s="190"/>
      <c r="K32" s="190"/>
      <c r="L32" s="190"/>
      <c r="M32" s="190"/>
      <c r="N32" s="190"/>
      <c r="O32" s="190"/>
      <c r="P32" s="190"/>
      <c r="Q32" s="190"/>
      <c r="R32" s="190"/>
      <c r="S32" s="190"/>
      <c r="T32" s="190"/>
      <c r="U32" s="190" t="s">
        <v>182</v>
      </c>
      <c r="V32" s="190"/>
      <c r="W32" s="190"/>
      <c r="X32" s="190"/>
      <c r="Y32" s="190"/>
      <c r="Z32" s="190"/>
      <c r="AA32" s="190"/>
      <c r="AB32" s="190"/>
      <c r="AC32" s="190"/>
      <c r="AD32" s="190"/>
      <c r="AE32" s="190"/>
      <c r="AF32" s="190"/>
      <c r="AG32" s="190"/>
      <c r="AH32" s="190"/>
      <c r="AI32" s="190"/>
      <c r="AJ32" s="190"/>
      <c r="AK32" s="190"/>
      <c r="AL32" s="190"/>
      <c r="AM32" s="194" t="s">
        <v>183</v>
      </c>
      <c r="AN32" s="190"/>
      <c r="AO32" s="190"/>
      <c r="AP32" s="190"/>
      <c r="AQ32" s="190"/>
      <c r="AR32" s="190"/>
      <c r="AS32" s="194"/>
      <c r="AT32" s="194"/>
      <c r="AU32" s="194"/>
      <c r="AV32" s="194"/>
      <c r="AW32" s="194"/>
      <c r="AX32" s="194"/>
      <c r="AY32" s="194"/>
      <c r="AZ32" s="194"/>
      <c r="BA32" s="194"/>
      <c r="BB32" s="190"/>
      <c r="BC32" s="194"/>
      <c r="BD32" s="190"/>
      <c r="BE32" s="194" t="s">
        <v>184</v>
      </c>
      <c r="BF32" s="190"/>
      <c r="BG32" s="190"/>
      <c r="BH32" s="190"/>
      <c r="BI32" s="190"/>
      <c r="BJ32" s="194"/>
      <c r="BK32" s="194"/>
      <c r="BL32" s="194"/>
      <c r="BM32" s="194"/>
      <c r="BN32" s="194"/>
      <c r="BO32" s="194"/>
      <c r="BP32" s="194"/>
      <c r="BQ32" s="194"/>
      <c r="BR32" s="190"/>
      <c r="BS32" s="190"/>
      <c r="BT32" s="190"/>
      <c r="BU32" s="190"/>
      <c r="BV32" s="190"/>
      <c r="BW32" s="190" t="s">
        <v>185</v>
      </c>
      <c r="BX32" s="190"/>
      <c r="BY32" s="190"/>
      <c r="BZ32" s="190"/>
      <c r="CA32" s="190"/>
      <c r="CB32" s="194"/>
      <c r="CC32" s="194"/>
      <c r="CD32" s="194"/>
      <c r="CE32" s="194"/>
      <c r="CF32" s="194"/>
      <c r="CG32" s="194"/>
      <c r="CH32" s="194"/>
      <c r="CI32" s="194"/>
      <c r="CJ32" s="194"/>
      <c r="CK32" s="194"/>
      <c r="CL32" s="194"/>
      <c r="CM32" s="194"/>
      <c r="CN32" s="194"/>
      <c r="CO32" s="194" t="s">
        <v>186</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187</v>
      </c>
      <c r="D33" s="470"/>
      <c r="E33" s="435" t="s">
        <v>188</v>
      </c>
      <c r="F33" s="435"/>
      <c r="G33" s="435"/>
      <c r="H33" s="435"/>
      <c r="I33" s="435"/>
      <c r="J33" s="435"/>
      <c r="K33" s="435"/>
      <c r="L33" s="435"/>
      <c r="M33" s="435"/>
      <c r="N33" s="435"/>
      <c r="O33" s="435"/>
      <c r="P33" s="435"/>
      <c r="Q33" s="435"/>
      <c r="R33" s="435"/>
      <c r="S33" s="435"/>
      <c r="T33" s="195"/>
      <c r="U33" s="470" t="s">
        <v>187</v>
      </c>
      <c r="V33" s="470"/>
      <c r="W33" s="435" t="s">
        <v>189</v>
      </c>
      <c r="X33" s="435"/>
      <c r="Y33" s="435"/>
      <c r="Z33" s="435"/>
      <c r="AA33" s="435"/>
      <c r="AB33" s="435"/>
      <c r="AC33" s="435"/>
      <c r="AD33" s="435"/>
      <c r="AE33" s="435"/>
      <c r="AF33" s="435"/>
      <c r="AG33" s="435"/>
      <c r="AH33" s="435"/>
      <c r="AI33" s="435"/>
      <c r="AJ33" s="435"/>
      <c r="AK33" s="435"/>
      <c r="AL33" s="195"/>
      <c r="AM33" s="470" t="s">
        <v>187</v>
      </c>
      <c r="AN33" s="470"/>
      <c r="AO33" s="435" t="s">
        <v>189</v>
      </c>
      <c r="AP33" s="435"/>
      <c r="AQ33" s="435"/>
      <c r="AR33" s="435"/>
      <c r="AS33" s="435"/>
      <c r="AT33" s="435"/>
      <c r="AU33" s="435"/>
      <c r="AV33" s="435"/>
      <c r="AW33" s="435"/>
      <c r="AX33" s="435"/>
      <c r="AY33" s="435"/>
      <c r="AZ33" s="435"/>
      <c r="BA33" s="435"/>
      <c r="BB33" s="435"/>
      <c r="BC33" s="435"/>
      <c r="BD33" s="196"/>
      <c r="BE33" s="435" t="s">
        <v>190</v>
      </c>
      <c r="BF33" s="435"/>
      <c r="BG33" s="435" t="s">
        <v>191</v>
      </c>
      <c r="BH33" s="435"/>
      <c r="BI33" s="435"/>
      <c r="BJ33" s="435"/>
      <c r="BK33" s="435"/>
      <c r="BL33" s="435"/>
      <c r="BM33" s="435"/>
      <c r="BN33" s="435"/>
      <c r="BO33" s="435"/>
      <c r="BP33" s="435"/>
      <c r="BQ33" s="435"/>
      <c r="BR33" s="435"/>
      <c r="BS33" s="435"/>
      <c r="BT33" s="435"/>
      <c r="BU33" s="435"/>
      <c r="BV33" s="196"/>
      <c r="BW33" s="470" t="s">
        <v>190</v>
      </c>
      <c r="BX33" s="470"/>
      <c r="BY33" s="435" t="s">
        <v>192</v>
      </c>
      <c r="BZ33" s="435"/>
      <c r="CA33" s="435"/>
      <c r="CB33" s="435"/>
      <c r="CC33" s="435"/>
      <c r="CD33" s="435"/>
      <c r="CE33" s="435"/>
      <c r="CF33" s="435"/>
      <c r="CG33" s="435"/>
      <c r="CH33" s="435"/>
      <c r="CI33" s="435"/>
      <c r="CJ33" s="435"/>
      <c r="CK33" s="435"/>
      <c r="CL33" s="435"/>
      <c r="CM33" s="435"/>
      <c r="CN33" s="195"/>
      <c r="CO33" s="470" t="s">
        <v>187</v>
      </c>
      <c r="CP33" s="470"/>
      <c r="CQ33" s="435" t="s">
        <v>193</v>
      </c>
      <c r="CR33" s="435"/>
      <c r="CS33" s="435"/>
      <c r="CT33" s="435"/>
      <c r="CU33" s="435"/>
      <c r="CV33" s="435"/>
      <c r="CW33" s="435"/>
      <c r="CX33" s="435"/>
      <c r="CY33" s="435"/>
      <c r="CZ33" s="435"/>
      <c r="DA33" s="435"/>
      <c r="DB33" s="435"/>
      <c r="DC33" s="435"/>
      <c r="DD33" s="435"/>
      <c r="DE33" s="435"/>
      <c r="DF33" s="195"/>
      <c r="DG33" s="631" t="s">
        <v>194</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2</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f>IF(AO34="","",MAX(C34:D43,U34:V43)+1)</f>
        <v>6</v>
      </c>
      <c r="AN34" s="632"/>
      <c r="AO34" s="633" t="str">
        <f>IF('各会計、関係団体の財政状況及び健全化判断比率'!B32="","",'各会計、関係団体の財政状況及び健全化判断比率'!B32)</f>
        <v>水道事業会計</v>
      </c>
      <c r="AP34" s="633"/>
      <c r="AQ34" s="633"/>
      <c r="AR34" s="633"/>
      <c r="AS34" s="633"/>
      <c r="AT34" s="633"/>
      <c r="AU34" s="633"/>
      <c r="AV34" s="633"/>
      <c r="AW34" s="633"/>
      <c r="AX34" s="633"/>
      <c r="AY34" s="633"/>
      <c r="AZ34" s="633"/>
      <c r="BA34" s="633"/>
      <c r="BB34" s="633"/>
      <c r="BC34" s="633"/>
      <c r="BD34" s="193"/>
      <c r="BE34" s="632">
        <f>IF(BG34="","",MAX(C34:D43,U34:V43,AM34:AN43)+1)</f>
        <v>8</v>
      </c>
      <c r="BF34" s="632"/>
      <c r="BG34" s="633" t="str">
        <f>IF('各会計、関係団体の財政状況及び健全化判断比率'!B34="","",'各会計、関係団体の財政状況及び健全化判断比率'!B34)</f>
        <v>食肉センター特別会計</v>
      </c>
      <c r="BH34" s="633"/>
      <c r="BI34" s="633"/>
      <c r="BJ34" s="633"/>
      <c r="BK34" s="633"/>
      <c r="BL34" s="633"/>
      <c r="BM34" s="633"/>
      <c r="BN34" s="633"/>
      <c r="BO34" s="633"/>
      <c r="BP34" s="633"/>
      <c r="BQ34" s="633"/>
      <c r="BR34" s="633"/>
      <c r="BS34" s="633"/>
      <c r="BT34" s="633"/>
      <c r="BU34" s="633"/>
      <c r="BV34" s="193"/>
      <c r="BW34" s="632">
        <f>IF(BY34="","",MAX(C34:D43,U34:V43,AM34:AN43,BE34:BF43)+1)</f>
        <v>9</v>
      </c>
      <c r="BX34" s="632"/>
      <c r="BY34" s="633" t="str">
        <f>IF('各会計、関係団体の財政状況及び健全化判断比率'!B68="","",'各会計、関係団体の財政状況及び健全化判断比率'!B68)</f>
        <v>千葉県市町村総合事務組合(一般会計)</v>
      </c>
      <c r="BZ34" s="633"/>
      <c r="CA34" s="633"/>
      <c r="CB34" s="633"/>
      <c r="CC34" s="633"/>
      <c r="CD34" s="633"/>
      <c r="CE34" s="633"/>
      <c r="CF34" s="633"/>
      <c r="CG34" s="633"/>
      <c r="CH34" s="633"/>
      <c r="CI34" s="633"/>
      <c r="CJ34" s="633"/>
      <c r="CK34" s="633"/>
      <c r="CL34" s="633"/>
      <c r="CM34" s="633"/>
      <c r="CN34" s="193"/>
      <c r="CO34" s="632" t="str">
        <f>IF(CQ34="","",MAX(C34:D43,U34:V43,AM34:AN43,BE34:BF43,BW34:BX43)+1)</f>
        <v/>
      </c>
      <c r="CP34" s="632"/>
      <c r="CQ34" s="633" t="str">
        <f>IF('各会計、関係団体の財政状況及び健全化判断比率'!BS7="","",'各会計、関係団体の財政状況及び健全化判断比率'!BS7)</f>
        <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15">
      <c r="A35" s="166"/>
      <c r="B35" s="192"/>
      <c r="C35" s="632" t="str">
        <f>IF(E35="","",C34+1)</f>
        <v/>
      </c>
      <c r="D35" s="632"/>
      <c r="E35" s="633" t="str">
        <f>IF('各会計、関係団体の財政状況及び健全化判断比率'!B8="","",'各会計、関係団体の財政状況及び健全化判断比率'!B8)</f>
        <v/>
      </c>
      <c r="F35" s="633"/>
      <c r="G35" s="633"/>
      <c r="H35" s="633"/>
      <c r="I35" s="633"/>
      <c r="J35" s="633"/>
      <c r="K35" s="633"/>
      <c r="L35" s="633"/>
      <c r="M35" s="633"/>
      <c r="N35" s="633"/>
      <c r="O35" s="633"/>
      <c r="P35" s="633"/>
      <c r="Q35" s="633"/>
      <c r="R35" s="633"/>
      <c r="S35" s="633"/>
      <c r="T35" s="193"/>
      <c r="U35" s="632">
        <f>IF(W35="","",U34+1)</f>
        <v>3</v>
      </c>
      <c r="V35" s="632"/>
      <c r="W35" s="633" t="str">
        <f>IF('各会計、関係団体の財政状況及び健全化判断比率'!B29="","",'各会計、関係団体の財政状況及び健全化判断比率'!B29)</f>
        <v>後期高齢者医療特別会計</v>
      </c>
      <c r="X35" s="633"/>
      <c r="Y35" s="633"/>
      <c r="Z35" s="633"/>
      <c r="AA35" s="633"/>
      <c r="AB35" s="633"/>
      <c r="AC35" s="633"/>
      <c r="AD35" s="633"/>
      <c r="AE35" s="633"/>
      <c r="AF35" s="633"/>
      <c r="AG35" s="633"/>
      <c r="AH35" s="633"/>
      <c r="AI35" s="633"/>
      <c r="AJ35" s="633"/>
      <c r="AK35" s="633"/>
      <c r="AL35" s="193"/>
      <c r="AM35" s="632">
        <f t="shared" ref="AM35:AM43" si="0">IF(AO35="","",AM34+1)</f>
        <v>7</v>
      </c>
      <c r="AN35" s="632"/>
      <c r="AO35" s="633" t="str">
        <f>IF('各会計、関係団体の財政状況及び健全化判断比率'!B33="","",'各会計、関係団体の財政状況及び健全化判断比率'!B33)</f>
        <v>国民健康保険東庄病院事業会計</v>
      </c>
      <c r="AP35" s="633"/>
      <c r="AQ35" s="633"/>
      <c r="AR35" s="633"/>
      <c r="AS35" s="633"/>
      <c r="AT35" s="633"/>
      <c r="AU35" s="633"/>
      <c r="AV35" s="633"/>
      <c r="AW35" s="633"/>
      <c r="AX35" s="633"/>
      <c r="AY35" s="633"/>
      <c r="AZ35" s="633"/>
      <c r="BA35" s="633"/>
      <c r="BB35" s="633"/>
      <c r="BC35" s="633"/>
      <c r="BD35" s="193"/>
      <c r="BE35" s="632" t="str">
        <f t="shared" ref="BE35:BE43" si="1">IF(BG35="","",BE34+1)</f>
        <v/>
      </c>
      <c r="BF35" s="632"/>
      <c r="BG35" s="633"/>
      <c r="BH35" s="633"/>
      <c r="BI35" s="633"/>
      <c r="BJ35" s="633"/>
      <c r="BK35" s="633"/>
      <c r="BL35" s="633"/>
      <c r="BM35" s="633"/>
      <c r="BN35" s="633"/>
      <c r="BO35" s="633"/>
      <c r="BP35" s="633"/>
      <c r="BQ35" s="633"/>
      <c r="BR35" s="633"/>
      <c r="BS35" s="633"/>
      <c r="BT35" s="633"/>
      <c r="BU35" s="633"/>
      <c r="BV35" s="193"/>
      <c r="BW35" s="632">
        <f t="shared" ref="BW35:BW43" si="2">IF(BY35="","",BW34+1)</f>
        <v>10</v>
      </c>
      <c r="BX35" s="632"/>
      <c r="BY35" s="633" t="str">
        <f>IF('各会計、関係団体の財政状況及び健全化判断比率'!B69="","",'各会計、関係団体の財政状況及び健全化判断比率'!B69)</f>
        <v>千葉県市町村総合事務組合(千葉県自治会館管理運営特別会計)</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4</v>
      </c>
      <c r="V36" s="632"/>
      <c r="W36" s="633" t="str">
        <f>IF('各会計、関係団体の財政状況及び健全化判断比率'!B30="","",'各会計、関係団体の財政状況及び健全化判断比率'!B30)</f>
        <v>訪問看護ステーション特別会計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11</v>
      </c>
      <c r="BX36" s="632"/>
      <c r="BY36" s="633" t="str">
        <f>IF('各会計、関係団体の財政状況及び健全化判断比率'!B70="","",'各会計、関係団体の財政状況及び健全化判断比率'!B70)</f>
        <v>千葉県市町村総合事務組合(千葉県自治研修センター特別会計)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f t="shared" si="4"/>
        <v>5</v>
      </c>
      <c r="V37" s="632"/>
      <c r="W37" s="633" t="str">
        <f>IF('各会計、関係団体の財政状況及び健全化判断比率'!B31="","",'各会計、関係団体の財政状況及び健全化判断比率'!B31)</f>
        <v>介護保険特別会計</v>
      </c>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12</v>
      </c>
      <c r="BX37" s="632"/>
      <c r="BY37" s="633" t="str">
        <f>IF('各会計、関係団体の財政状況及び健全化判断比率'!B71="","",'各会計、関係団体の財政状況及び健全化判断比率'!B71)</f>
        <v>千葉県市町村総合事務組合(千葉県市町村交通災害共済特別会計)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13</v>
      </c>
      <c r="BX38" s="632"/>
      <c r="BY38" s="633" t="str">
        <f>IF('各会計、関係団体の財政状況及び健全化判断比率'!B72="","",'各会計、関係団体の財政状況及び健全化判断比率'!B72)</f>
        <v>千葉県後期高齢医療広域連合(一般会計)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14</v>
      </c>
      <c r="BX39" s="632"/>
      <c r="BY39" s="633" t="str">
        <f>IF('各会計、関係団体の財政状況及び健全化判断比率'!B73="","",'各会計、関係団体の財政状況及び健全化判断比率'!B73)</f>
        <v>千葉県後期高齢医療広域連合(特別会計)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15</v>
      </c>
      <c r="BX40" s="632"/>
      <c r="BY40" s="633" t="str">
        <f>IF('各会計、関係団体の財政状況及び健全化判断比率'!B74="","",'各会計、関係団体の財政状況及び健全化判断比率'!B74)</f>
        <v>香取広域市町村圏事務組合(一般会計)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16</v>
      </c>
      <c r="BX41" s="632"/>
      <c r="BY41" s="633" t="str">
        <f>IF('各会計、関係団体の財政状況及び健全化判断比率'!B75="","",'各会計、関係団体の財政状況及び健全化判断比率'!B75)</f>
        <v>香取市東庄町病院組合(病院事業会計)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17</v>
      </c>
      <c r="BX42" s="632"/>
      <c r="BY42" s="633" t="str">
        <f>IF('各会計、関係団体の財政状況及び健全化判断比率'!B76="","",'各会計、関係団体の財政状況及び健全化判断比率'!B76)</f>
        <v>東総広域水道企業団(水道用水事業会計)</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195</v>
      </c>
      <c r="C46" s="165"/>
      <c r="D46" s="165"/>
      <c r="E46" s="165" t="s">
        <v>196</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197</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198</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199</v>
      </c>
    </row>
    <row r="50" spans="5:5" x14ac:dyDescent="0.15">
      <c r="E50" s="167" t="s">
        <v>200</v>
      </c>
    </row>
    <row r="51" spans="5:5" x14ac:dyDescent="0.15">
      <c r="E51" s="167" t="s">
        <v>201</v>
      </c>
    </row>
    <row r="52" spans="5:5" x14ac:dyDescent="0.15">
      <c r="E52" s="167" t="s">
        <v>202</v>
      </c>
    </row>
    <row r="53" spans="5:5" x14ac:dyDescent="0.15">
      <c r="E53" s="167" t="s">
        <v>203</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peEJ9LpXjhjIzqgBMcbOL/6pESsS1MqF2+peKDVJo4R3ALmXs4EVxoUtQrGhpOXAiY3qnvy+77xtKi1YVWhf7Q==" saltValue="g9Cb9y0+togxQE8jNYzDm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verticalCentered="1"/>
  <pageMargins left="0" right="0" top="0.19685039370078741" bottom="0.31496062992125984" header="0.39370078740157483" footer="0"/>
  <pageSetup paperSize="9" scale="55" orientation="landscape"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539</v>
      </c>
      <c r="G33" s="29" t="s">
        <v>540</v>
      </c>
      <c r="H33" s="29" t="s">
        <v>541</v>
      </c>
      <c r="I33" s="29" t="s">
        <v>542</v>
      </c>
      <c r="J33" s="30" t="s">
        <v>543</v>
      </c>
      <c r="K33" s="22"/>
      <c r="L33" s="22"/>
      <c r="M33" s="22"/>
      <c r="N33" s="22"/>
      <c r="O33" s="22"/>
      <c r="P33" s="22"/>
    </row>
    <row r="34" spans="1:16" ht="39" customHeight="1" x14ac:dyDescent="0.15">
      <c r="A34" s="22"/>
      <c r="B34" s="31"/>
      <c r="C34" s="1224" t="s">
        <v>546</v>
      </c>
      <c r="D34" s="1224"/>
      <c r="E34" s="1225"/>
      <c r="F34" s="32">
        <v>9.39</v>
      </c>
      <c r="G34" s="33">
        <v>12.25</v>
      </c>
      <c r="H34" s="33">
        <v>14.48</v>
      </c>
      <c r="I34" s="33">
        <v>17.329999999999998</v>
      </c>
      <c r="J34" s="34">
        <v>19.89</v>
      </c>
      <c r="K34" s="22"/>
      <c r="L34" s="22"/>
      <c r="M34" s="22"/>
      <c r="N34" s="22"/>
      <c r="O34" s="22"/>
      <c r="P34" s="22"/>
    </row>
    <row r="35" spans="1:16" ht="39" customHeight="1" x14ac:dyDescent="0.15">
      <c r="A35" s="22"/>
      <c r="B35" s="35"/>
      <c r="C35" s="1218" t="s">
        <v>547</v>
      </c>
      <c r="D35" s="1219"/>
      <c r="E35" s="1220"/>
      <c r="F35" s="36">
        <v>17.96</v>
      </c>
      <c r="G35" s="37">
        <v>16.239999999999998</v>
      </c>
      <c r="H35" s="37">
        <v>12.31</v>
      </c>
      <c r="I35" s="37">
        <v>12.19</v>
      </c>
      <c r="J35" s="38">
        <v>9.56</v>
      </c>
      <c r="K35" s="22"/>
      <c r="L35" s="22"/>
      <c r="M35" s="22"/>
      <c r="N35" s="22"/>
      <c r="O35" s="22"/>
      <c r="P35" s="22"/>
    </row>
    <row r="36" spans="1:16" ht="39" customHeight="1" x14ac:dyDescent="0.15">
      <c r="A36" s="22"/>
      <c r="B36" s="35"/>
      <c r="C36" s="1218" t="s">
        <v>548</v>
      </c>
      <c r="D36" s="1219"/>
      <c r="E36" s="1220"/>
      <c r="F36" s="36">
        <v>11.77</v>
      </c>
      <c r="G36" s="37">
        <v>8.85</v>
      </c>
      <c r="H36" s="37">
        <v>11.44</v>
      </c>
      <c r="I36" s="37">
        <v>10.130000000000001</v>
      </c>
      <c r="J36" s="38">
        <v>8.93</v>
      </c>
      <c r="K36" s="22"/>
      <c r="L36" s="22"/>
      <c r="M36" s="22"/>
      <c r="N36" s="22"/>
      <c r="O36" s="22"/>
      <c r="P36" s="22"/>
    </row>
    <row r="37" spans="1:16" ht="39" customHeight="1" x14ac:dyDescent="0.15">
      <c r="A37" s="22"/>
      <c r="B37" s="35"/>
      <c r="C37" s="1218" t="s">
        <v>549</v>
      </c>
      <c r="D37" s="1219"/>
      <c r="E37" s="1220"/>
      <c r="F37" s="36">
        <v>3.51</v>
      </c>
      <c r="G37" s="37">
        <v>4.5199999999999996</v>
      </c>
      <c r="H37" s="37">
        <v>5.0599999999999996</v>
      </c>
      <c r="I37" s="37">
        <v>2.99</v>
      </c>
      <c r="J37" s="38">
        <v>4.2699999999999996</v>
      </c>
      <c r="K37" s="22"/>
      <c r="L37" s="22"/>
      <c r="M37" s="22"/>
      <c r="N37" s="22"/>
      <c r="O37" s="22"/>
      <c r="P37" s="22"/>
    </row>
    <row r="38" spans="1:16" ht="39" customHeight="1" x14ac:dyDescent="0.15">
      <c r="A38" s="22"/>
      <c r="B38" s="35"/>
      <c r="C38" s="1218" t="s">
        <v>550</v>
      </c>
      <c r="D38" s="1219"/>
      <c r="E38" s="1220"/>
      <c r="F38" s="36">
        <v>1.33</v>
      </c>
      <c r="G38" s="37">
        <v>1.35</v>
      </c>
      <c r="H38" s="37">
        <v>1.84</v>
      </c>
      <c r="I38" s="37">
        <v>2.1</v>
      </c>
      <c r="J38" s="38">
        <v>1.93</v>
      </c>
      <c r="K38" s="22"/>
      <c r="L38" s="22"/>
      <c r="M38" s="22"/>
      <c r="N38" s="22"/>
      <c r="O38" s="22"/>
      <c r="P38" s="22"/>
    </row>
    <row r="39" spans="1:16" ht="39" customHeight="1" x14ac:dyDescent="0.15">
      <c r="A39" s="22"/>
      <c r="B39" s="35"/>
      <c r="C39" s="1218" t="s">
        <v>551</v>
      </c>
      <c r="D39" s="1219"/>
      <c r="E39" s="1220"/>
      <c r="F39" s="36">
        <v>0.33</v>
      </c>
      <c r="G39" s="37">
        <v>0.15</v>
      </c>
      <c r="H39" s="37">
        <v>0.25</v>
      </c>
      <c r="I39" s="37">
        <v>0.48</v>
      </c>
      <c r="J39" s="38">
        <v>0.55000000000000004</v>
      </c>
      <c r="K39" s="22"/>
      <c r="L39" s="22"/>
      <c r="M39" s="22"/>
      <c r="N39" s="22"/>
      <c r="O39" s="22"/>
      <c r="P39" s="22"/>
    </row>
    <row r="40" spans="1:16" ht="39" customHeight="1" x14ac:dyDescent="0.15">
      <c r="A40" s="22"/>
      <c r="B40" s="35"/>
      <c r="C40" s="1218" t="s">
        <v>552</v>
      </c>
      <c r="D40" s="1219"/>
      <c r="E40" s="1220"/>
      <c r="F40" s="36">
        <v>0.38</v>
      </c>
      <c r="G40" s="37">
        <v>0.48</v>
      </c>
      <c r="H40" s="37">
        <v>0.39</v>
      </c>
      <c r="I40" s="37">
        <v>0.32</v>
      </c>
      <c r="J40" s="38">
        <v>0.16</v>
      </c>
      <c r="K40" s="22"/>
      <c r="L40" s="22"/>
      <c r="M40" s="22"/>
      <c r="N40" s="22"/>
      <c r="O40" s="22"/>
      <c r="P40" s="22"/>
    </row>
    <row r="41" spans="1:16" ht="39" customHeight="1" x14ac:dyDescent="0.15">
      <c r="A41" s="22"/>
      <c r="B41" s="35"/>
      <c r="C41" s="1218" t="s">
        <v>553</v>
      </c>
      <c r="D41" s="1219"/>
      <c r="E41" s="1220"/>
      <c r="F41" s="36">
        <v>0.02</v>
      </c>
      <c r="G41" s="37">
        <v>0.01</v>
      </c>
      <c r="H41" s="37">
        <v>0</v>
      </c>
      <c r="I41" s="37">
        <v>0</v>
      </c>
      <c r="J41" s="38">
        <v>0.09</v>
      </c>
      <c r="K41" s="22"/>
      <c r="L41" s="22"/>
      <c r="M41" s="22"/>
      <c r="N41" s="22"/>
      <c r="O41" s="22"/>
      <c r="P41" s="22"/>
    </row>
    <row r="42" spans="1:16" ht="39" customHeight="1" x14ac:dyDescent="0.15">
      <c r="A42" s="22"/>
      <c r="B42" s="39"/>
      <c r="C42" s="1218" t="s">
        <v>554</v>
      </c>
      <c r="D42" s="1219"/>
      <c r="E42" s="1220"/>
      <c r="F42" s="36" t="s">
        <v>497</v>
      </c>
      <c r="G42" s="37" t="s">
        <v>497</v>
      </c>
      <c r="H42" s="37" t="s">
        <v>497</v>
      </c>
      <c r="I42" s="37" t="s">
        <v>497</v>
      </c>
      <c r="J42" s="38" t="s">
        <v>497</v>
      </c>
      <c r="K42" s="22"/>
      <c r="L42" s="22"/>
      <c r="M42" s="22"/>
      <c r="N42" s="22"/>
      <c r="O42" s="22"/>
      <c r="P42" s="22"/>
    </row>
    <row r="43" spans="1:16" ht="39" customHeight="1" thickBot="1" x14ac:dyDescent="0.2">
      <c r="A43" s="22"/>
      <c r="B43" s="40"/>
      <c r="C43" s="1221" t="s">
        <v>555</v>
      </c>
      <c r="D43" s="1222"/>
      <c r="E43" s="1223"/>
      <c r="F43" s="41" t="s">
        <v>497</v>
      </c>
      <c r="G43" s="42" t="s">
        <v>497</v>
      </c>
      <c r="H43" s="42" t="s">
        <v>497</v>
      </c>
      <c r="I43" s="42" t="s">
        <v>497</v>
      </c>
      <c r="J43" s="43" t="s">
        <v>497</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o2El5eND/rP4GxqFHbJ2F9jyQjN9UIUm1X13bwkN01lNWBMGgVscdrIJCbwe9sFmHIVHXfutxBUQmrnhKIdnPg==" saltValue="6kUVW8OwGCeMZlOJhZ6eJ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verticalCentered="1"/>
  <pageMargins left="0" right="0" top="0.19685039370078741" bottom="0.31496062992125984" header="0.39370078740157483" footer="0"/>
  <pageSetup paperSize="9" scale="58"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539</v>
      </c>
      <c r="L44" s="56" t="s">
        <v>540</v>
      </c>
      <c r="M44" s="56" t="s">
        <v>541</v>
      </c>
      <c r="N44" s="56" t="s">
        <v>542</v>
      </c>
      <c r="O44" s="57" t="s">
        <v>543</v>
      </c>
      <c r="P44" s="48"/>
      <c r="Q44" s="48"/>
      <c r="R44" s="48"/>
      <c r="S44" s="48"/>
      <c r="T44" s="48"/>
      <c r="U44" s="48"/>
    </row>
    <row r="45" spans="1:21" ht="30.75" customHeight="1" x14ac:dyDescent="0.15">
      <c r="A45" s="48"/>
      <c r="B45" s="1234" t="s">
        <v>10</v>
      </c>
      <c r="C45" s="1235"/>
      <c r="D45" s="58"/>
      <c r="E45" s="1240" t="s">
        <v>11</v>
      </c>
      <c r="F45" s="1240"/>
      <c r="G45" s="1240"/>
      <c r="H45" s="1240"/>
      <c r="I45" s="1240"/>
      <c r="J45" s="1241"/>
      <c r="K45" s="59">
        <v>491</v>
      </c>
      <c r="L45" s="60">
        <v>469</v>
      </c>
      <c r="M45" s="60">
        <v>453</v>
      </c>
      <c r="N45" s="60">
        <v>435</v>
      </c>
      <c r="O45" s="61">
        <v>448</v>
      </c>
      <c r="P45" s="48"/>
      <c r="Q45" s="48"/>
      <c r="R45" s="48"/>
      <c r="S45" s="48"/>
      <c r="T45" s="48"/>
      <c r="U45" s="48"/>
    </row>
    <row r="46" spans="1:21" ht="30.75" customHeight="1" x14ac:dyDescent="0.15">
      <c r="A46" s="48"/>
      <c r="B46" s="1236"/>
      <c r="C46" s="1237"/>
      <c r="D46" s="62"/>
      <c r="E46" s="1228" t="s">
        <v>12</v>
      </c>
      <c r="F46" s="1228"/>
      <c r="G46" s="1228"/>
      <c r="H46" s="1228"/>
      <c r="I46" s="1228"/>
      <c r="J46" s="1229"/>
      <c r="K46" s="63" t="s">
        <v>497</v>
      </c>
      <c r="L46" s="64" t="s">
        <v>497</v>
      </c>
      <c r="M46" s="64" t="s">
        <v>497</v>
      </c>
      <c r="N46" s="64" t="s">
        <v>497</v>
      </c>
      <c r="O46" s="65" t="s">
        <v>497</v>
      </c>
      <c r="P46" s="48"/>
      <c r="Q46" s="48"/>
      <c r="R46" s="48"/>
      <c r="S46" s="48"/>
      <c r="T46" s="48"/>
      <c r="U46" s="48"/>
    </row>
    <row r="47" spans="1:21" ht="30.75" customHeight="1" x14ac:dyDescent="0.15">
      <c r="A47" s="48"/>
      <c r="B47" s="1236"/>
      <c r="C47" s="1237"/>
      <c r="D47" s="62"/>
      <c r="E47" s="1228" t="s">
        <v>13</v>
      </c>
      <c r="F47" s="1228"/>
      <c r="G47" s="1228"/>
      <c r="H47" s="1228"/>
      <c r="I47" s="1228"/>
      <c r="J47" s="1229"/>
      <c r="K47" s="63" t="s">
        <v>497</v>
      </c>
      <c r="L47" s="64" t="s">
        <v>497</v>
      </c>
      <c r="M47" s="64" t="s">
        <v>497</v>
      </c>
      <c r="N47" s="64" t="s">
        <v>497</v>
      </c>
      <c r="O47" s="65" t="s">
        <v>497</v>
      </c>
      <c r="P47" s="48"/>
      <c r="Q47" s="48"/>
      <c r="R47" s="48"/>
      <c r="S47" s="48"/>
      <c r="T47" s="48"/>
      <c r="U47" s="48"/>
    </row>
    <row r="48" spans="1:21" ht="30.75" customHeight="1" x14ac:dyDescent="0.15">
      <c r="A48" s="48"/>
      <c r="B48" s="1236"/>
      <c r="C48" s="1237"/>
      <c r="D48" s="62"/>
      <c r="E48" s="1228" t="s">
        <v>14</v>
      </c>
      <c r="F48" s="1228"/>
      <c r="G48" s="1228"/>
      <c r="H48" s="1228"/>
      <c r="I48" s="1228"/>
      <c r="J48" s="1229"/>
      <c r="K48" s="63">
        <v>61</v>
      </c>
      <c r="L48" s="64">
        <v>43</v>
      </c>
      <c r="M48" s="64">
        <v>42</v>
      </c>
      <c r="N48" s="64">
        <v>40</v>
      </c>
      <c r="O48" s="65">
        <v>34</v>
      </c>
      <c r="P48" s="48"/>
      <c r="Q48" s="48"/>
      <c r="R48" s="48"/>
      <c r="S48" s="48"/>
      <c r="T48" s="48"/>
      <c r="U48" s="48"/>
    </row>
    <row r="49" spans="1:21" ht="30.75" customHeight="1" x14ac:dyDescent="0.15">
      <c r="A49" s="48"/>
      <c r="B49" s="1236"/>
      <c r="C49" s="1237"/>
      <c r="D49" s="62"/>
      <c r="E49" s="1228" t="s">
        <v>15</v>
      </c>
      <c r="F49" s="1228"/>
      <c r="G49" s="1228"/>
      <c r="H49" s="1228"/>
      <c r="I49" s="1228"/>
      <c r="J49" s="1229"/>
      <c r="K49" s="63">
        <v>47</v>
      </c>
      <c r="L49" s="64">
        <v>50</v>
      </c>
      <c r="M49" s="64">
        <v>53</v>
      </c>
      <c r="N49" s="64">
        <v>86</v>
      </c>
      <c r="O49" s="65">
        <v>95</v>
      </c>
      <c r="P49" s="48"/>
      <c r="Q49" s="48"/>
      <c r="R49" s="48"/>
      <c r="S49" s="48"/>
      <c r="T49" s="48"/>
      <c r="U49" s="48"/>
    </row>
    <row r="50" spans="1:21" ht="30.75" customHeight="1" x14ac:dyDescent="0.15">
      <c r="A50" s="48"/>
      <c r="B50" s="1236"/>
      <c r="C50" s="1237"/>
      <c r="D50" s="62"/>
      <c r="E50" s="1228" t="s">
        <v>16</v>
      </c>
      <c r="F50" s="1228"/>
      <c r="G50" s="1228"/>
      <c r="H50" s="1228"/>
      <c r="I50" s="1228"/>
      <c r="J50" s="1229"/>
      <c r="K50" s="63" t="s">
        <v>497</v>
      </c>
      <c r="L50" s="64">
        <v>13</v>
      </c>
      <c r="M50" s="64">
        <v>13</v>
      </c>
      <c r="N50" s="64">
        <v>13</v>
      </c>
      <c r="O50" s="65">
        <v>13</v>
      </c>
      <c r="P50" s="48"/>
      <c r="Q50" s="48"/>
      <c r="R50" s="48"/>
      <c r="S50" s="48"/>
      <c r="T50" s="48"/>
      <c r="U50" s="48"/>
    </row>
    <row r="51" spans="1:21" ht="30.75" customHeight="1" x14ac:dyDescent="0.15">
      <c r="A51" s="48"/>
      <c r="B51" s="1238"/>
      <c r="C51" s="1239"/>
      <c r="D51" s="66"/>
      <c r="E51" s="1228" t="s">
        <v>17</v>
      </c>
      <c r="F51" s="1228"/>
      <c r="G51" s="1228"/>
      <c r="H51" s="1228"/>
      <c r="I51" s="1228"/>
      <c r="J51" s="1229"/>
      <c r="K51" s="63" t="s">
        <v>497</v>
      </c>
      <c r="L51" s="64" t="s">
        <v>497</v>
      </c>
      <c r="M51" s="64" t="s">
        <v>497</v>
      </c>
      <c r="N51" s="64" t="s">
        <v>497</v>
      </c>
      <c r="O51" s="65" t="s">
        <v>497</v>
      </c>
      <c r="P51" s="48"/>
      <c r="Q51" s="48"/>
      <c r="R51" s="48"/>
      <c r="S51" s="48"/>
      <c r="T51" s="48"/>
      <c r="U51" s="48"/>
    </row>
    <row r="52" spans="1:21" ht="30.75" customHeight="1" x14ac:dyDescent="0.15">
      <c r="A52" s="48"/>
      <c r="B52" s="1226" t="s">
        <v>18</v>
      </c>
      <c r="C52" s="1227"/>
      <c r="D52" s="66"/>
      <c r="E52" s="1228" t="s">
        <v>19</v>
      </c>
      <c r="F52" s="1228"/>
      <c r="G52" s="1228"/>
      <c r="H52" s="1228"/>
      <c r="I52" s="1228"/>
      <c r="J52" s="1229"/>
      <c r="K52" s="63">
        <v>367</v>
      </c>
      <c r="L52" s="64">
        <v>391</v>
      </c>
      <c r="M52" s="64">
        <v>375</v>
      </c>
      <c r="N52" s="64">
        <v>379</v>
      </c>
      <c r="O52" s="65">
        <v>367</v>
      </c>
      <c r="P52" s="48"/>
      <c r="Q52" s="48"/>
      <c r="R52" s="48"/>
      <c r="S52" s="48"/>
      <c r="T52" s="48"/>
      <c r="U52" s="48"/>
    </row>
    <row r="53" spans="1:21" ht="30.75" customHeight="1" thickBot="1" x14ac:dyDescent="0.2">
      <c r="A53" s="48"/>
      <c r="B53" s="1230" t="s">
        <v>20</v>
      </c>
      <c r="C53" s="1231"/>
      <c r="D53" s="67"/>
      <c r="E53" s="1232" t="s">
        <v>21</v>
      </c>
      <c r="F53" s="1232"/>
      <c r="G53" s="1232"/>
      <c r="H53" s="1232"/>
      <c r="I53" s="1232"/>
      <c r="J53" s="1233"/>
      <c r="K53" s="68">
        <v>232</v>
      </c>
      <c r="L53" s="69">
        <v>184</v>
      </c>
      <c r="M53" s="69">
        <v>186</v>
      </c>
      <c r="N53" s="69">
        <v>195</v>
      </c>
      <c r="O53" s="70">
        <v>223</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Lo55qnxR4bITXVnAd+eFT1dD4psqKoXQImq0v2QBsew4l/mjlUQEb5Gze9R4q5qHfyaSPw4CqltdCTmbyyQdcg==" saltValue="WVF1I5tK7Vy/9l+4TirHw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verticalCentered="1"/>
  <pageMargins left="0" right="0" top="0.19685039370078741" bottom="0.31496062992125984" header="0.39370078740157483"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539</v>
      </c>
      <c r="J40" s="79" t="s">
        <v>540</v>
      </c>
      <c r="K40" s="79" t="s">
        <v>541</v>
      </c>
      <c r="L40" s="79" t="s">
        <v>542</v>
      </c>
      <c r="M40" s="80" t="s">
        <v>543</v>
      </c>
    </row>
    <row r="41" spans="2:13" ht="27.75" customHeight="1" x14ac:dyDescent="0.15">
      <c r="B41" s="1242" t="s">
        <v>23</v>
      </c>
      <c r="C41" s="1243"/>
      <c r="D41" s="81"/>
      <c r="E41" s="1248" t="s">
        <v>24</v>
      </c>
      <c r="F41" s="1248"/>
      <c r="G41" s="1248"/>
      <c r="H41" s="1249"/>
      <c r="I41" s="82">
        <v>4004</v>
      </c>
      <c r="J41" s="83">
        <v>3684</v>
      </c>
      <c r="K41" s="83">
        <v>3505</v>
      </c>
      <c r="L41" s="83">
        <v>3278</v>
      </c>
      <c r="M41" s="84">
        <v>3177</v>
      </c>
    </row>
    <row r="42" spans="2:13" ht="27.75" customHeight="1" x14ac:dyDescent="0.15">
      <c r="B42" s="1244"/>
      <c r="C42" s="1245"/>
      <c r="D42" s="85"/>
      <c r="E42" s="1250" t="s">
        <v>25</v>
      </c>
      <c r="F42" s="1250"/>
      <c r="G42" s="1250"/>
      <c r="H42" s="1251"/>
      <c r="I42" s="86" t="s">
        <v>497</v>
      </c>
      <c r="J42" s="87">
        <v>13</v>
      </c>
      <c r="K42" s="87">
        <v>13</v>
      </c>
      <c r="L42" s="87">
        <v>13</v>
      </c>
      <c r="M42" s="88">
        <v>13</v>
      </c>
    </row>
    <row r="43" spans="2:13" ht="27.75" customHeight="1" x14ac:dyDescent="0.15">
      <c r="B43" s="1244"/>
      <c r="C43" s="1245"/>
      <c r="D43" s="85"/>
      <c r="E43" s="1250" t="s">
        <v>26</v>
      </c>
      <c r="F43" s="1250"/>
      <c r="G43" s="1250"/>
      <c r="H43" s="1251"/>
      <c r="I43" s="86">
        <v>637</v>
      </c>
      <c r="J43" s="87">
        <v>537</v>
      </c>
      <c r="K43" s="87">
        <v>442</v>
      </c>
      <c r="L43" s="87">
        <v>377</v>
      </c>
      <c r="M43" s="88">
        <v>473</v>
      </c>
    </row>
    <row r="44" spans="2:13" ht="27.75" customHeight="1" x14ac:dyDescent="0.15">
      <c r="B44" s="1244"/>
      <c r="C44" s="1245"/>
      <c r="D44" s="85"/>
      <c r="E44" s="1250" t="s">
        <v>27</v>
      </c>
      <c r="F44" s="1250"/>
      <c r="G44" s="1250"/>
      <c r="H44" s="1251"/>
      <c r="I44" s="86">
        <v>453</v>
      </c>
      <c r="J44" s="87">
        <v>465</v>
      </c>
      <c r="K44" s="87">
        <v>596</v>
      </c>
      <c r="L44" s="87">
        <v>580</v>
      </c>
      <c r="M44" s="88">
        <v>561</v>
      </c>
    </row>
    <row r="45" spans="2:13" ht="27.75" customHeight="1" x14ac:dyDescent="0.15">
      <c r="B45" s="1244"/>
      <c r="C45" s="1245"/>
      <c r="D45" s="85"/>
      <c r="E45" s="1250" t="s">
        <v>28</v>
      </c>
      <c r="F45" s="1250"/>
      <c r="G45" s="1250"/>
      <c r="H45" s="1251"/>
      <c r="I45" s="86">
        <v>1483</v>
      </c>
      <c r="J45" s="87">
        <v>1373</v>
      </c>
      <c r="K45" s="87">
        <v>1333</v>
      </c>
      <c r="L45" s="87">
        <v>1238</v>
      </c>
      <c r="M45" s="88">
        <v>1184</v>
      </c>
    </row>
    <row r="46" spans="2:13" ht="27.75" customHeight="1" x14ac:dyDescent="0.15">
      <c r="B46" s="1244"/>
      <c r="C46" s="1245"/>
      <c r="D46" s="89"/>
      <c r="E46" s="1250" t="s">
        <v>29</v>
      </c>
      <c r="F46" s="1250"/>
      <c r="G46" s="1250"/>
      <c r="H46" s="1251"/>
      <c r="I46" s="86" t="s">
        <v>497</v>
      </c>
      <c r="J46" s="87" t="s">
        <v>497</v>
      </c>
      <c r="K46" s="87" t="s">
        <v>497</v>
      </c>
      <c r="L46" s="87" t="s">
        <v>497</v>
      </c>
      <c r="M46" s="88" t="s">
        <v>497</v>
      </c>
    </row>
    <row r="47" spans="2:13" ht="27.75" customHeight="1" x14ac:dyDescent="0.15">
      <c r="B47" s="1244"/>
      <c r="C47" s="1245"/>
      <c r="D47" s="90"/>
      <c r="E47" s="1252" t="s">
        <v>30</v>
      </c>
      <c r="F47" s="1253"/>
      <c r="G47" s="1253"/>
      <c r="H47" s="1254"/>
      <c r="I47" s="86" t="s">
        <v>497</v>
      </c>
      <c r="J47" s="87" t="s">
        <v>497</v>
      </c>
      <c r="K47" s="87" t="s">
        <v>497</v>
      </c>
      <c r="L47" s="87" t="s">
        <v>497</v>
      </c>
      <c r="M47" s="88" t="s">
        <v>497</v>
      </c>
    </row>
    <row r="48" spans="2:13" ht="27.75" customHeight="1" x14ac:dyDescent="0.15">
      <c r="B48" s="1244"/>
      <c r="C48" s="1245"/>
      <c r="D48" s="85"/>
      <c r="E48" s="1250" t="s">
        <v>31</v>
      </c>
      <c r="F48" s="1250"/>
      <c r="G48" s="1250"/>
      <c r="H48" s="1251"/>
      <c r="I48" s="86" t="s">
        <v>497</v>
      </c>
      <c r="J48" s="87" t="s">
        <v>497</v>
      </c>
      <c r="K48" s="87" t="s">
        <v>497</v>
      </c>
      <c r="L48" s="87" t="s">
        <v>497</v>
      </c>
      <c r="M48" s="88" t="s">
        <v>497</v>
      </c>
    </row>
    <row r="49" spans="2:13" ht="27.75" customHeight="1" x14ac:dyDescent="0.15">
      <c r="B49" s="1246"/>
      <c r="C49" s="1247"/>
      <c r="D49" s="85"/>
      <c r="E49" s="1250" t="s">
        <v>32</v>
      </c>
      <c r="F49" s="1250"/>
      <c r="G49" s="1250"/>
      <c r="H49" s="1251"/>
      <c r="I49" s="86" t="s">
        <v>497</v>
      </c>
      <c r="J49" s="87" t="s">
        <v>497</v>
      </c>
      <c r="K49" s="87" t="s">
        <v>497</v>
      </c>
      <c r="L49" s="87" t="s">
        <v>497</v>
      </c>
      <c r="M49" s="88" t="s">
        <v>497</v>
      </c>
    </row>
    <row r="50" spans="2:13" ht="27.75" customHeight="1" x14ac:dyDescent="0.15">
      <c r="B50" s="1255" t="s">
        <v>33</v>
      </c>
      <c r="C50" s="1256"/>
      <c r="D50" s="91"/>
      <c r="E50" s="1250" t="s">
        <v>34</v>
      </c>
      <c r="F50" s="1250"/>
      <c r="G50" s="1250"/>
      <c r="H50" s="1251"/>
      <c r="I50" s="86">
        <v>1564</v>
      </c>
      <c r="J50" s="87">
        <v>1638</v>
      </c>
      <c r="K50" s="87">
        <v>1761</v>
      </c>
      <c r="L50" s="87">
        <v>1929</v>
      </c>
      <c r="M50" s="88">
        <v>1991</v>
      </c>
    </row>
    <row r="51" spans="2:13" ht="27.75" customHeight="1" x14ac:dyDescent="0.15">
      <c r="B51" s="1244"/>
      <c r="C51" s="1245"/>
      <c r="D51" s="85"/>
      <c r="E51" s="1250" t="s">
        <v>35</v>
      </c>
      <c r="F51" s="1250"/>
      <c r="G51" s="1250"/>
      <c r="H51" s="1251"/>
      <c r="I51" s="86" t="s">
        <v>497</v>
      </c>
      <c r="J51" s="87" t="s">
        <v>497</v>
      </c>
      <c r="K51" s="87" t="s">
        <v>497</v>
      </c>
      <c r="L51" s="87" t="s">
        <v>497</v>
      </c>
      <c r="M51" s="88" t="s">
        <v>497</v>
      </c>
    </row>
    <row r="52" spans="2:13" ht="27.75" customHeight="1" x14ac:dyDescent="0.15">
      <c r="B52" s="1246"/>
      <c r="C52" s="1247"/>
      <c r="D52" s="85"/>
      <c r="E52" s="1250" t="s">
        <v>36</v>
      </c>
      <c r="F52" s="1250"/>
      <c r="G52" s="1250"/>
      <c r="H52" s="1251"/>
      <c r="I52" s="86">
        <v>4102</v>
      </c>
      <c r="J52" s="87">
        <v>4003</v>
      </c>
      <c r="K52" s="87">
        <v>4108</v>
      </c>
      <c r="L52" s="87">
        <v>3721</v>
      </c>
      <c r="M52" s="88">
        <v>4045</v>
      </c>
    </row>
    <row r="53" spans="2:13" ht="27.75" customHeight="1" thickBot="1" x14ac:dyDescent="0.2">
      <c r="B53" s="1257" t="s">
        <v>37</v>
      </c>
      <c r="C53" s="1258"/>
      <c r="D53" s="92"/>
      <c r="E53" s="1259" t="s">
        <v>38</v>
      </c>
      <c r="F53" s="1259"/>
      <c r="G53" s="1259"/>
      <c r="H53" s="1260"/>
      <c r="I53" s="93">
        <v>911</v>
      </c>
      <c r="J53" s="94">
        <v>431</v>
      </c>
      <c r="K53" s="94">
        <v>20</v>
      </c>
      <c r="L53" s="94">
        <v>-164</v>
      </c>
      <c r="M53" s="95">
        <v>-628</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QwLvqSS6kM9QQPuAutTee10dgbYgEYTX9fpTIEbeUjTgb5zVQtk/auAqMLHEFTyYmqQSZKHKLWxxAe1QwvTp6w==" saltValue="eu1WZCBsZWuXB0io5V39B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verticalCentered="1"/>
  <pageMargins left="0" right="0" top="0.19685039370078741" bottom="0.31496062992125984" header="0.39370078740157483" footer="0"/>
  <pageSetup paperSize="9" scale="59"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40</v>
      </c>
    </row>
    <row r="54" spans="2:8" ht="29.25" customHeight="1" thickBot="1" x14ac:dyDescent="0.25">
      <c r="B54" s="101" t="s">
        <v>1</v>
      </c>
      <c r="C54" s="102"/>
      <c r="D54" s="102"/>
      <c r="E54" s="103" t="s">
        <v>2</v>
      </c>
      <c r="F54" s="104" t="s">
        <v>541</v>
      </c>
      <c r="G54" s="104" t="s">
        <v>542</v>
      </c>
      <c r="H54" s="105" t="s">
        <v>543</v>
      </c>
    </row>
    <row r="55" spans="2:8" ht="52.5" customHeight="1" x14ac:dyDescent="0.15">
      <c r="B55" s="106"/>
      <c r="C55" s="1269" t="s">
        <v>41</v>
      </c>
      <c r="D55" s="1269"/>
      <c r="E55" s="1270"/>
      <c r="F55" s="107">
        <v>1405</v>
      </c>
      <c r="G55" s="107">
        <v>1506</v>
      </c>
      <c r="H55" s="108">
        <v>1366</v>
      </c>
    </row>
    <row r="56" spans="2:8" ht="52.5" customHeight="1" x14ac:dyDescent="0.15">
      <c r="B56" s="109"/>
      <c r="C56" s="1271" t="s">
        <v>42</v>
      </c>
      <c r="D56" s="1271"/>
      <c r="E56" s="1272"/>
      <c r="F56" s="110">
        <v>0</v>
      </c>
      <c r="G56" s="110">
        <v>0</v>
      </c>
      <c r="H56" s="111">
        <v>50</v>
      </c>
    </row>
    <row r="57" spans="2:8" ht="53.25" customHeight="1" x14ac:dyDescent="0.15">
      <c r="B57" s="109"/>
      <c r="C57" s="1273" t="s">
        <v>43</v>
      </c>
      <c r="D57" s="1273"/>
      <c r="E57" s="1274"/>
      <c r="F57" s="112">
        <v>107</v>
      </c>
      <c r="G57" s="112">
        <v>102</v>
      </c>
      <c r="H57" s="113">
        <v>198</v>
      </c>
    </row>
    <row r="58" spans="2:8" ht="45.75" customHeight="1" x14ac:dyDescent="0.15">
      <c r="B58" s="114"/>
      <c r="C58" s="1261" t="s">
        <v>567</v>
      </c>
      <c r="D58" s="1262"/>
      <c r="E58" s="1263"/>
      <c r="F58" s="115">
        <v>4</v>
      </c>
      <c r="G58" s="115">
        <v>4</v>
      </c>
      <c r="H58" s="116">
        <v>104</v>
      </c>
    </row>
    <row r="59" spans="2:8" ht="45.75" customHeight="1" x14ac:dyDescent="0.15">
      <c r="B59" s="114"/>
      <c r="C59" s="1261" t="s">
        <v>568</v>
      </c>
      <c r="D59" s="1262"/>
      <c r="E59" s="1263"/>
      <c r="F59" s="115">
        <v>57</v>
      </c>
      <c r="G59" s="115">
        <v>57</v>
      </c>
      <c r="H59" s="116">
        <v>57</v>
      </c>
    </row>
    <row r="60" spans="2:8" ht="45.75" customHeight="1" x14ac:dyDescent="0.15">
      <c r="B60" s="114"/>
      <c r="C60" s="1261" t="s">
        <v>569</v>
      </c>
      <c r="D60" s="1262"/>
      <c r="E60" s="1263"/>
      <c r="F60" s="115">
        <v>19</v>
      </c>
      <c r="G60" s="115">
        <v>19</v>
      </c>
      <c r="H60" s="116">
        <v>19</v>
      </c>
    </row>
    <row r="61" spans="2:8" ht="45.75" customHeight="1" x14ac:dyDescent="0.15">
      <c r="B61" s="114"/>
      <c r="C61" s="1261" t="s">
        <v>570</v>
      </c>
      <c r="D61" s="1262"/>
      <c r="E61" s="1263"/>
      <c r="F61" s="115">
        <v>10</v>
      </c>
      <c r="G61" s="115">
        <v>11</v>
      </c>
      <c r="H61" s="116">
        <v>13</v>
      </c>
    </row>
    <row r="62" spans="2:8" ht="45.75" customHeight="1" thickBot="1" x14ac:dyDescent="0.2">
      <c r="B62" s="117"/>
      <c r="C62" s="1264" t="s">
        <v>571</v>
      </c>
      <c r="D62" s="1265"/>
      <c r="E62" s="1266"/>
      <c r="F62" s="118">
        <v>4</v>
      </c>
      <c r="G62" s="118">
        <v>4</v>
      </c>
      <c r="H62" s="119">
        <v>5</v>
      </c>
    </row>
    <row r="63" spans="2:8" ht="52.5" customHeight="1" thickBot="1" x14ac:dyDescent="0.2">
      <c r="B63" s="120"/>
      <c r="C63" s="1267" t="s">
        <v>44</v>
      </c>
      <c r="D63" s="1267"/>
      <c r="E63" s="1268"/>
      <c r="F63" s="121">
        <v>1512</v>
      </c>
      <c r="G63" s="121">
        <v>1608</v>
      </c>
      <c r="H63" s="122">
        <v>1614</v>
      </c>
    </row>
    <row r="64" spans="2:8" ht="15" customHeight="1" x14ac:dyDescent="0.15"/>
    <row r="65" ht="0" hidden="1" customHeight="1" x14ac:dyDescent="0.15"/>
    <row r="66" ht="0" hidden="1" customHeight="1" x14ac:dyDescent="0.15"/>
  </sheetData>
  <sheetProtection algorithmName="SHA-512" hashValue="51GixpDiWEfKEUcrjUCQq1T2bcS0s7b0zpMlr8WVlyoP6T5k7ry9oZ8IQ09l6IFr0LAPPrzw0OVgAbBPACdHTA==" saltValue="TmdSW40yAEsYetrmm8/Cq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verticalCentered="1"/>
  <pageMargins left="0" right="0" top="0.19685039370078741" bottom="0.31496062992125984" header="0.39370078740157483" footer="0"/>
  <pageSetup paperSize="9" scale="41" orientation="landscape" horizontalDpi="300"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572</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572</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573</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574</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77" t="s">
        <v>583</v>
      </c>
      <c r="AO43" s="1278"/>
      <c r="AP43" s="1278"/>
      <c r="AQ43" s="1278"/>
      <c r="AR43" s="1278"/>
      <c r="AS43" s="1278"/>
      <c r="AT43" s="1278"/>
      <c r="AU43" s="1278"/>
      <c r="AV43" s="1278"/>
      <c r="AW43" s="1278"/>
      <c r="AX43" s="1278"/>
      <c r="AY43" s="1278"/>
      <c r="AZ43" s="1278"/>
      <c r="BA43" s="1278"/>
      <c r="BB43" s="1278"/>
      <c r="BC43" s="1278"/>
      <c r="BD43" s="1278"/>
      <c r="BE43" s="1278"/>
      <c r="BF43" s="1278"/>
      <c r="BG43" s="1278"/>
      <c r="BH43" s="1278"/>
      <c r="BI43" s="1278"/>
      <c r="BJ43" s="1278"/>
      <c r="BK43" s="1278"/>
      <c r="BL43" s="1278"/>
      <c r="BM43" s="1278"/>
      <c r="BN43" s="1278"/>
      <c r="BO43" s="1278"/>
      <c r="BP43" s="1278"/>
      <c r="BQ43" s="1278"/>
      <c r="BR43" s="1278"/>
      <c r="BS43" s="1278"/>
      <c r="BT43" s="1278"/>
      <c r="BU43" s="1278"/>
      <c r="BV43" s="1278"/>
      <c r="BW43" s="1278"/>
      <c r="BX43" s="1278"/>
      <c r="BY43" s="1278"/>
      <c r="BZ43" s="1278"/>
      <c r="CA43" s="1278"/>
      <c r="CB43" s="1278"/>
      <c r="CC43" s="1278"/>
      <c r="CD43" s="1278"/>
      <c r="CE43" s="1278"/>
      <c r="CF43" s="1278"/>
      <c r="CG43" s="1278"/>
      <c r="CH43" s="1278"/>
      <c r="CI43" s="1278"/>
      <c r="CJ43" s="1278"/>
      <c r="CK43" s="1278"/>
      <c r="CL43" s="1278"/>
      <c r="CM43" s="1278"/>
      <c r="CN43" s="1278"/>
      <c r="CO43" s="1278"/>
      <c r="CP43" s="1278"/>
      <c r="CQ43" s="1278"/>
      <c r="CR43" s="1278"/>
      <c r="CS43" s="1278"/>
      <c r="CT43" s="1278"/>
      <c r="CU43" s="1278"/>
      <c r="CV43" s="1278"/>
      <c r="CW43" s="1278"/>
      <c r="CX43" s="1278"/>
      <c r="CY43" s="1278"/>
      <c r="CZ43" s="1278"/>
      <c r="DA43" s="1278"/>
      <c r="DB43" s="1278"/>
      <c r="DC43" s="1279"/>
    </row>
    <row r="44" spans="2:109" x14ac:dyDescent="0.15">
      <c r="B44" s="374"/>
      <c r="AN44" s="1280"/>
      <c r="AO44" s="1281"/>
      <c r="AP44" s="1281"/>
      <c r="AQ44" s="1281"/>
      <c r="AR44" s="1281"/>
      <c r="AS44" s="1281"/>
      <c r="AT44" s="1281"/>
      <c r="AU44" s="1281"/>
      <c r="AV44" s="1281"/>
      <c r="AW44" s="1281"/>
      <c r="AX44" s="1281"/>
      <c r="AY44" s="1281"/>
      <c r="AZ44" s="1281"/>
      <c r="BA44" s="1281"/>
      <c r="BB44" s="1281"/>
      <c r="BC44" s="1281"/>
      <c r="BD44" s="1281"/>
      <c r="BE44" s="1281"/>
      <c r="BF44" s="1281"/>
      <c r="BG44" s="1281"/>
      <c r="BH44" s="1281"/>
      <c r="BI44" s="1281"/>
      <c r="BJ44" s="1281"/>
      <c r="BK44" s="1281"/>
      <c r="BL44" s="1281"/>
      <c r="BM44" s="1281"/>
      <c r="BN44" s="1281"/>
      <c r="BO44" s="1281"/>
      <c r="BP44" s="1281"/>
      <c r="BQ44" s="1281"/>
      <c r="BR44" s="1281"/>
      <c r="BS44" s="1281"/>
      <c r="BT44" s="1281"/>
      <c r="BU44" s="1281"/>
      <c r="BV44" s="1281"/>
      <c r="BW44" s="1281"/>
      <c r="BX44" s="1281"/>
      <c r="BY44" s="1281"/>
      <c r="BZ44" s="1281"/>
      <c r="CA44" s="1281"/>
      <c r="CB44" s="1281"/>
      <c r="CC44" s="1281"/>
      <c r="CD44" s="1281"/>
      <c r="CE44" s="1281"/>
      <c r="CF44" s="1281"/>
      <c r="CG44" s="1281"/>
      <c r="CH44" s="1281"/>
      <c r="CI44" s="1281"/>
      <c r="CJ44" s="1281"/>
      <c r="CK44" s="1281"/>
      <c r="CL44" s="1281"/>
      <c r="CM44" s="1281"/>
      <c r="CN44" s="1281"/>
      <c r="CO44" s="1281"/>
      <c r="CP44" s="1281"/>
      <c r="CQ44" s="1281"/>
      <c r="CR44" s="1281"/>
      <c r="CS44" s="1281"/>
      <c r="CT44" s="1281"/>
      <c r="CU44" s="1281"/>
      <c r="CV44" s="1281"/>
      <c r="CW44" s="1281"/>
      <c r="CX44" s="1281"/>
      <c r="CY44" s="1281"/>
      <c r="CZ44" s="1281"/>
      <c r="DA44" s="1281"/>
      <c r="DB44" s="1281"/>
      <c r="DC44" s="1282"/>
    </row>
    <row r="45" spans="2:109" x14ac:dyDescent="0.15">
      <c r="B45" s="374"/>
      <c r="AN45" s="1280"/>
      <c r="AO45" s="1281"/>
      <c r="AP45" s="1281"/>
      <c r="AQ45" s="1281"/>
      <c r="AR45" s="1281"/>
      <c r="AS45" s="1281"/>
      <c r="AT45" s="1281"/>
      <c r="AU45" s="1281"/>
      <c r="AV45" s="1281"/>
      <c r="AW45" s="1281"/>
      <c r="AX45" s="1281"/>
      <c r="AY45" s="1281"/>
      <c r="AZ45" s="1281"/>
      <c r="BA45" s="1281"/>
      <c r="BB45" s="1281"/>
      <c r="BC45" s="1281"/>
      <c r="BD45" s="1281"/>
      <c r="BE45" s="1281"/>
      <c r="BF45" s="1281"/>
      <c r="BG45" s="1281"/>
      <c r="BH45" s="1281"/>
      <c r="BI45" s="1281"/>
      <c r="BJ45" s="1281"/>
      <c r="BK45" s="1281"/>
      <c r="BL45" s="1281"/>
      <c r="BM45" s="1281"/>
      <c r="BN45" s="1281"/>
      <c r="BO45" s="1281"/>
      <c r="BP45" s="1281"/>
      <c r="BQ45" s="1281"/>
      <c r="BR45" s="1281"/>
      <c r="BS45" s="1281"/>
      <c r="BT45" s="1281"/>
      <c r="BU45" s="1281"/>
      <c r="BV45" s="1281"/>
      <c r="BW45" s="1281"/>
      <c r="BX45" s="1281"/>
      <c r="BY45" s="1281"/>
      <c r="BZ45" s="1281"/>
      <c r="CA45" s="1281"/>
      <c r="CB45" s="1281"/>
      <c r="CC45" s="1281"/>
      <c r="CD45" s="1281"/>
      <c r="CE45" s="1281"/>
      <c r="CF45" s="1281"/>
      <c r="CG45" s="1281"/>
      <c r="CH45" s="1281"/>
      <c r="CI45" s="1281"/>
      <c r="CJ45" s="1281"/>
      <c r="CK45" s="1281"/>
      <c r="CL45" s="1281"/>
      <c r="CM45" s="1281"/>
      <c r="CN45" s="1281"/>
      <c r="CO45" s="1281"/>
      <c r="CP45" s="1281"/>
      <c r="CQ45" s="1281"/>
      <c r="CR45" s="1281"/>
      <c r="CS45" s="1281"/>
      <c r="CT45" s="1281"/>
      <c r="CU45" s="1281"/>
      <c r="CV45" s="1281"/>
      <c r="CW45" s="1281"/>
      <c r="CX45" s="1281"/>
      <c r="CY45" s="1281"/>
      <c r="CZ45" s="1281"/>
      <c r="DA45" s="1281"/>
      <c r="DB45" s="1281"/>
      <c r="DC45" s="1282"/>
    </row>
    <row r="46" spans="2:109" x14ac:dyDescent="0.15">
      <c r="B46" s="374"/>
      <c r="AN46" s="1280"/>
      <c r="AO46" s="1281"/>
      <c r="AP46" s="1281"/>
      <c r="AQ46" s="1281"/>
      <c r="AR46" s="1281"/>
      <c r="AS46" s="1281"/>
      <c r="AT46" s="1281"/>
      <c r="AU46" s="1281"/>
      <c r="AV46" s="1281"/>
      <c r="AW46" s="1281"/>
      <c r="AX46" s="1281"/>
      <c r="AY46" s="1281"/>
      <c r="AZ46" s="1281"/>
      <c r="BA46" s="1281"/>
      <c r="BB46" s="1281"/>
      <c r="BC46" s="1281"/>
      <c r="BD46" s="1281"/>
      <c r="BE46" s="1281"/>
      <c r="BF46" s="1281"/>
      <c r="BG46" s="1281"/>
      <c r="BH46" s="1281"/>
      <c r="BI46" s="1281"/>
      <c r="BJ46" s="1281"/>
      <c r="BK46" s="1281"/>
      <c r="BL46" s="1281"/>
      <c r="BM46" s="1281"/>
      <c r="BN46" s="1281"/>
      <c r="BO46" s="1281"/>
      <c r="BP46" s="1281"/>
      <c r="BQ46" s="1281"/>
      <c r="BR46" s="1281"/>
      <c r="BS46" s="1281"/>
      <c r="BT46" s="1281"/>
      <c r="BU46" s="1281"/>
      <c r="BV46" s="1281"/>
      <c r="BW46" s="1281"/>
      <c r="BX46" s="1281"/>
      <c r="BY46" s="1281"/>
      <c r="BZ46" s="1281"/>
      <c r="CA46" s="1281"/>
      <c r="CB46" s="1281"/>
      <c r="CC46" s="1281"/>
      <c r="CD46" s="1281"/>
      <c r="CE46" s="1281"/>
      <c r="CF46" s="1281"/>
      <c r="CG46" s="1281"/>
      <c r="CH46" s="1281"/>
      <c r="CI46" s="1281"/>
      <c r="CJ46" s="1281"/>
      <c r="CK46" s="1281"/>
      <c r="CL46" s="1281"/>
      <c r="CM46" s="1281"/>
      <c r="CN46" s="1281"/>
      <c r="CO46" s="1281"/>
      <c r="CP46" s="1281"/>
      <c r="CQ46" s="1281"/>
      <c r="CR46" s="1281"/>
      <c r="CS46" s="1281"/>
      <c r="CT46" s="1281"/>
      <c r="CU46" s="1281"/>
      <c r="CV46" s="1281"/>
      <c r="CW46" s="1281"/>
      <c r="CX46" s="1281"/>
      <c r="CY46" s="1281"/>
      <c r="CZ46" s="1281"/>
      <c r="DA46" s="1281"/>
      <c r="DB46" s="1281"/>
      <c r="DC46" s="1282"/>
    </row>
    <row r="47" spans="2:109" x14ac:dyDescent="0.15">
      <c r="B47" s="374"/>
      <c r="AN47" s="1283"/>
      <c r="AO47" s="1284"/>
      <c r="AP47" s="1284"/>
      <c r="AQ47" s="1284"/>
      <c r="AR47" s="1284"/>
      <c r="AS47" s="1284"/>
      <c r="AT47" s="1284"/>
      <c r="AU47" s="1284"/>
      <c r="AV47" s="1284"/>
      <c r="AW47" s="1284"/>
      <c r="AX47" s="1284"/>
      <c r="AY47" s="1284"/>
      <c r="AZ47" s="1284"/>
      <c r="BA47" s="1284"/>
      <c r="BB47" s="1284"/>
      <c r="BC47" s="1284"/>
      <c r="BD47" s="1284"/>
      <c r="BE47" s="1284"/>
      <c r="BF47" s="1284"/>
      <c r="BG47" s="1284"/>
      <c r="BH47" s="1284"/>
      <c r="BI47" s="1284"/>
      <c r="BJ47" s="1284"/>
      <c r="BK47" s="1284"/>
      <c r="BL47" s="1284"/>
      <c r="BM47" s="1284"/>
      <c r="BN47" s="1284"/>
      <c r="BO47" s="1284"/>
      <c r="BP47" s="1284"/>
      <c r="BQ47" s="1284"/>
      <c r="BR47" s="1284"/>
      <c r="BS47" s="1284"/>
      <c r="BT47" s="1284"/>
      <c r="BU47" s="1284"/>
      <c r="BV47" s="1284"/>
      <c r="BW47" s="1284"/>
      <c r="BX47" s="1284"/>
      <c r="BY47" s="1284"/>
      <c r="BZ47" s="1284"/>
      <c r="CA47" s="1284"/>
      <c r="CB47" s="1284"/>
      <c r="CC47" s="1284"/>
      <c r="CD47" s="1284"/>
      <c r="CE47" s="1284"/>
      <c r="CF47" s="1284"/>
      <c r="CG47" s="1284"/>
      <c r="CH47" s="1284"/>
      <c r="CI47" s="1284"/>
      <c r="CJ47" s="1284"/>
      <c r="CK47" s="1284"/>
      <c r="CL47" s="1284"/>
      <c r="CM47" s="1284"/>
      <c r="CN47" s="1284"/>
      <c r="CO47" s="1284"/>
      <c r="CP47" s="1284"/>
      <c r="CQ47" s="1284"/>
      <c r="CR47" s="1284"/>
      <c r="CS47" s="1284"/>
      <c r="CT47" s="1284"/>
      <c r="CU47" s="1284"/>
      <c r="CV47" s="1284"/>
      <c r="CW47" s="1284"/>
      <c r="CX47" s="1284"/>
      <c r="CY47" s="1284"/>
      <c r="CZ47" s="1284"/>
      <c r="DA47" s="1284"/>
      <c r="DB47" s="1284"/>
      <c r="DC47" s="1285"/>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575</v>
      </c>
    </row>
    <row r="50" spans="1:109" x14ac:dyDescent="0.15">
      <c r="B50" s="374"/>
      <c r="G50" s="1286"/>
      <c r="H50" s="1286"/>
      <c r="I50" s="1286"/>
      <c r="J50" s="1286"/>
      <c r="K50" s="384"/>
      <c r="L50" s="384"/>
      <c r="M50" s="385"/>
      <c r="N50" s="385"/>
      <c r="AN50" s="1287"/>
      <c r="AO50" s="1288"/>
      <c r="AP50" s="1288"/>
      <c r="AQ50" s="1288"/>
      <c r="AR50" s="1288"/>
      <c r="AS50" s="1288"/>
      <c r="AT50" s="1288"/>
      <c r="AU50" s="1288"/>
      <c r="AV50" s="1288"/>
      <c r="AW50" s="1288"/>
      <c r="AX50" s="1288"/>
      <c r="AY50" s="1288"/>
      <c r="AZ50" s="1288"/>
      <c r="BA50" s="1288"/>
      <c r="BB50" s="1288"/>
      <c r="BC50" s="1288"/>
      <c r="BD50" s="1288"/>
      <c r="BE50" s="1288"/>
      <c r="BF50" s="1288"/>
      <c r="BG50" s="1288"/>
      <c r="BH50" s="1288"/>
      <c r="BI50" s="1288"/>
      <c r="BJ50" s="1288"/>
      <c r="BK50" s="1288"/>
      <c r="BL50" s="1288"/>
      <c r="BM50" s="1288"/>
      <c r="BN50" s="1288"/>
      <c r="BO50" s="1289"/>
      <c r="BP50" s="1290" t="s">
        <v>539</v>
      </c>
      <c r="BQ50" s="1290"/>
      <c r="BR50" s="1290"/>
      <c r="BS50" s="1290"/>
      <c r="BT50" s="1290"/>
      <c r="BU50" s="1290"/>
      <c r="BV50" s="1290"/>
      <c r="BW50" s="1290"/>
      <c r="BX50" s="1290" t="s">
        <v>540</v>
      </c>
      <c r="BY50" s="1290"/>
      <c r="BZ50" s="1290"/>
      <c r="CA50" s="1290"/>
      <c r="CB50" s="1290"/>
      <c r="CC50" s="1290"/>
      <c r="CD50" s="1290"/>
      <c r="CE50" s="1290"/>
      <c r="CF50" s="1290" t="s">
        <v>541</v>
      </c>
      <c r="CG50" s="1290"/>
      <c r="CH50" s="1290"/>
      <c r="CI50" s="1290"/>
      <c r="CJ50" s="1290"/>
      <c r="CK50" s="1290"/>
      <c r="CL50" s="1290"/>
      <c r="CM50" s="1290"/>
      <c r="CN50" s="1290" t="s">
        <v>542</v>
      </c>
      <c r="CO50" s="1290"/>
      <c r="CP50" s="1290"/>
      <c r="CQ50" s="1290"/>
      <c r="CR50" s="1290"/>
      <c r="CS50" s="1290"/>
      <c r="CT50" s="1290"/>
      <c r="CU50" s="1290"/>
      <c r="CV50" s="1290" t="s">
        <v>543</v>
      </c>
      <c r="CW50" s="1290"/>
      <c r="CX50" s="1290"/>
      <c r="CY50" s="1290"/>
      <c r="CZ50" s="1290"/>
      <c r="DA50" s="1290"/>
      <c r="DB50" s="1290"/>
      <c r="DC50" s="1290"/>
    </row>
    <row r="51" spans="1:109" ht="13.5" customHeight="1" x14ac:dyDescent="0.15">
      <c r="B51" s="374"/>
      <c r="G51" s="1291"/>
      <c r="H51" s="1291"/>
      <c r="I51" s="1294"/>
      <c r="J51" s="1294"/>
      <c r="K51" s="1292"/>
      <c r="L51" s="1292"/>
      <c r="M51" s="1292"/>
      <c r="N51" s="1292"/>
      <c r="AM51" s="383"/>
      <c r="AN51" s="1293" t="s">
        <v>576</v>
      </c>
      <c r="AO51" s="1293"/>
      <c r="AP51" s="1293"/>
      <c r="AQ51" s="1293"/>
      <c r="AR51" s="1293"/>
      <c r="AS51" s="1293"/>
      <c r="AT51" s="1293"/>
      <c r="AU51" s="1293"/>
      <c r="AV51" s="1293"/>
      <c r="AW51" s="1293"/>
      <c r="AX51" s="1293"/>
      <c r="AY51" s="1293"/>
      <c r="AZ51" s="1293"/>
      <c r="BA51" s="1293"/>
      <c r="BB51" s="1293" t="s">
        <v>577</v>
      </c>
      <c r="BC51" s="1293"/>
      <c r="BD51" s="1293"/>
      <c r="BE51" s="1293"/>
      <c r="BF51" s="1293"/>
      <c r="BG51" s="1293"/>
      <c r="BH51" s="1293"/>
      <c r="BI51" s="1293"/>
      <c r="BJ51" s="1293"/>
      <c r="BK51" s="1293"/>
      <c r="BL51" s="1293"/>
      <c r="BM51" s="1293"/>
      <c r="BN51" s="1293"/>
      <c r="BO51" s="1293"/>
      <c r="BP51" s="1275"/>
      <c r="BQ51" s="1276"/>
      <c r="BR51" s="1276"/>
      <c r="BS51" s="1276"/>
      <c r="BT51" s="1276"/>
      <c r="BU51" s="1276"/>
      <c r="BV51" s="1276"/>
      <c r="BW51" s="1276"/>
      <c r="BX51" s="1275"/>
      <c r="BY51" s="1276"/>
      <c r="BZ51" s="1276"/>
      <c r="CA51" s="1276"/>
      <c r="CB51" s="1276"/>
      <c r="CC51" s="1276"/>
      <c r="CD51" s="1276"/>
      <c r="CE51" s="1276"/>
      <c r="CF51" s="1276">
        <v>0.6</v>
      </c>
      <c r="CG51" s="1276"/>
      <c r="CH51" s="1276"/>
      <c r="CI51" s="1276"/>
      <c r="CJ51" s="1276"/>
      <c r="CK51" s="1276"/>
      <c r="CL51" s="1276"/>
      <c r="CM51" s="1276"/>
      <c r="CN51" s="1276"/>
      <c r="CO51" s="1276"/>
      <c r="CP51" s="1276"/>
      <c r="CQ51" s="1276"/>
      <c r="CR51" s="1276"/>
      <c r="CS51" s="1276"/>
      <c r="CT51" s="1276"/>
      <c r="CU51" s="1276"/>
      <c r="CV51" s="1276"/>
      <c r="CW51" s="1276"/>
      <c r="CX51" s="1276"/>
      <c r="CY51" s="1276"/>
      <c r="CZ51" s="1276"/>
      <c r="DA51" s="1276"/>
      <c r="DB51" s="1276"/>
      <c r="DC51" s="1276"/>
    </row>
    <row r="52" spans="1:109" x14ac:dyDescent="0.15">
      <c r="B52" s="374"/>
      <c r="G52" s="1291"/>
      <c r="H52" s="1291"/>
      <c r="I52" s="1294"/>
      <c r="J52" s="1294"/>
      <c r="K52" s="1292"/>
      <c r="L52" s="1292"/>
      <c r="M52" s="1292"/>
      <c r="N52" s="1292"/>
      <c r="AM52" s="383"/>
      <c r="AN52" s="1293"/>
      <c r="AO52" s="1293"/>
      <c r="AP52" s="1293"/>
      <c r="AQ52" s="1293"/>
      <c r="AR52" s="1293"/>
      <c r="AS52" s="1293"/>
      <c r="AT52" s="1293"/>
      <c r="AU52" s="1293"/>
      <c r="AV52" s="1293"/>
      <c r="AW52" s="1293"/>
      <c r="AX52" s="1293"/>
      <c r="AY52" s="1293"/>
      <c r="AZ52" s="1293"/>
      <c r="BA52" s="1293"/>
      <c r="BB52" s="1293"/>
      <c r="BC52" s="1293"/>
      <c r="BD52" s="1293"/>
      <c r="BE52" s="1293"/>
      <c r="BF52" s="1293"/>
      <c r="BG52" s="1293"/>
      <c r="BH52" s="1293"/>
      <c r="BI52" s="1293"/>
      <c r="BJ52" s="1293"/>
      <c r="BK52" s="1293"/>
      <c r="BL52" s="1293"/>
      <c r="BM52" s="1293"/>
      <c r="BN52" s="1293"/>
      <c r="BO52" s="1293"/>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x14ac:dyDescent="0.15">
      <c r="A53" s="382"/>
      <c r="B53" s="374"/>
      <c r="G53" s="1291"/>
      <c r="H53" s="1291"/>
      <c r="I53" s="1286"/>
      <c r="J53" s="1286"/>
      <c r="K53" s="1292"/>
      <c r="L53" s="1292"/>
      <c r="M53" s="1292"/>
      <c r="N53" s="1292"/>
      <c r="AM53" s="383"/>
      <c r="AN53" s="1293"/>
      <c r="AO53" s="1293"/>
      <c r="AP53" s="1293"/>
      <c r="AQ53" s="1293"/>
      <c r="AR53" s="1293"/>
      <c r="AS53" s="1293"/>
      <c r="AT53" s="1293"/>
      <c r="AU53" s="1293"/>
      <c r="AV53" s="1293"/>
      <c r="AW53" s="1293"/>
      <c r="AX53" s="1293"/>
      <c r="AY53" s="1293"/>
      <c r="AZ53" s="1293"/>
      <c r="BA53" s="1293"/>
      <c r="BB53" s="1293" t="s">
        <v>578</v>
      </c>
      <c r="BC53" s="1293"/>
      <c r="BD53" s="1293"/>
      <c r="BE53" s="1293"/>
      <c r="BF53" s="1293"/>
      <c r="BG53" s="1293"/>
      <c r="BH53" s="1293"/>
      <c r="BI53" s="1293"/>
      <c r="BJ53" s="1293"/>
      <c r="BK53" s="1293"/>
      <c r="BL53" s="1293"/>
      <c r="BM53" s="1293"/>
      <c r="BN53" s="1293"/>
      <c r="BO53" s="1293"/>
      <c r="BP53" s="1275"/>
      <c r="BQ53" s="1276"/>
      <c r="BR53" s="1276"/>
      <c r="BS53" s="1276"/>
      <c r="BT53" s="1276"/>
      <c r="BU53" s="1276"/>
      <c r="BV53" s="1276"/>
      <c r="BW53" s="1276"/>
      <c r="BX53" s="1275"/>
      <c r="BY53" s="1276"/>
      <c r="BZ53" s="1276"/>
      <c r="CA53" s="1276"/>
      <c r="CB53" s="1276"/>
      <c r="CC53" s="1276"/>
      <c r="CD53" s="1276"/>
      <c r="CE53" s="1276"/>
      <c r="CF53" s="1276">
        <v>45.4</v>
      </c>
      <c r="CG53" s="1276"/>
      <c r="CH53" s="1276"/>
      <c r="CI53" s="1276"/>
      <c r="CJ53" s="1276"/>
      <c r="CK53" s="1276"/>
      <c r="CL53" s="1276"/>
      <c r="CM53" s="1276"/>
      <c r="CN53" s="1276">
        <v>47.9</v>
      </c>
      <c r="CO53" s="1276"/>
      <c r="CP53" s="1276"/>
      <c r="CQ53" s="1276"/>
      <c r="CR53" s="1276"/>
      <c r="CS53" s="1276"/>
      <c r="CT53" s="1276"/>
      <c r="CU53" s="1276"/>
      <c r="CV53" s="1276">
        <v>49.2</v>
      </c>
      <c r="CW53" s="1276"/>
      <c r="CX53" s="1276"/>
      <c r="CY53" s="1276"/>
      <c r="CZ53" s="1276"/>
      <c r="DA53" s="1276"/>
      <c r="DB53" s="1276"/>
      <c r="DC53" s="1276"/>
    </row>
    <row r="54" spans="1:109" x14ac:dyDescent="0.15">
      <c r="A54" s="382"/>
      <c r="B54" s="374"/>
      <c r="G54" s="1291"/>
      <c r="H54" s="1291"/>
      <c r="I54" s="1286"/>
      <c r="J54" s="1286"/>
      <c r="K54" s="1292"/>
      <c r="L54" s="1292"/>
      <c r="M54" s="1292"/>
      <c r="N54" s="1292"/>
      <c r="AM54" s="383"/>
      <c r="AN54" s="1293"/>
      <c r="AO54" s="1293"/>
      <c r="AP54" s="1293"/>
      <c r="AQ54" s="1293"/>
      <c r="AR54" s="1293"/>
      <c r="AS54" s="1293"/>
      <c r="AT54" s="1293"/>
      <c r="AU54" s="1293"/>
      <c r="AV54" s="1293"/>
      <c r="AW54" s="1293"/>
      <c r="AX54" s="1293"/>
      <c r="AY54" s="1293"/>
      <c r="AZ54" s="1293"/>
      <c r="BA54" s="1293"/>
      <c r="BB54" s="1293"/>
      <c r="BC54" s="1293"/>
      <c r="BD54" s="1293"/>
      <c r="BE54" s="1293"/>
      <c r="BF54" s="1293"/>
      <c r="BG54" s="1293"/>
      <c r="BH54" s="1293"/>
      <c r="BI54" s="1293"/>
      <c r="BJ54" s="1293"/>
      <c r="BK54" s="1293"/>
      <c r="BL54" s="1293"/>
      <c r="BM54" s="1293"/>
      <c r="BN54" s="1293"/>
      <c r="BO54" s="1293"/>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x14ac:dyDescent="0.15">
      <c r="A55" s="382"/>
      <c r="B55" s="374"/>
      <c r="G55" s="1286"/>
      <c r="H55" s="1286"/>
      <c r="I55" s="1286"/>
      <c r="J55" s="1286"/>
      <c r="K55" s="1292"/>
      <c r="L55" s="1292"/>
      <c r="M55" s="1292"/>
      <c r="N55" s="1292"/>
      <c r="AN55" s="1290" t="s">
        <v>579</v>
      </c>
      <c r="AO55" s="1290"/>
      <c r="AP55" s="1290"/>
      <c r="AQ55" s="1290"/>
      <c r="AR55" s="1290"/>
      <c r="AS55" s="1290"/>
      <c r="AT55" s="1290"/>
      <c r="AU55" s="1290"/>
      <c r="AV55" s="1290"/>
      <c r="AW55" s="1290"/>
      <c r="AX55" s="1290"/>
      <c r="AY55" s="1290"/>
      <c r="AZ55" s="1290"/>
      <c r="BA55" s="1290"/>
      <c r="BB55" s="1293" t="s">
        <v>577</v>
      </c>
      <c r="BC55" s="1293"/>
      <c r="BD55" s="1293"/>
      <c r="BE55" s="1293"/>
      <c r="BF55" s="1293"/>
      <c r="BG55" s="1293"/>
      <c r="BH55" s="1293"/>
      <c r="BI55" s="1293"/>
      <c r="BJ55" s="1293"/>
      <c r="BK55" s="1293"/>
      <c r="BL55" s="1293"/>
      <c r="BM55" s="1293"/>
      <c r="BN55" s="1293"/>
      <c r="BO55" s="1293"/>
      <c r="BP55" s="1275"/>
      <c r="BQ55" s="1276"/>
      <c r="BR55" s="1276"/>
      <c r="BS55" s="1276"/>
      <c r="BT55" s="1276"/>
      <c r="BU55" s="1276"/>
      <c r="BV55" s="1276"/>
      <c r="BW55" s="1276"/>
      <c r="BX55" s="1275"/>
      <c r="BY55" s="1276"/>
      <c r="BZ55" s="1276"/>
      <c r="CA55" s="1276"/>
      <c r="CB55" s="1276"/>
      <c r="CC55" s="1276"/>
      <c r="CD55" s="1276"/>
      <c r="CE55" s="1276"/>
      <c r="CF55" s="1276">
        <v>20.2</v>
      </c>
      <c r="CG55" s="1276"/>
      <c r="CH55" s="1276"/>
      <c r="CI55" s="1276"/>
      <c r="CJ55" s="1276"/>
      <c r="CK55" s="1276"/>
      <c r="CL55" s="1276"/>
      <c r="CM55" s="1276"/>
      <c r="CN55" s="1276">
        <v>38.5</v>
      </c>
      <c r="CO55" s="1276"/>
      <c r="CP55" s="1276"/>
      <c r="CQ55" s="1276"/>
      <c r="CR55" s="1276"/>
      <c r="CS55" s="1276"/>
      <c r="CT55" s="1276"/>
      <c r="CU55" s="1276"/>
      <c r="CV55" s="1276">
        <v>32.799999999999997</v>
      </c>
      <c r="CW55" s="1276"/>
      <c r="CX55" s="1276"/>
      <c r="CY55" s="1276"/>
      <c r="CZ55" s="1276"/>
      <c r="DA55" s="1276"/>
      <c r="DB55" s="1276"/>
      <c r="DC55" s="1276"/>
    </row>
    <row r="56" spans="1:109" x14ac:dyDescent="0.15">
      <c r="A56" s="382"/>
      <c r="B56" s="374"/>
      <c r="G56" s="1286"/>
      <c r="H56" s="1286"/>
      <c r="I56" s="1286"/>
      <c r="J56" s="1286"/>
      <c r="K56" s="1292"/>
      <c r="L56" s="1292"/>
      <c r="M56" s="1292"/>
      <c r="N56" s="1292"/>
      <c r="AN56" s="1290"/>
      <c r="AO56" s="1290"/>
      <c r="AP56" s="1290"/>
      <c r="AQ56" s="1290"/>
      <c r="AR56" s="1290"/>
      <c r="AS56" s="1290"/>
      <c r="AT56" s="1290"/>
      <c r="AU56" s="1290"/>
      <c r="AV56" s="1290"/>
      <c r="AW56" s="1290"/>
      <c r="AX56" s="1290"/>
      <c r="AY56" s="1290"/>
      <c r="AZ56" s="1290"/>
      <c r="BA56" s="1290"/>
      <c r="BB56" s="1293"/>
      <c r="BC56" s="1293"/>
      <c r="BD56" s="1293"/>
      <c r="BE56" s="1293"/>
      <c r="BF56" s="1293"/>
      <c r="BG56" s="1293"/>
      <c r="BH56" s="1293"/>
      <c r="BI56" s="1293"/>
      <c r="BJ56" s="1293"/>
      <c r="BK56" s="1293"/>
      <c r="BL56" s="1293"/>
      <c r="BM56" s="1293"/>
      <c r="BN56" s="1293"/>
      <c r="BO56" s="1293"/>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2" customFormat="1" x14ac:dyDescent="0.15">
      <c r="B57" s="386"/>
      <c r="G57" s="1286"/>
      <c r="H57" s="1286"/>
      <c r="I57" s="1295"/>
      <c r="J57" s="1295"/>
      <c r="K57" s="1292"/>
      <c r="L57" s="1292"/>
      <c r="M57" s="1292"/>
      <c r="N57" s="1292"/>
      <c r="AM57" s="367"/>
      <c r="AN57" s="1290"/>
      <c r="AO57" s="1290"/>
      <c r="AP57" s="1290"/>
      <c r="AQ57" s="1290"/>
      <c r="AR57" s="1290"/>
      <c r="AS57" s="1290"/>
      <c r="AT57" s="1290"/>
      <c r="AU57" s="1290"/>
      <c r="AV57" s="1290"/>
      <c r="AW57" s="1290"/>
      <c r="AX57" s="1290"/>
      <c r="AY57" s="1290"/>
      <c r="AZ57" s="1290"/>
      <c r="BA57" s="1290"/>
      <c r="BB57" s="1293" t="s">
        <v>578</v>
      </c>
      <c r="BC57" s="1293"/>
      <c r="BD57" s="1293"/>
      <c r="BE57" s="1293"/>
      <c r="BF57" s="1293"/>
      <c r="BG57" s="1293"/>
      <c r="BH57" s="1293"/>
      <c r="BI57" s="1293"/>
      <c r="BJ57" s="1293"/>
      <c r="BK57" s="1293"/>
      <c r="BL57" s="1293"/>
      <c r="BM57" s="1293"/>
      <c r="BN57" s="1293"/>
      <c r="BO57" s="1293"/>
      <c r="BP57" s="1275"/>
      <c r="BQ57" s="1276"/>
      <c r="BR57" s="1276"/>
      <c r="BS57" s="1276"/>
      <c r="BT57" s="1276"/>
      <c r="BU57" s="1276"/>
      <c r="BV57" s="1276"/>
      <c r="BW57" s="1276"/>
      <c r="BX57" s="1275"/>
      <c r="BY57" s="1276"/>
      <c r="BZ57" s="1276"/>
      <c r="CA57" s="1276"/>
      <c r="CB57" s="1276"/>
      <c r="CC57" s="1276"/>
      <c r="CD57" s="1276"/>
      <c r="CE57" s="1276"/>
      <c r="CF57" s="1276">
        <v>55.8</v>
      </c>
      <c r="CG57" s="1276"/>
      <c r="CH57" s="1276"/>
      <c r="CI57" s="1276"/>
      <c r="CJ57" s="1276"/>
      <c r="CK57" s="1276"/>
      <c r="CL57" s="1276"/>
      <c r="CM57" s="1276"/>
      <c r="CN57" s="1276">
        <v>57.6</v>
      </c>
      <c r="CO57" s="1276"/>
      <c r="CP57" s="1276"/>
      <c r="CQ57" s="1276"/>
      <c r="CR57" s="1276"/>
      <c r="CS57" s="1276"/>
      <c r="CT57" s="1276"/>
      <c r="CU57" s="1276"/>
      <c r="CV57" s="1276">
        <v>59.3</v>
      </c>
      <c r="CW57" s="1276"/>
      <c r="CX57" s="1276"/>
      <c r="CY57" s="1276"/>
      <c r="CZ57" s="1276"/>
      <c r="DA57" s="1276"/>
      <c r="DB57" s="1276"/>
      <c r="DC57" s="1276"/>
      <c r="DD57" s="387"/>
      <c r="DE57" s="386"/>
    </row>
    <row r="58" spans="1:109" s="382" customFormat="1" x14ac:dyDescent="0.15">
      <c r="A58" s="367"/>
      <c r="B58" s="386"/>
      <c r="G58" s="1286"/>
      <c r="H58" s="1286"/>
      <c r="I58" s="1295"/>
      <c r="J58" s="1295"/>
      <c r="K58" s="1292"/>
      <c r="L58" s="1292"/>
      <c r="M58" s="1292"/>
      <c r="N58" s="1292"/>
      <c r="AM58" s="367"/>
      <c r="AN58" s="1290"/>
      <c r="AO58" s="1290"/>
      <c r="AP58" s="1290"/>
      <c r="AQ58" s="1290"/>
      <c r="AR58" s="1290"/>
      <c r="AS58" s="1290"/>
      <c r="AT58" s="1290"/>
      <c r="AU58" s="1290"/>
      <c r="AV58" s="1290"/>
      <c r="AW58" s="1290"/>
      <c r="AX58" s="1290"/>
      <c r="AY58" s="1290"/>
      <c r="AZ58" s="1290"/>
      <c r="BA58" s="1290"/>
      <c r="BB58" s="1293"/>
      <c r="BC58" s="1293"/>
      <c r="BD58" s="1293"/>
      <c r="BE58" s="1293"/>
      <c r="BF58" s="1293"/>
      <c r="BG58" s="1293"/>
      <c r="BH58" s="1293"/>
      <c r="BI58" s="1293"/>
      <c r="BJ58" s="1293"/>
      <c r="BK58" s="1293"/>
      <c r="BL58" s="1293"/>
      <c r="BM58" s="1293"/>
      <c r="BN58" s="1293"/>
      <c r="BO58" s="1293"/>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580</v>
      </c>
    </row>
    <row r="64" spans="1:109" x14ac:dyDescent="0.15">
      <c r="B64" s="374"/>
      <c r="G64" s="381"/>
      <c r="I64" s="394"/>
      <c r="J64" s="394"/>
      <c r="K64" s="394"/>
      <c r="L64" s="394"/>
      <c r="M64" s="394"/>
      <c r="N64" s="395"/>
      <c r="AM64" s="381"/>
      <c r="AN64" s="381" t="s">
        <v>574</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ht="13.5" customHeight="1" x14ac:dyDescent="0.15">
      <c r="B65" s="374"/>
      <c r="AN65" s="1277" t="s">
        <v>582</v>
      </c>
      <c r="AO65" s="1278"/>
      <c r="AP65" s="1278"/>
      <c r="AQ65" s="1278"/>
      <c r="AR65" s="1278"/>
      <c r="AS65" s="1278"/>
      <c r="AT65" s="1278"/>
      <c r="AU65" s="1278"/>
      <c r="AV65" s="1278"/>
      <c r="AW65" s="1278"/>
      <c r="AX65" s="1278"/>
      <c r="AY65" s="1278"/>
      <c r="AZ65" s="1278"/>
      <c r="BA65" s="1278"/>
      <c r="BB65" s="1278"/>
      <c r="BC65" s="1278"/>
      <c r="BD65" s="1278"/>
      <c r="BE65" s="1278"/>
      <c r="BF65" s="1278"/>
      <c r="BG65" s="1278"/>
      <c r="BH65" s="1278"/>
      <c r="BI65" s="1278"/>
      <c r="BJ65" s="1278"/>
      <c r="BK65" s="1278"/>
      <c r="BL65" s="1278"/>
      <c r="BM65" s="1278"/>
      <c r="BN65" s="1278"/>
      <c r="BO65" s="1278"/>
      <c r="BP65" s="1278"/>
      <c r="BQ65" s="1278"/>
      <c r="BR65" s="1278"/>
      <c r="BS65" s="1278"/>
      <c r="BT65" s="1278"/>
      <c r="BU65" s="1278"/>
      <c r="BV65" s="1278"/>
      <c r="BW65" s="1278"/>
      <c r="BX65" s="1278"/>
      <c r="BY65" s="1278"/>
      <c r="BZ65" s="1278"/>
      <c r="CA65" s="1278"/>
      <c r="CB65" s="1278"/>
      <c r="CC65" s="1278"/>
      <c r="CD65" s="1278"/>
      <c r="CE65" s="1278"/>
      <c r="CF65" s="1278"/>
      <c r="CG65" s="1278"/>
      <c r="CH65" s="1278"/>
      <c r="CI65" s="1278"/>
      <c r="CJ65" s="1278"/>
      <c r="CK65" s="1278"/>
      <c r="CL65" s="1278"/>
      <c r="CM65" s="1278"/>
      <c r="CN65" s="1278"/>
      <c r="CO65" s="1278"/>
      <c r="CP65" s="1278"/>
      <c r="CQ65" s="1278"/>
      <c r="CR65" s="1278"/>
      <c r="CS65" s="1278"/>
      <c r="CT65" s="1278"/>
      <c r="CU65" s="1278"/>
      <c r="CV65" s="1278"/>
      <c r="CW65" s="1278"/>
      <c r="CX65" s="1278"/>
      <c r="CY65" s="1278"/>
      <c r="CZ65" s="1278"/>
      <c r="DA65" s="1278"/>
      <c r="DB65" s="1278"/>
      <c r="DC65" s="1279"/>
    </row>
    <row r="66" spans="2:107" x14ac:dyDescent="0.15">
      <c r="B66" s="374"/>
      <c r="AN66" s="1280"/>
      <c r="AO66" s="1281"/>
      <c r="AP66" s="1281"/>
      <c r="AQ66" s="1281"/>
      <c r="AR66" s="1281"/>
      <c r="AS66" s="1281"/>
      <c r="AT66" s="1281"/>
      <c r="AU66" s="1281"/>
      <c r="AV66" s="1281"/>
      <c r="AW66" s="1281"/>
      <c r="AX66" s="1281"/>
      <c r="AY66" s="1281"/>
      <c r="AZ66" s="1281"/>
      <c r="BA66" s="1281"/>
      <c r="BB66" s="1281"/>
      <c r="BC66" s="1281"/>
      <c r="BD66" s="1281"/>
      <c r="BE66" s="1281"/>
      <c r="BF66" s="1281"/>
      <c r="BG66" s="1281"/>
      <c r="BH66" s="1281"/>
      <c r="BI66" s="1281"/>
      <c r="BJ66" s="1281"/>
      <c r="BK66" s="1281"/>
      <c r="BL66" s="1281"/>
      <c r="BM66" s="1281"/>
      <c r="BN66" s="1281"/>
      <c r="BO66" s="1281"/>
      <c r="BP66" s="1281"/>
      <c r="BQ66" s="1281"/>
      <c r="BR66" s="1281"/>
      <c r="BS66" s="1281"/>
      <c r="BT66" s="1281"/>
      <c r="BU66" s="1281"/>
      <c r="BV66" s="1281"/>
      <c r="BW66" s="1281"/>
      <c r="BX66" s="1281"/>
      <c r="BY66" s="1281"/>
      <c r="BZ66" s="1281"/>
      <c r="CA66" s="1281"/>
      <c r="CB66" s="1281"/>
      <c r="CC66" s="1281"/>
      <c r="CD66" s="1281"/>
      <c r="CE66" s="1281"/>
      <c r="CF66" s="1281"/>
      <c r="CG66" s="1281"/>
      <c r="CH66" s="1281"/>
      <c r="CI66" s="1281"/>
      <c r="CJ66" s="1281"/>
      <c r="CK66" s="1281"/>
      <c r="CL66" s="1281"/>
      <c r="CM66" s="1281"/>
      <c r="CN66" s="1281"/>
      <c r="CO66" s="1281"/>
      <c r="CP66" s="1281"/>
      <c r="CQ66" s="1281"/>
      <c r="CR66" s="1281"/>
      <c r="CS66" s="1281"/>
      <c r="CT66" s="1281"/>
      <c r="CU66" s="1281"/>
      <c r="CV66" s="1281"/>
      <c r="CW66" s="1281"/>
      <c r="CX66" s="1281"/>
      <c r="CY66" s="1281"/>
      <c r="CZ66" s="1281"/>
      <c r="DA66" s="1281"/>
      <c r="DB66" s="1281"/>
      <c r="DC66" s="1282"/>
    </row>
    <row r="67" spans="2:107" x14ac:dyDescent="0.15">
      <c r="B67" s="374"/>
      <c r="AN67" s="1280"/>
      <c r="AO67" s="1281"/>
      <c r="AP67" s="1281"/>
      <c r="AQ67" s="1281"/>
      <c r="AR67" s="1281"/>
      <c r="AS67" s="1281"/>
      <c r="AT67" s="1281"/>
      <c r="AU67" s="1281"/>
      <c r="AV67" s="1281"/>
      <c r="AW67" s="1281"/>
      <c r="AX67" s="1281"/>
      <c r="AY67" s="1281"/>
      <c r="AZ67" s="1281"/>
      <c r="BA67" s="1281"/>
      <c r="BB67" s="1281"/>
      <c r="BC67" s="1281"/>
      <c r="BD67" s="1281"/>
      <c r="BE67" s="1281"/>
      <c r="BF67" s="1281"/>
      <c r="BG67" s="1281"/>
      <c r="BH67" s="1281"/>
      <c r="BI67" s="1281"/>
      <c r="BJ67" s="1281"/>
      <c r="BK67" s="1281"/>
      <c r="BL67" s="1281"/>
      <c r="BM67" s="1281"/>
      <c r="BN67" s="1281"/>
      <c r="BO67" s="1281"/>
      <c r="BP67" s="1281"/>
      <c r="BQ67" s="1281"/>
      <c r="BR67" s="1281"/>
      <c r="BS67" s="1281"/>
      <c r="BT67" s="1281"/>
      <c r="BU67" s="1281"/>
      <c r="BV67" s="1281"/>
      <c r="BW67" s="1281"/>
      <c r="BX67" s="1281"/>
      <c r="BY67" s="1281"/>
      <c r="BZ67" s="1281"/>
      <c r="CA67" s="1281"/>
      <c r="CB67" s="1281"/>
      <c r="CC67" s="1281"/>
      <c r="CD67" s="1281"/>
      <c r="CE67" s="1281"/>
      <c r="CF67" s="1281"/>
      <c r="CG67" s="1281"/>
      <c r="CH67" s="1281"/>
      <c r="CI67" s="1281"/>
      <c r="CJ67" s="1281"/>
      <c r="CK67" s="1281"/>
      <c r="CL67" s="1281"/>
      <c r="CM67" s="1281"/>
      <c r="CN67" s="1281"/>
      <c r="CO67" s="1281"/>
      <c r="CP67" s="1281"/>
      <c r="CQ67" s="1281"/>
      <c r="CR67" s="1281"/>
      <c r="CS67" s="1281"/>
      <c r="CT67" s="1281"/>
      <c r="CU67" s="1281"/>
      <c r="CV67" s="1281"/>
      <c r="CW67" s="1281"/>
      <c r="CX67" s="1281"/>
      <c r="CY67" s="1281"/>
      <c r="CZ67" s="1281"/>
      <c r="DA67" s="1281"/>
      <c r="DB67" s="1281"/>
      <c r="DC67" s="1282"/>
    </row>
    <row r="68" spans="2:107" x14ac:dyDescent="0.15">
      <c r="B68" s="374"/>
      <c r="AN68" s="1280"/>
      <c r="AO68" s="1281"/>
      <c r="AP68" s="1281"/>
      <c r="AQ68" s="1281"/>
      <c r="AR68" s="1281"/>
      <c r="AS68" s="1281"/>
      <c r="AT68" s="1281"/>
      <c r="AU68" s="1281"/>
      <c r="AV68" s="1281"/>
      <c r="AW68" s="1281"/>
      <c r="AX68" s="1281"/>
      <c r="AY68" s="1281"/>
      <c r="AZ68" s="1281"/>
      <c r="BA68" s="1281"/>
      <c r="BB68" s="1281"/>
      <c r="BC68" s="1281"/>
      <c r="BD68" s="1281"/>
      <c r="BE68" s="1281"/>
      <c r="BF68" s="1281"/>
      <c r="BG68" s="1281"/>
      <c r="BH68" s="1281"/>
      <c r="BI68" s="1281"/>
      <c r="BJ68" s="1281"/>
      <c r="BK68" s="1281"/>
      <c r="BL68" s="1281"/>
      <c r="BM68" s="1281"/>
      <c r="BN68" s="1281"/>
      <c r="BO68" s="1281"/>
      <c r="BP68" s="1281"/>
      <c r="BQ68" s="1281"/>
      <c r="BR68" s="1281"/>
      <c r="BS68" s="1281"/>
      <c r="BT68" s="1281"/>
      <c r="BU68" s="1281"/>
      <c r="BV68" s="1281"/>
      <c r="BW68" s="1281"/>
      <c r="BX68" s="1281"/>
      <c r="BY68" s="1281"/>
      <c r="BZ68" s="1281"/>
      <c r="CA68" s="1281"/>
      <c r="CB68" s="1281"/>
      <c r="CC68" s="1281"/>
      <c r="CD68" s="1281"/>
      <c r="CE68" s="1281"/>
      <c r="CF68" s="1281"/>
      <c r="CG68" s="1281"/>
      <c r="CH68" s="1281"/>
      <c r="CI68" s="1281"/>
      <c r="CJ68" s="1281"/>
      <c r="CK68" s="1281"/>
      <c r="CL68" s="1281"/>
      <c r="CM68" s="1281"/>
      <c r="CN68" s="1281"/>
      <c r="CO68" s="1281"/>
      <c r="CP68" s="1281"/>
      <c r="CQ68" s="1281"/>
      <c r="CR68" s="1281"/>
      <c r="CS68" s="1281"/>
      <c r="CT68" s="1281"/>
      <c r="CU68" s="1281"/>
      <c r="CV68" s="1281"/>
      <c r="CW68" s="1281"/>
      <c r="CX68" s="1281"/>
      <c r="CY68" s="1281"/>
      <c r="CZ68" s="1281"/>
      <c r="DA68" s="1281"/>
      <c r="DB68" s="1281"/>
      <c r="DC68" s="1282"/>
    </row>
    <row r="69" spans="2:107" x14ac:dyDescent="0.15">
      <c r="B69" s="374"/>
      <c r="AN69" s="1283"/>
      <c r="AO69" s="1284"/>
      <c r="AP69" s="1284"/>
      <c r="AQ69" s="1284"/>
      <c r="AR69" s="1284"/>
      <c r="AS69" s="1284"/>
      <c r="AT69" s="1284"/>
      <c r="AU69" s="1284"/>
      <c r="AV69" s="1284"/>
      <c r="AW69" s="1284"/>
      <c r="AX69" s="1284"/>
      <c r="AY69" s="1284"/>
      <c r="AZ69" s="1284"/>
      <c r="BA69" s="1284"/>
      <c r="BB69" s="1284"/>
      <c r="BC69" s="1284"/>
      <c r="BD69" s="1284"/>
      <c r="BE69" s="1284"/>
      <c r="BF69" s="1284"/>
      <c r="BG69" s="1284"/>
      <c r="BH69" s="1284"/>
      <c r="BI69" s="1284"/>
      <c r="BJ69" s="1284"/>
      <c r="BK69" s="1284"/>
      <c r="BL69" s="1284"/>
      <c r="BM69" s="1284"/>
      <c r="BN69" s="1284"/>
      <c r="BO69" s="1284"/>
      <c r="BP69" s="1284"/>
      <c r="BQ69" s="1284"/>
      <c r="BR69" s="1284"/>
      <c r="BS69" s="1284"/>
      <c r="BT69" s="1284"/>
      <c r="BU69" s="1284"/>
      <c r="BV69" s="1284"/>
      <c r="BW69" s="1284"/>
      <c r="BX69" s="1284"/>
      <c r="BY69" s="1284"/>
      <c r="BZ69" s="1284"/>
      <c r="CA69" s="1284"/>
      <c r="CB69" s="1284"/>
      <c r="CC69" s="1284"/>
      <c r="CD69" s="1284"/>
      <c r="CE69" s="1284"/>
      <c r="CF69" s="1284"/>
      <c r="CG69" s="1284"/>
      <c r="CH69" s="1284"/>
      <c r="CI69" s="1284"/>
      <c r="CJ69" s="1284"/>
      <c r="CK69" s="1284"/>
      <c r="CL69" s="1284"/>
      <c r="CM69" s="1284"/>
      <c r="CN69" s="1284"/>
      <c r="CO69" s="1284"/>
      <c r="CP69" s="1284"/>
      <c r="CQ69" s="1284"/>
      <c r="CR69" s="1284"/>
      <c r="CS69" s="1284"/>
      <c r="CT69" s="1284"/>
      <c r="CU69" s="1284"/>
      <c r="CV69" s="1284"/>
      <c r="CW69" s="1284"/>
      <c r="CX69" s="1284"/>
      <c r="CY69" s="1284"/>
      <c r="CZ69" s="1284"/>
      <c r="DA69" s="1284"/>
      <c r="DB69" s="1284"/>
      <c r="DC69" s="1285"/>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575</v>
      </c>
    </row>
    <row r="72" spans="2:107" x14ac:dyDescent="0.15">
      <c r="B72" s="374"/>
      <c r="G72" s="1286"/>
      <c r="H72" s="1286"/>
      <c r="I72" s="1286"/>
      <c r="J72" s="1286"/>
      <c r="K72" s="384"/>
      <c r="L72" s="384"/>
      <c r="M72" s="385"/>
      <c r="N72" s="385"/>
      <c r="AN72" s="1287"/>
      <c r="AO72" s="1288"/>
      <c r="AP72" s="1288"/>
      <c r="AQ72" s="1288"/>
      <c r="AR72" s="1288"/>
      <c r="AS72" s="1288"/>
      <c r="AT72" s="1288"/>
      <c r="AU72" s="1288"/>
      <c r="AV72" s="1288"/>
      <c r="AW72" s="1288"/>
      <c r="AX72" s="1288"/>
      <c r="AY72" s="1288"/>
      <c r="AZ72" s="1288"/>
      <c r="BA72" s="1288"/>
      <c r="BB72" s="1288"/>
      <c r="BC72" s="1288"/>
      <c r="BD72" s="1288"/>
      <c r="BE72" s="1288"/>
      <c r="BF72" s="1288"/>
      <c r="BG72" s="1288"/>
      <c r="BH72" s="1288"/>
      <c r="BI72" s="1288"/>
      <c r="BJ72" s="1288"/>
      <c r="BK72" s="1288"/>
      <c r="BL72" s="1288"/>
      <c r="BM72" s="1288"/>
      <c r="BN72" s="1288"/>
      <c r="BO72" s="1289"/>
      <c r="BP72" s="1290" t="s">
        <v>539</v>
      </c>
      <c r="BQ72" s="1290"/>
      <c r="BR72" s="1290"/>
      <c r="BS72" s="1290"/>
      <c r="BT72" s="1290"/>
      <c r="BU72" s="1290"/>
      <c r="BV72" s="1290"/>
      <c r="BW72" s="1290"/>
      <c r="BX72" s="1290" t="s">
        <v>540</v>
      </c>
      <c r="BY72" s="1290"/>
      <c r="BZ72" s="1290"/>
      <c r="CA72" s="1290"/>
      <c r="CB72" s="1290"/>
      <c r="CC72" s="1290"/>
      <c r="CD72" s="1290"/>
      <c r="CE72" s="1290"/>
      <c r="CF72" s="1290" t="s">
        <v>541</v>
      </c>
      <c r="CG72" s="1290"/>
      <c r="CH72" s="1290"/>
      <c r="CI72" s="1290"/>
      <c r="CJ72" s="1290"/>
      <c r="CK72" s="1290"/>
      <c r="CL72" s="1290"/>
      <c r="CM72" s="1290"/>
      <c r="CN72" s="1290" t="s">
        <v>542</v>
      </c>
      <c r="CO72" s="1290"/>
      <c r="CP72" s="1290"/>
      <c r="CQ72" s="1290"/>
      <c r="CR72" s="1290"/>
      <c r="CS72" s="1290"/>
      <c r="CT72" s="1290"/>
      <c r="CU72" s="1290"/>
      <c r="CV72" s="1290" t="s">
        <v>543</v>
      </c>
      <c r="CW72" s="1290"/>
      <c r="CX72" s="1290"/>
      <c r="CY72" s="1290"/>
      <c r="CZ72" s="1290"/>
      <c r="DA72" s="1290"/>
      <c r="DB72" s="1290"/>
      <c r="DC72" s="1290"/>
    </row>
    <row r="73" spans="2:107" x14ac:dyDescent="0.15">
      <c r="B73" s="374"/>
      <c r="G73" s="1291"/>
      <c r="H73" s="1291"/>
      <c r="I73" s="1291"/>
      <c r="J73" s="1291"/>
      <c r="K73" s="1296"/>
      <c r="L73" s="1296"/>
      <c r="M73" s="1296"/>
      <c r="N73" s="1296"/>
      <c r="AM73" s="383"/>
      <c r="AN73" s="1293" t="s">
        <v>576</v>
      </c>
      <c r="AO73" s="1293"/>
      <c r="AP73" s="1293"/>
      <c r="AQ73" s="1293"/>
      <c r="AR73" s="1293"/>
      <c r="AS73" s="1293"/>
      <c r="AT73" s="1293"/>
      <c r="AU73" s="1293"/>
      <c r="AV73" s="1293"/>
      <c r="AW73" s="1293"/>
      <c r="AX73" s="1293"/>
      <c r="AY73" s="1293"/>
      <c r="AZ73" s="1293"/>
      <c r="BA73" s="1293"/>
      <c r="BB73" s="1293" t="s">
        <v>577</v>
      </c>
      <c r="BC73" s="1293"/>
      <c r="BD73" s="1293"/>
      <c r="BE73" s="1293"/>
      <c r="BF73" s="1293"/>
      <c r="BG73" s="1293"/>
      <c r="BH73" s="1293"/>
      <c r="BI73" s="1293"/>
      <c r="BJ73" s="1293"/>
      <c r="BK73" s="1293"/>
      <c r="BL73" s="1293"/>
      <c r="BM73" s="1293"/>
      <c r="BN73" s="1293"/>
      <c r="BO73" s="1293"/>
      <c r="BP73" s="1276">
        <v>28.2</v>
      </c>
      <c r="BQ73" s="1276"/>
      <c r="BR73" s="1276"/>
      <c r="BS73" s="1276"/>
      <c r="BT73" s="1276"/>
      <c r="BU73" s="1276"/>
      <c r="BV73" s="1276"/>
      <c r="BW73" s="1276"/>
      <c r="BX73" s="1276">
        <v>13.5</v>
      </c>
      <c r="BY73" s="1276"/>
      <c r="BZ73" s="1276"/>
      <c r="CA73" s="1276"/>
      <c r="CB73" s="1276"/>
      <c r="CC73" s="1276"/>
      <c r="CD73" s="1276"/>
      <c r="CE73" s="1276"/>
      <c r="CF73" s="1276">
        <v>0.6</v>
      </c>
      <c r="CG73" s="1276"/>
      <c r="CH73" s="1276"/>
      <c r="CI73" s="1276"/>
      <c r="CJ73" s="1276"/>
      <c r="CK73" s="1276"/>
      <c r="CL73" s="1276"/>
      <c r="CM73" s="1276"/>
      <c r="CN73" s="1276"/>
      <c r="CO73" s="1276"/>
      <c r="CP73" s="1276"/>
      <c r="CQ73" s="1276"/>
      <c r="CR73" s="1276"/>
      <c r="CS73" s="1276"/>
      <c r="CT73" s="1276"/>
      <c r="CU73" s="1276"/>
      <c r="CV73" s="1276"/>
      <c r="CW73" s="1276"/>
      <c r="CX73" s="1276"/>
      <c r="CY73" s="1276"/>
      <c r="CZ73" s="1276"/>
      <c r="DA73" s="1276"/>
      <c r="DB73" s="1276"/>
      <c r="DC73" s="1276"/>
    </row>
    <row r="74" spans="2:107" x14ac:dyDescent="0.15">
      <c r="B74" s="374"/>
      <c r="G74" s="1291"/>
      <c r="H74" s="1291"/>
      <c r="I74" s="1291"/>
      <c r="J74" s="1291"/>
      <c r="K74" s="1296"/>
      <c r="L74" s="1296"/>
      <c r="M74" s="1296"/>
      <c r="N74" s="1296"/>
      <c r="AM74" s="383"/>
      <c r="AN74" s="1293"/>
      <c r="AO74" s="1293"/>
      <c r="AP74" s="1293"/>
      <c r="AQ74" s="1293"/>
      <c r="AR74" s="1293"/>
      <c r="AS74" s="1293"/>
      <c r="AT74" s="1293"/>
      <c r="AU74" s="1293"/>
      <c r="AV74" s="1293"/>
      <c r="AW74" s="1293"/>
      <c r="AX74" s="1293"/>
      <c r="AY74" s="1293"/>
      <c r="AZ74" s="1293"/>
      <c r="BA74" s="1293"/>
      <c r="BB74" s="1293"/>
      <c r="BC74" s="1293"/>
      <c r="BD74" s="1293"/>
      <c r="BE74" s="1293"/>
      <c r="BF74" s="1293"/>
      <c r="BG74" s="1293"/>
      <c r="BH74" s="1293"/>
      <c r="BI74" s="1293"/>
      <c r="BJ74" s="1293"/>
      <c r="BK74" s="1293"/>
      <c r="BL74" s="1293"/>
      <c r="BM74" s="1293"/>
      <c r="BN74" s="1293"/>
      <c r="BO74" s="1293"/>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x14ac:dyDescent="0.15">
      <c r="B75" s="374"/>
      <c r="G75" s="1291"/>
      <c r="H75" s="1291"/>
      <c r="I75" s="1286"/>
      <c r="J75" s="1286"/>
      <c r="K75" s="1292"/>
      <c r="L75" s="1292"/>
      <c r="M75" s="1292"/>
      <c r="N75" s="1292"/>
      <c r="AM75" s="383"/>
      <c r="AN75" s="1293"/>
      <c r="AO75" s="1293"/>
      <c r="AP75" s="1293"/>
      <c r="AQ75" s="1293"/>
      <c r="AR75" s="1293"/>
      <c r="AS75" s="1293"/>
      <c r="AT75" s="1293"/>
      <c r="AU75" s="1293"/>
      <c r="AV75" s="1293"/>
      <c r="AW75" s="1293"/>
      <c r="AX75" s="1293"/>
      <c r="AY75" s="1293"/>
      <c r="AZ75" s="1293"/>
      <c r="BA75" s="1293"/>
      <c r="BB75" s="1293" t="s">
        <v>581</v>
      </c>
      <c r="BC75" s="1293"/>
      <c r="BD75" s="1293"/>
      <c r="BE75" s="1293"/>
      <c r="BF75" s="1293"/>
      <c r="BG75" s="1293"/>
      <c r="BH75" s="1293"/>
      <c r="BI75" s="1293"/>
      <c r="BJ75" s="1293"/>
      <c r="BK75" s="1293"/>
      <c r="BL75" s="1293"/>
      <c r="BM75" s="1293"/>
      <c r="BN75" s="1293"/>
      <c r="BO75" s="1293"/>
      <c r="BP75" s="1276">
        <v>8.4</v>
      </c>
      <c r="BQ75" s="1276"/>
      <c r="BR75" s="1276"/>
      <c r="BS75" s="1276"/>
      <c r="BT75" s="1276"/>
      <c r="BU75" s="1276"/>
      <c r="BV75" s="1276"/>
      <c r="BW75" s="1276"/>
      <c r="BX75" s="1276">
        <v>7.1</v>
      </c>
      <c r="BY75" s="1276"/>
      <c r="BZ75" s="1276"/>
      <c r="CA75" s="1276"/>
      <c r="CB75" s="1276"/>
      <c r="CC75" s="1276"/>
      <c r="CD75" s="1276"/>
      <c r="CE75" s="1276"/>
      <c r="CF75" s="1276">
        <v>6.2</v>
      </c>
      <c r="CG75" s="1276"/>
      <c r="CH75" s="1276"/>
      <c r="CI75" s="1276"/>
      <c r="CJ75" s="1276"/>
      <c r="CK75" s="1276"/>
      <c r="CL75" s="1276"/>
      <c r="CM75" s="1276"/>
      <c r="CN75" s="1276">
        <v>5.8</v>
      </c>
      <c r="CO75" s="1276"/>
      <c r="CP75" s="1276"/>
      <c r="CQ75" s="1276"/>
      <c r="CR75" s="1276"/>
      <c r="CS75" s="1276"/>
      <c r="CT75" s="1276"/>
      <c r="CU75" s="1276"/>
      <c r="CV75" s="1276">
        <v>6.2</v>
      </c>
      <c r="CW75" s="1276"/>
      <c r="CX75" s="1276"/>
      <c r="CY75" s="1276"/>
      <c r="CZ75" s="1276"/>
      <c r="DA75" s="1276"/>
      <c r="DB75" s="1276"/>
      <c r="DC75" s="1276"/>
    </row>
    <row r="76" spans="2:107" x14ac:dyDescent="0.15">
      <c r="B76" s="374"/>
      <c r="G76" s="1291"/>
      <c r="H76" s="1291"/>
      <c r="I76" s="1286"/>
      <c r="J76" s="1286"/>
      <c r="K76" s="1292"/>
      <c r="L76" s="1292"/>
      <c r="M76" s="1292"/>
      <c r="N76" s="1292"/>
      <c r="AM76" s="383"/>
      <c r="AN76" s="1293"/>
      <c r="AO76" s="1293"/>
      <c r="AP76" s="1293"/>
      <c r="AQ76" s="1293"/>
      <c r="AR76" s="1293"/>
      <c r="AS76" s="1293"/>
      <c r="AT76" s="1293"/>
      <c r="AU76" s="1293"/>
      <c r="AV76" s="1293"/>
      <c r="AW76" s="1293"/>
      <c r="AX76" s="1293"/>
      <c r="AY76" s="1293"/>
      <c r="AZ76" s="1293"/>
      <c r="BA76" s="1293"/>
      <c r="BB76" s="1293"/>
      <c r="BC76" s="1293"/>
      <c r="BD76" s="1293"/>
      <c r="BE76" s="1293"/>
      <c r="BF76" s="1293"/>
      <c r="BG76" s="1293"/>
      <c r="BH76" s="1293"/>
      <c r="BI76" s="1293"/>
      <c r="BJ76" s="1293"/>
      <c r="BK76" s="1293"/>
      <c r="BL76" s="1293"/>
      <c r="BM76" s="1293"/>
      <c r="BN76" s="1293"/>
      <c r="BO76" s="1293"/>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x14ac:dyDescent="0.15">
      <c r="B77" s="374"/>
      <c r="G77" s="1286"/>
      <c r="H77" s="1286"/>
      <c r="I77" s="1286"/>
      <c r="J77" s="1286"/>
      <c r="K77" s="1296"/>
      <c r="L77" s="1296"/>
      <c r="M77" s="1296"/>
      <c r="N77" s="1296"/>
      <c r="AN77" s="1290" t="s">
        <v>579</v>
      </c>
      <c r="AO77" s="1290"/>
      <c r="AP77" s="1290"/>
      <c r="AQ77" s="1290"/>
      <c r="AR77" s="1290"/>
      <c r="AS77" s="1290"/>
      <c r="AT77" s="1290"/>
      <c r="AU77" s="1290"/>
      <c r="AV77" s="1290"/>
      <c r="AW77" s="1290"/>
      <c r="AX77" s="1290"/>
      <c r="AY77" s="1290"/>
      <c r="AZ77" s="1290"/>
      <c r="BA77" s="1290"/>
      <c r="BB77" s="1293" t="s">
        <v>577</v>
      </c>
      <c r="BC77" s="1293"/>
      <c r="BD77" s="1293"/>
      <c r="BE77" s="1293"/>
      <c r="BF77" s="1293"/>
      <c r="BG77" s="1293"/>
      <c r="BH77" s="1293"/>
      <c r="BI77" s="1293"/>
      <c r="BJ77" s="1293"/>
      <c r="BK77" s="1293"/>
      <c r="BL77" s="1293"/>
      <c r="BM77" s="1293"/>
      <c r="BN77" s="1293"/>
      <c r="BO77" s="1293"/>
      <c r="BP77" s="1276">
        <v>44.3</v>
      </c>
      <c r="BQ77" s="1276"/>
      <c r="BR77" s="1276"/>
      <c r="BS77" s="1276"/>
      <c r="BT77" s="1276"/>
      <c r="BU77" s="1276"/>
      <c r="BV77" s="1276"/>
      <c r="BW77" s="1276"/>
      <c r="BX77" s="1276">
        <v>40.299999999999997</v>
      </c>
      <c r="BY77" s="1276"/>
      <c r="BZ77" s="1276"/>
      <c r="CA77" s="1276"/>
      <c r="CB77" s="1276"/>
      <c r="CC77" s="1276"/>
      <c r="CD77" s="1276"/>
      <c r="CE77" s="1276"/>
      <c r="CF77" s="1276">
        <v>20.2</v>
      </c>
      <c r="CG77" s="1276"/>
      <c r="CH77" s="1276"/>
      <c r="CI77" s="1276"/>
      <c r="CJ77" s="1276"/>
      <c r="CK77" s="1276"/>
      <c r="CL77" s="1276"/>
      <c r="CM77" s="1276"/>
      <c r="CN77" s="1276">
        <v>38.5</v>
      </c>
      <c r="CO77" s="1276"/>
      <c r="CP77" s="1276"/>
      <c r="CQ77" s="1276"/>
      <c r="CR77" s="1276"/>
      <c r="CS77" s="1276"/>
      <c r="CT77" s="1276"/>
      <c r="CU77" s="1276"/>
      <c r="CV77" s="1276">
        <v>32.799999999999997</v>
      </c>
      <c r="CW77" s="1276"/>
      <c r="CX77" s="1276"/>
      <c r="CY77" s="1276"/>
      <c r="CZ77" s="1276"/>
      <c r="DA77" s="1276"/>
      <c r="DB77" s="1276"/>
      <c r="DC77" s="1276"/>
    </row>
    <row r="78" spans="2:107" x14ac:dyDescent="0.15">
      <c r="B78" s="374"/>
      <c r="G78" s="1286"/>
      <c r="H78" s="1286"/>
      <c r="I78" s="1286"/>
      <c r="J78" s="1286"/>
      <c r="K78" s="1296"/>
      <c r="L78" s="1296"/>
      <c r="M78" s="1296"/>
      <c r="N78" s="1296"/>
      <c r="AN78" s="1290"/>
      <c r="AO78" s="1290"/>
      <c r="AP78" s="1290"/>
      <c r="AQ78" s="1290"/>
      <c r="AR78" s="1290"/>
      <c r="AS78" s="1290"/>
      <c r="AT78" s="1290"/>
      <c r="AU78" s="1290"/>
      <c r="AV78" s="1290"/>
      <c r="AW78" s="1290"/>
      <c r="AX78" s="1290"/>
      <c r="AY78" s="1290"/>
      <c r="AZ78" s="1290"/>
      <c r="BA78" s="1290"/>
      <c r="BB78" s="1293"/>
      <c r="BC78" s="1293"/>
      <c r="BD78" s="1293"/>
      <c r="BE78" s="1293"/>
      <c r="BF78" s="1293"/>
      <c r="BG78" s="1293"/>
      <c r="BH78" s="1293"/>
      <c r="BI78" s="1293"/>
      <c r="BJ78" s="1293"/>
      <c r="BK78" s="1293"/>
      <c r="BL78" s="1293"/>
      <c r="BM78" s="1293"/>
      <c r="BN78" s="1293"/>
      <c r="BO78" s="1293"/>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x14ac:dyDescent="0.15">
      <c r="B79" s="374"/>
      <c r="G79" s="1286"/>
      <c r="H79" s="1286"/>
      <c r="I79" s="1295"/>
      <c r="J79" s="1295"/>
      <c r="K79" s="1297"/>
      <c r="L79" s="1297"/>
      <c r="M79" s="1297"/>
      <c r="N79" s="1297"/>
      <c r="AN79" s="1290"/>
      <c r="AO79" s="1290"/>
      <c r="AP79" s="1290"/>
      <c r="AQ79" s="1290"/>
      <c r="AR79" s="1290"/>
      <c r="AS79" s="1290"/>
      <c r="AT79" s="1290"/>
      <c r="AU79" s="1290"/>
      <c r="AV79" s="1290"/>
      <c r="AW79" s="1290"/>
      <c r="AX79" s="1290"/>
      <c r="AY79" s="1290"/>
      <c r="AZ79" s="1290"/>
      <c r="BA79" s="1290"/>
      <c r="BB79" s="1293" t="s">
        <v>581</v>
      </c>
      <c r="BC79" s="1293"/>
      <c r="BD79" s="1293"/>
      <c r="BE79" s="1293"/>
      <c r="BF79" s="1293"/>
      <c r="BG79" s="1293"/>
      <c r="BH79" s="1293"/>
      <c r="BI79" s="1293"/>
      <c r="BJ79" s="1293"/>
      <c r="BK79" s="1293"/>
      <c r="BL79" s="1293"/>
      <c r="BM79" s="1293"/>
      <c r="BN79" s="1293"/>
      <c r="BO79" s="1293"/>
      <c r="BP79" s="1276">
        <v>10.6</v>
      </c>
      <c r="BQ79" s="1276"/>
      <c r="BR79" s="1276"/>
      <c r="BS79" s="1276"/>
      <c r="BT79" s="1276"/>
      <c r="BU79" s="1276"/>
      <c r="BV79" s="1276"/>
      <c r="BW79" s="1276"/>
      <c r="BX79" s="1276">
        <v>9.8000000000000007</v>
      </c>
      <c r="BY79" s="1276"/>
      <c r="BZ79" s="1276"/>
      <c r="CA79" s="1276"/>
      <c r="CB79" s="1276"/>
      <c r="CC79" s="1276"/>
      <c r="CD79" s="1276"/>
      <c r="CE79" s="1276"/>
      <c r="CF79" s="1276">
        <v>9.3000000000000007</v>
      </c>
      <c r="CG79" s="1276"/>
      <c r="CH79" s="1276"/>
      <c r="CI79" s="1276"/>
      <c r="CJ79" s="1276"/>
      <c r="CK79" s="1276"/>
      <c r="CL79" s="1276"/>
      <c r="CM79" s="1276"/>
      <c r="CN79" s="1276">
        <v>9.1999999999999993</v>
      </c>
      <c r="CO79" s="1276"/>
      <c r="CP79" s="1276"/>
      <c r="CQ79" s="1276"/>
      <c r="CR79" s="1276"/>
      <c r="CS79" s="1276"/>
      <c r="CT79" s="1276"/>
      <c r="CU79" s="1276"/>
      <c r="CV79" s="1276">
        <v>9.1</v>
      </c>
      <c r="CW79" s="1276"/>
      <c r="CX79" s="1276"/>
      <c r="CY79" s="1276"/>
      <c r="CZ79" s="1276"/>
      <c r="DA79" s="1276"/>
      <c r="DB79" s="1276"/>
      <c r="DC79" s="1276"/>
    </row>
    <row r="80" spans="2:107" x14ac:dyDescent="0.15">
      <c r="B80" s="374"/>
      <c r="G80" s="1286"/>
      <c r="H80" s="1286"/>
      <c r="I80" s="1295"/>
      <c r="J80" s="1295"/>
      <c r="K80" s="1297"/>
      <c r="L80" s="1297"/>
      <c r="M80" s="1297"/>
      <c r="N80" s="1297"/>
      <c r="AN80" s="1290"/>
      <c r="AO80" s="1290"/>
      <c r="AP80" s="1290"/>
      <c r="AQ80" s="1290"/>
      <c r="AR80" s="1290"/>
      <c r="AS80" s="1290"/>
      <c r="AT80" s="1290"/>
      <c r="AU80" s="1290"/>
      <c r="AV80" s="1290"/>
      <c r="AW80" s="1290"/>
      <c r="AX80" s="1290"/>
      <c r="AY80" s="1290"/>
      <c r="AZ80" s="1290"/>
      <c r="BA80" s="1290"/>
      <c r="BB80" s="1293"/>
      <c r="BC80" s="1293"/>
      <c r="BD80" s="1293"/>
      <c r="BE80" s="1293"/>
      <c r="BF80" s="1293"/>
      <c r="BG80" s="1293"/>
      <c r="BH80" s="1293"/>
      <c r="BI80" s="1293"/>
      <c r="BJ80" s="1293"/>
      <c r="BK80" s="1293"/>
      <c r="BL80" s="1293"/>
      <c r="BM80" s="1293"/>
      <c r="BN80" s="1293"/>
      <c r="BO80" s="1293"/>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EoC4sUFyp4geoO0U4C5LzO/xdkySsBwoxB3XfUiiiLISzDc+6AmlZGmouKgM6OTWL9WazXDlbceSjs242zHflg==" saltValue="+8wZWH65CgqtVMhiiU62h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484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9r4DtMDGgHEdc37WVILAXwT3w5m6fwfZ3BCZDO+Y1Quj0RZFKXnKvR3+RmFqUMUIHAbMZ0OchZkx4N5I0+yYxA==" saltValue="I9qffzaeacx1OzJvLaFPEg==" spinCount="100000" sheet="1" objects="1" scenarios="1"/>
  <dataConsolidate/>
  <phoneticPr fontId="2"/>
  <printOptions horizontalCentered="1" verticalCentered="1"/>
  <pageMargins left="0" right="0" top="0.19685039370078741" bottom="0.31496062992125984"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484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ysH3913fHQZ2Ur01rt3nFIqOwi1dJIrK8HS8LvQS2AHoN+xO8ZpoRuSifKpq8/MLlPH2QPTIFl1lBqGoKqzS1Q==" saltValue="eExvpl02Xnmb0a8vyRD7MQ==" spinCount="100000" sheet="1" objects="1" scenarios="1"/>
  <dataConsolidate/>
  <phoneticPr fontId="2"/>
  <printOptions horizontalCentered="1" verticalCentered="1"/>
  <pageMargins left="0" right="0" top="0.19685039370078741" bottom="0.31496062992125984"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45</v>
      </c>
      <c r="E2" s="134"/>
      <c r="F2" s="135" t="s">
        <v>536</v>
      </c>
      <c r="G2" s="136"/>
      <c r="H2" s="137"/>
    </row>
    <row r="3" spans="1:8" x14ac:dyDescent="0.15">
      <c r="A3" s="133" t="s">
        <v>529</v>
      </c>
      <c r="B3" s="138"/>
      <c r="C3" s="139"/>
      <c r="D3" s="140">
        <v>41656</v>
      </c>
      <c r="E3" s="141"/>
      <c r="F3" s="142">
        <v>81990</v>
      </c>
      <c r="G3" s="143"/>
      <c r="H3" s="144"/>
    </row>
    <row r="4" spans="1:8" x14ac:dyDescent="0.15">
      <c r="A4" s="145"/>
      <c r="B4" s="146"/>
      <c r="C4" s="147"/>
      <c r="D4" s="148">
        <v>27530</v>
      </c>
      <c r="E4" s="149"/>
      <c r="F4" s="150">
        <v>34482</v>
      </c>
      <c r="G4" s="151"/>
      <c r="H4" s="152"/>
    </row>
    <row r="5" spans="1:8" x14ac:dyDescent="0.15">
      <c r="A5" s="133" t="s">
        <v>531</v>
      </c>
      <c r="B5" s="138"/>
      <c r="C5" s="139"/>
      <c r="D5" s="140">
        <v>35915</v>
      </c>
      <c r="E5" s="141"/>
      <c r="F5" s="142">
        <v>87551</v>
      </c>
      <c r="G5" s="143"/>
      <c r="H5" s="144"/>
    </row>
    <row r="6" spans="1:8" x14ac:dyDescent="0.15">
      <c r="A6" s="145"/>
      <c r="B6" s="146"/>
      <c r="C6" s="147"/>
      <c r="D6" s="148">
        <v>24123</v>
      </c>
      <c r="E6" s="149"/>
      <c r="F6" s="150">
        <v>43994</v>
      </c>
      <c r="G6" s="151"/>
      <c r="H6" s="152"/>
    </row>
    <row r="7" spans="1:8" x14ac:dyDescent="0.15">
      <c r="A7" s="133" t="s">
        <v>532</v>
      </c>
      <c r="B7" s="138"/>
      <c r="C7" s="139"/>
      <c r="D7" s="140">
        <v>58475</v>
      </c>
      <c r="E7" s="141"/>
      <c r="F7" s="142">
        <v>106092</v>
      </c>
      <c r="G7" s="143"/>
      <c r="H7" s="144"/>
    </row>
    <row r="8" spans="1:8" x14ac:dyDescent="0.15">
      <c r="A8" s="145"/>
      <c r="B8" s="146"/>
      <c r="C8" s="147"/>
      <c r="D8" s="148">
        <v>32391</v>
      </c>
      <c r="E8" s="149"/>
      <c r="F8" s="150">
        <v>44299</v>
      </c>
      <c r="G8" s="151"/>
      <c r="H8" s="152"/>
    </row>
    <row r="9" spans="1:8" x14ac:dyDescent="0.15">
      <c r="A9" s="133" t="s">
        <v>533</v>
      </c>
      <c r="B9" s="138"/>
      <c r="C9" s="139"/>
      <c r="D9" s="140">
        <v>38823</v>
      </c>
      <c r="E9" s="141"/>
      <c r="F9" s="142">
        <v>78903</v>
      </c>
      <c r="G9" s="143"/>
      <c r="H9" s="144"/>
    </row>
    <row r="10" spans="1:8" x14ac:dyDescent="0.15">
      <c r="A10" s="145"/>
      <c r="B10" s="146"/>
      <c r="C10" s="147"/>
      <c r="D10" s="148">
        <v>23878</v>
      </c>
      <c r="E10" s="149"/>
      <c r="F10" s="150">
        <v>49201</v>
      </c>
      <c r="G10" s="151"/>
      <c r="H10" s="152"/>
    </row>
    <row r="11" spans="1:8" x14ac:dyDescent="0.15">
      <c r="A11" s="133" t="s">
        <v>534</v>
      </c>
      <c r="B11" s="138"/>
      <c r="C11" s="139"/>
      <c r="D11" s="140">
        <v>44527</v>
      </c>
      <c r="E11" s="141"/>
      <c r="F11" s="142">
        <v>82993</v>
      </c>
      <c r="G11" s="143"/>
      <c r="H11" s="144"/>
    </row>
    <row r="12" spans="1:8" x14ac:dyDescent="0.15">
      <c r="A12" s="145"/>
      <c r="B12" s="146"/>
      <c r="C12" s="153"/>
      <c r="D12" s="148">
        <v>35463</v>
      </c>
      <c r="E12" s="149"/>
      <c r="F12" s="150">
        <v>46787</v>
      </c>
      <c r="G12" s="151"/>
      <c r="H12" s="152"/>
    </row>
    <row r="13" spans="1:8" x14ac:dyDescent="0.15">
      <c r="A13" s="133"/>
      <c r="B13" s="138"/>
      <c r="C13" s="154"/>
      <c r="D13" s="155">
        <v>43879</v>
      </c>
      <c r="E13" s="156"/>
      <c r="F13" s="157">
        <v>87506</v>
      </c>
      <c r="G13" s="158"/>
      <c r="H13" s="144"/>
    </row>
    <row r="14" spans="1:8" x14ac:dyDescent="0.15">
      <c r="A14" s="145"/>
      <c r="B14" s="146"/>
      <c r="C14" s="147"/>
      <c r="D14" s="148">
        <v>28677</v>
      </c>
      <c r="E14" s="149"/>
      <c r="F14" s="150">
        <v>43753</v>
      </c>
      <c r="G14" s="151"/>
      <c r="H14" s="152"/>
    </row>
    <row r="17" spans="1:11" x14ac:dyDescent="0.15">
      <c r="A17" s="129" t="s">
        <v>46</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47</v>
      </c>
      <c r="B19" s="159">
        <f>ROUND(VALUE(SUBSTITUTE(実質収支比率等に係る経年分析!F$48,"▲","-")),2)</f>
        <v>17.97</v>
      </c>
      <c r="C19" s="159">
        <f>ROUND(VALUE(SUBSTITUTE(実質収支比率等に係る経年分析!G$48,"▲","-")),2)</f>
        <v>16.239999999999998</v>
      </c>
      <c r="D19" s="159">
        <f>ROUND(VALUE(SUBSTITUTE(実質収支比率等に係る経年分析!H$48,"▲","-")),2)</f>
        <v>12.32</v>
      </c>
      <c r="E19" s="159">
        <f>ROUND(VALUE(SUBSTITUTE(実質収支比率等に係る経年分析!I$48,"▲","-")),2)</f>
        <v>12.19</v>
      </c>
      <c r="F19" s="159">
        <f>ROUND(VALUE(SUBSTITUTE(実質収支比率等に係る経年分析!J$48,"▲","-")),2)</f>
        <v>9.57</v>
      </c>
    </row>
    <row r="20" spans="1:11" x14ac:dyDescent="0.15">
      <c r="A20" s="159" t="s">
        <v>48</v>
      </c>
      <c r="B20" s="159">
        <f>ROUND(VALUE(SUBSTITUTE(実質収支比率等に係る経年分析!F$47,"▲","-")),2)</f>
        <v>33.54</v>
      </c>
      <c r="C20" s="159">
        <f>ROUND(VALUE(SUBSTITUTE(実質収支比率等に係る経年分析!G$47,"▲","-")),2)</f>
        <v>36.53</v>
      </c>
      <c r="D20" s="159">
        <f>ROUND(VALUE(SUBSTITUTE(実質収支比率等に係る経年分析!H$47,"▲","-")),2)</f>
        <v>38.54</v>
      </c>
      <c r="E20" s="159">
        <f>ROUND(VALUE(SUBSTITUTE(実質収支比率等に係る経年分析!I$47,"▲","-")),2)</f>
        <v>42.13</v>
      </c>
      <c r="F20" s="159">
        <f>ROUND(VALUE(SUBSTITUTE(実質収支比率等に係る経年分析!J$47,"▲","-")),2)</f>
        <v>37.99</v>
      </c>
    </row>
    <row r="21" spans="1:11" x14ac:dyDescent="0.15">
      <c r="A21" s="159" t="s">
        <v>49</v>
      </c>
      <c r="B21" s="159">
        <f>IF(ISNUMBER(VALUE(SUBSTITUTE(実質収支比率等に係る経年分析!F$49,"▲","-"))),ROUND(VALUE(SUBSTITUTE(実質収支比率等に係る経年分析!F$49,"▲","-")),2),NA())</f>
        <v>4.4400000000000004</v>
      </c>
      <c r="C21" s="159">
        <f>IF(ISNUMBER(VALUE(SUBSTITUTE(実質収支比率等に係る経年分析!G$49,"▲","-"))),ROUND(VALUE(SUBSTITUTE(実質収支比率等に係る経年分析!G$49,"▲","-")),2),NA())</f>
        <v>1.01</v>
      </c>
      <c r="D21" s="159">
        <f>IF(ISNUMBER(VALUE(SUBSTITUTE(実質収支比率等に係る経年分析!H$49,"▲","-"))),ROUND(VALUE(SUBSTITUTE(実質収支比率等に係る経年分析!H$49,"▲","-")),2),NA())</f>
        <v>-0.82</v>
      </c>
      <c r="E21" s="159">
        <f>IF(ISNUMBER(VALUE(SUBSTITUTE(実質収支比率等に係る経年分析!I$49,"▲","-"))),ROUND(VALUE(SUBSTITUTE(実質収支比率等に係る経年分析!I$49,"▲","-")),2),NA())</f>
        <v>2.4500000000000002</v>
      </c>
      <c r="F21" s="159">
        <f>IF(ISNUMBER(VALUE(SUBSTITUTE(実質収支比率等に係る経年分析!J$49,"▲","-"))),ROUND(VALUE(SUBSTITUTE(実質収支比率等に係る経年分析!J$49,"▲","-")),2),NA())</f>
        <v>-6.43</v>
      </c>
    </row>
    <row r="24" spans="1:11" x14ac:dyDescent="0.15">
      <c r="A24" s="129" t="s">
        <v>50</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51</v>
      </c>
      <c r="C26" s="160" t="s">
        <v>52</v>
      </c>
      <c r="D26" s="160" t="s">
        <v>51</v>
      </c>
      <c r="E26" s="160" t="s">
        <v>52</v>
      </c>
      <c r="F26" s="160" t="s">
        <v>51</v>
      </c>
      <c r="G26" s="160" t="s">
        <v>52</v>
      </c>
      <c r="H26" s="160" t="s">
        <v>51</v>
      </c>
      <c r="I26" s="160" t="s">
        <v>52</v>
      </c>
      <c r="J26" s="160" t="s">
        <v>51</v>
      </c>
      <c r="K26" s="160" t="s">
        <v>52</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後期高齢者医療特別会計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0.02</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0.01</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0.09</v>
      </c>
    </row>
    <row r="30" spans="1:11" x14ac:dyDescent="0.15">
      <c r="A30" s="160" t="str">
        <f>IF(連結実質赤字比率に係る赤字・黒字の構成分析!C$40="",NA(),連結実質赤字比率に係る赤字・黒字の構成分析!C$40)</f>
        <v>訪問看護ステーション特別会計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0.38</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0.48</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0.39</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0.32</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0.16</v>
      </c>
    </row>
    <row r="31" spans="1:11" x14ac:dyDescent="0.15">
      <c r="A31" s="160" t="str">
        <f>IF(連結実質赤字比率に係る赤字・黒字の構成分析!C$39="",NA(),連結実質赤字比率に係る赤字・黒字の構成分析!C$39)</f>
        <v>食肉センター特別会計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0.33</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0.15</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0.25</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0.48</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0.55000000000000004</v>
      </c>
    </row>
    <row r="32" spans="1:11" x14ac:dyDescent="0.15">
      <c r="A32" s="160" t="str">
        <f>IF(連結実質赤字比率に係る赤字・黒字の構成分析!C$38="",NA(),連結実質赤字比率に係る赤字・黒字の構成分析!C$38)</f>
        <v>介護保険特別会計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1.33</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1.35</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1.84</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2.1</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1.93</v>
      </c>
    </row>
    <row r="33" spans="1:16" x14ac:dyDescent="0.15">
      <c r="A33" s="160" t="str">
        <f>IF(連結実質赤字比率に係る赤字・黒字の構成分析!C$37="",NA(),連結実質赤字比率に係る赤字・黒字の構成分析!C$37)</f>
        <v>国民健康保険特別会計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3.51</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4.5199999999999996</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5.0599999999999996</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2.99</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4.2699999999999996</v>
      </c>
    </row>
    <row r="34" spans="1:16" x14ac:dyDescent="0.15">
      <c r="A34" s="160" t="str">
        <f>IF(連結実質赤字比率に係る赤字・黒字の構成分析!C$36="",NA(),連結実質赤字比率に係る赤字・黒字の構成分析!C$36)</f>
        <v>国民健康保険東庄病院事業会計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11.77</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8.85</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11.44</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10.130000000000001</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8.93</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17.96</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16.239999999999998</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12.31</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12.19</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9.56</v>
      </c>
    </row>
    <row r="36" spans="1:16" x14ac:dyDescent="0.15">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9.39</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12.25</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14.48</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17.329999999999998</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19.89</v>
      </c>
    </row>
    <row r="39" spans="1:16" x14ac:dyDescent="0.15">
      <c r="A39" s="129" t="s">
        <v>53</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x14ac:dyDescent="0.15">
      <c r="A42" s="161" t="s">
        <v>56</v>
      </c>
      <c r="B42" s="161"/>
      <c r="C42" s="161"/>
      <c r="D42" s="161">
        <f>'実質公債費比率（分子）の構造'!K$52</f>
        <v>367</v>
      </c>
      <c r="E42" s="161"/>
      <c r="F42" s="161"/>
      <c r="G42" s="161">
        <f>'実質公債費比率（分子）の構造'!L$52</f>
        <v>391</v>
      </c>
      <c r="H42" s="161"/>
      <c r="I42" s="161"/>
      <c r="J42" s="161">
        <f>'実質公債費比率（分子）の構造'!M$52</f>
        <v>375</v>
      </c>
      <c r="K42" s="161"/>
      <c r="L42" s="161"/>
      <c r="M42" s="161">
        <f>'実質公債費比率（分子）の構造'!N$52</f>
        <v>379</v>
      </c>
      <c r="N42" s="161"/>
      <c r="O42" s="161"/>
      <c r="P42" s="161">
        <f>'実質公債費比率（分子）の構造'!O$52</f>
        <v>367</v>
      </c>
    </row>
    <row r="43" spans="1:16" x14ac:dyDescent="0.15">
      <c r="A43" s="161" t="s">
        <v>57</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58</v>
      </c>
      <c r="B44" s="161" t="str">
        <f>'実質公債費比率（分子）の構造'!K$50</f>
        <v>-</v>
      </c>
      <c r="C44" s="161"/>
      <c r="D44" s="161"/>
      <c r="E44" s="161">
        <f>'実質公債費比率（分子）の構造'!L$50</f>
        <v>13</v>
      </c>
      <c r="F44" s="161"/>
      <c r="G44" s="161"/>
      <c r="H44" s="161">
        <f>'実質公債費比率（分子）の構造'!M$50</f>
        <v>13</v>
      </c>
      <c r="I44" s="161"/>
      <c r="J44" s="161"/>
      <c r="K44" s="161">
        <f>'実質公債費比率（分子）の構造'!N$50</f>
        <v>13</v>
      </c>
      <c r="L44" s="161"/>
      <c r="M44" s="161"/>
      <c r="N44" s="161">
        <f>'実質公債費比率（分子）の構造'!O$50</f>
        <v>13</v>
      </c>
      <c r="O44" s="161"/>
      <c r="P44" s="161"/>
    </row>
    <row r="45" spans="1:16" x14ac:dyDescent="0.15">
      <c r="A45" s="161" t="s">
        <v>59</v>
      </c>
      <c r="B45" s="161">
        <f>'実質公債費比率（分子）の構造'!K$49</f>
        <v>47</v>
      </c>
      <c r="C45" s="161"/>
      <c r="D45" s="161"/>
      <c r="E45" s="161">
        <f>'実質公債費比率（分子）の構造'!L$49</f>
        <v>50</v>
      </c>
      <c r="F45" s="161"/>
      <c r="G45" s="161"/>
      <c r="H45" s="161">
        <f>'実質公債費比率（分子）の構造'!M$49</f>
        <v>53</v>
      </c>
      <c r="I45" s="161"/>
      <c r="J45" s="161"/>
      <c r="K45" s="161">
        <f>'実質公債費比率（分子）の構造'!N$49</f>
        <v>86</v>
      </c>
      <c r="L45" s="161"/>
      <c r="M45" s="161"/>
      <c r="N45" s="161">
        <f>'実質公債費比率（分子）の構造'!O$49</f>
        <v>95</v>
      </c>
      <c r="O45" s="161"/>
      <c r="P45" s="161"/>
    </row>
    <row r="46" spans="1:16" x14ac:dyDescent="0.15">
      <c r="A46" s="161" t="s">
        <v>60</v>
      </c>
      <c r="B46" s="161">
        <f>'実質公債費比率（分子）の構造'!K$48</f>
        <v>61</v>
      </c>
      <c r="C46" s="161"/>
      <c r="D46" s="161"/>
      <c r="E46" s="161">
        <f>'実質公債費比率（分子）の構造'!L$48</f>
        <v>43</v>
      </c>
      <c r="F46" s="161"/>
      <c r="G46" s="161"/>
      <c r="H46" s="161">
        <f>'実質公債費比率（分子）の構造'!M$48</f>
        <v>42</v>
      </c>
      <c r="I46" s="161"/>
      <c r="J46" s="161"/>
      <c r="K46" s="161">
        <f>'実質公債費比率（分子）の構造'!N$48</f>
        <v>40</v>
      </c>
      <c r="L46" s="161"/>
      <c r="M46" s="161"/>
      <c r="N46" s="161">
        <f>'実質公債費比率（分子）の構造'!O$48</f>
        <v>34</v>
      </c>
      <c r="O46" s="161"/>
      <c r="P46" s="161"/>
    </row>
    <row r="47" spans="1:16" x14ac:dyDescent="0.15">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491</v>
      </c>
      <c r="C49" s="161"/>
      <c r="D49" s="161"/>
      <c r="E49" s="161">
        <f>'実質公債費比率（分子）の構造'!L$45</f>
        <v>469</v>
      </c>
      <c r="F49" s="161"/>
      <c r="G49" s="161"/>
      <c r="H49" s="161">
        <f>'実質公債費比率（分子）の構造'!M$45</f>
        <v>453</v>
      </c>
      <c r="I49" s="161"/>
      <c r="J49" s="161"/>
      <c r="K49" s="161">
        <f>'実質公債費比率（分子）の構造'!N$45</f>
        <v>435</v>
      </c>
      <c r="L49" s="161"/>
      <c r="M49" s="161"/>
      <c r="N49" s="161">
        <f>'実質公債費比率（分子）の構造'!O$45</f>
        <v>448</v>
      </c>
      <c r="O49" s="161"/>
      <c r="P49" s="161"/>
    </row>
    <row r="50" spans="1:16" x14ac:dyDescent="0.15">
      <c r="A50" s="161" t="s">
        <v>64</v>
      </c>
      <c r="B50" s="161" t="e">
        <f>NA()</f>
        <v>#N/A</v>
      </c>
      <c r="C50" s="161">
        <f>IF(ISNUMBER('実質公債費比率（分子）の構造'!K$53),'実質公債費比率（分子）の構造'!K$53,NA())</f>
        <v>232</v>
      </c>
      <c r="D50" s="161" t="e">
        <f>NA()</f>
        <v>#N/A</v>
      </c>
      <c r="E50" s="161" t="e">
        <f>NA()</f>
        <v>#N/A</v>
      </c>
      <c r="F50" s="161">
        <f>IF(ISNUMBER('実質公債費比率（分子）の構造'!L$53),'実質公債費比率（分子）の構造'!L$53,NA())</f>
        <v>184</v>
      </c>
      <c r="G50" s="161" t="e">
        <f>NA()</f>
        <v>#N/A</v>
      </c>
      <c r="H50" s="161" t="e">
        <f>NA()</f>
        <v>#N/A</v>
      </c>
      <c r="I50" s="161">
        <f>IF(ISNUMBER('実質公債費比率（分子）の構造'!M$53),'実質公債費比率（分子）の構造'!M$53,NA())</f>
        <v>186</v>
      </c>
      <c r="J50" s="161" t="e">
        <f>NA()</f>
        <v>#N/A</v>
      </c>
      <c r="K50" s="161" t="e">
        <f>NA()</f>
        <v>#N/A</v>
      </c>
      <c r="L50" s="161">
        <f>IF(ISNUMBER('実質公債費比率（分子）の構造'!N$53),'実質公債費比率（分子）の構造'!N$53,NA())</f>
        <v>195</v>
      </c>
      <c r="M50" s="161" t="e">
        <f>NA()</f>
        <v>#N/A</v>
      </c>
      <c r="N50" s="161" t="e">
        <f>NA()</f>
        <v>#N/A</v>
      </c>
      <c r="O50" s="161">
        <f>IF(ISNUMBER('実質公債費比率（分子）の構造'!O$53),'実質公債費比率（分子）の構造'!O$53,NA())</f>
        <v>223</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36</v>
      </c>
      <c r="B56" s="160"/>
      <c r="C56" s="160"/>
      <c r="D56" s="160">
        <f>'将来負担比率（分子）の構造'!I$52</f>
        <v>4102</v>
      </c>
      <c r="E56" s="160"/>
      <c r="F56" s="160"/>
      <c r="G56" s="160">
        <f>'将来負担比率（分子）の構造'!J$52</f>
        <v>4003</v>
      </c>
      <c r="H56" s="160"/>
      <c r="I56" s="160"/>
      <c r="J56" s="160">
        <f>'将来負担比率（分子）の構造'!K$52</f>
        <v>4108</v>
      </c>
      <c r="K56" s="160"/>
      <c r="L56" s="160"/>
      <c r="M56" s="160">
        <f>'将来負担比率（分子）の構造'!L$52</f>
        <v>3721</v>
      </c>
      <c r="N56" s="160"/>
      <c r="O56" s="160"/>
      <c r="P56" s="160">
        <f>'将来負担比率（分子）の構造'!M$52</f>
        <v>4045</v>
      </c>
    </row>
    <row r="57" spans="1:16" x14ac:dyDescent="0.15">
      <c r="A57" s="160" t="s">
        <v>35</v>
      </c>
      <c r="B57" s="160"/>
      <c r="C57" s="160"/>
      <c r="D57" s="160" t="str">
        <f>'将来負担比率（分子）の構造'!I$51</f>
        <v>-</v>
      </c>
      <c r="E57" s="160"/>
      <c r="F57" s="160"/>
      <c r="G57" s="160" t="str">
        <f>'将来負担比率（分子）の構造'!J$51</f>
        <v>-</v>
      </c>
      <c r="H57" s="160"/>
      <c r="I57" s="160"/>
      <c r="J57" s="160" t="str">
        <f>'将来負担比率（分子）の構造'!K$51</f>
        <v>-</v>
      </c>
      <c r="K57" s="160"/>
      <c r="L57" s="160"/>
      <c r="M57" s="160" t="str">
        <f>'将来負担比率（分子）の構造'!L$51</f>
        <v>-</v>
      </c>
      <c r="N57" s="160"/>
      <c r="O57" s="160"/>
      <c r="P57" s="160" t="str">
        <f>'将来負担比率（分子）の構造'!M$51</f>
        <v>-</v>
      </c>
    </row>
    <row r="58" spans="1:16" x14ac:dyDescent="0.15">
      <c r="A58" s="160" t="s">
        <v>34</v>
      </c>
      <c r="B58" s="160"/>
      <c r="C58" s="160"/>
      <c r="D58" s="160">
        <f>'将来負担比率（分子）の構造'!I$50</f>
        <v>1564</v>
      </c>
      <c r="E58" s="160"/>
      <c r="F58" s="160"/>
      <c r="G58" s="160">
        <f>'将来負担比率（分子）の構造'!J$50</f>
        <v>1638</v>
      </c>
      <c r="H58" s="160"/>
      <c r="I58" s="160"/>
      <c r="J58" s="160">
        <f>'将来負担比率（分子）の構造'!K$50</f>
        <v>1761</v>
      </c>
      <c r="K58" s="160"/>
      <c r="L58" s="160"/>
      <c r="M58" s="160">
        <f>'将来負担比率（分子）の構造'!L$50</f>
        <v>1929</v>
      </c>
      <c r="N58" s="160"/>
      <c r="O58" s="160"/>
      <c r="P58" s="160">
        <f>'将来負担比率（分子）の構造'!M$50</f>
        <v>1991</v>
      </c>
    </row>
    <row r="59" spans="1:16" x14ac:dyDescent="0.15">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29</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28</v>
      </c>
      <c r="B62" s="160">
        <f>'将来負担比率（分子）の構造'!I$45</f>
        <v>1483</v>
      </c>
      <c r="C62" s="160"/>
      <c r="D62" s="160"/>
      <c r="E62" s="160">
        <f>'将来負担比率（分子）の構造'!J$45</f>
        <v>1373</v>
      </c>
      <c r="F62" s="160"/>
      <c r="G62" s="160"/>
      <c r="H62" s="160">
        <f>'将来負担比率（分子）の構造'!K$45</f>
        <v>1333</v>
      </c>
      <c r="I62" s="160"/>
      <c r="J62" s="160"/>
      <c r="K62" s="160">
        <f>'将来負担比率（分子）の構造'!L$45</f>
        <v>1238</v>
      </c>
      <c r="L62" s="160"/>
      <c r="M62" s="160"/>
      <c r="N62" s="160">
        <f>'将来負担比率（分子）の構造'!M$45</f>
        <v>1184</v>
      </c>
      <c r="O62" s="160"/>
      <c r="P62" s="160"/>
    </row>
    <row r="63" spans="1:16" x14ac:dyDescent="0.15">
      <c r="A63" s="160" t="s">
        <v>27</v>
      </c>
      <c r="B63" s="160">
        <f>'将来負担比率（分子）の構造'!I$44</f>
        <v>453</v>
      </c>
      <c r="C63" s="160"/>
      <c r="D63" s="160"/>
      <c r="E63" s="160">
        <f>'将来負担比率（分子）の構造'!J$44</f>
        <v>465</v>
      </c>
      <c r="F63" s="160"/>
      <c r="G63" s="160"/>
      <c r="H63" s="160">
        <f>'将来負担比率（分子）の構造'!K$44</f>
        <v>596</v>
      </c>
      <c r="I63" s="160"/>
      <c r="J63" s="160"/>
      <c r="K63" s="160">
        <f>'将来負担比率（分子）の構造'!L$44</f>
        <v>580</v>
      </c>
      <c r="L63" s="160"/>
      <c r="M63" s="160"/>
      <c r="N63" s="160">
        <f>'将来負担比率（分子）の構造'!M$44</f>
        <v>561</v>
      </c>
      <c r="O63" s="160"/>
      <c r="P63" s="160"/>
    </row>
    <row r="64" spans="1:16" x14ac:dyDescent="0.15">
      <c r="A64" s="160" t="s">
        <v>26</v>
      </c>
      <c r="B64" s="160">
        <f>'将来負担比率（分子）の構造'!I$43</f>
        <v>637</v>
      </c>
      <c r="C64" s="160"/>
      <c r="D64" s="160"/>
      <c r="E64" s="160">
        <f>'将来負担比率（分子）の構造'!J$43</f>
        <v>537</v>
      </c>
      <c r="F64" s="160"/>
      <c r="G64" s="160"/>
      <c r="H64" s="160">
        <f>'将来負担比率（分子）の構造'!K$43</f>
        <v>442</v>
      </c>
      <c r="I64" s="160"/>
      <c r="J64" s="160"/>
      <c r="K64" s="160">
        <f>'将来負担比率（分子）の構造'!L$43</f>
        <v>377</v>
      </c>
      <c r="L64" s="160"/>
      <c r="M64" s="160"/>
      <c r="N64" s="160">
        <f>'将来負担比率（分子）の構造'!M$43</f>
        <v>473</v>
      </c>
      <c r="O64" s="160"/>
      <c r="P64" s="160"/>
    </row>
    <row r="65" spans="1:16" x14ac:dyDescent="0.15">
      <c r="A65" s="160" t="s">
        <v>25</v>
      </c>
      <c r="B65" s="160" t="str">
        <f>'将来負担比率（分子）の構造'!I$42</f>
        <v>-</v>
      </c>
      <c r="C65" s="160"/>
      <c r="D65" s="160"/>
      <c r="E65" s="160">
        <f>'将来負担比率（分子）の構造'!J$42</f>
        <v>13</v>
      </c>
      <c r="F65" s="160"/>
      <c r="G65" s="160"/>
      <c r="H65" s="160">
        <f>'将来負担比率（分子）の構造'!K$42</f>
        <v>13</v>
      </c>
      <c r="I65" s="160"/>
      <c r="J65" s="160"/>
      <c r="K65" s="160">
        <f>'将来負担比率（分子）の構造'!L$42</f>
        <v>13</v>
      </c>
      <c r="L65" s="160"/>
      <c r="M65" s="160"/>
      <c r="N65" s="160">
        <f>'将来負担比率（分子）の構造'!M$42</f>
        <v>13</v>
      </c>
      <c r="O65" s="160"/>
      <c r="P65" s="160"/>
    </row>
    <row r="66" spans="1:16" x14ac:dyDescent="0.15">
      <c r="A66" s="160" t="s">
        <v>24</v>
      </c>
      <c r="B66" s="160">
        <f>'将来負担比率（分子）の構造'!I$41</f>
        <v>4004</v>
      </c>
      <c r="C66" s="160"/>
      <c r="D66" s="160"/>
      <c r="E66" s="160">
        <f>'将来負担比率（分子）の構造'!J$41</f>
        <v>3684</v>
      </c>
      <c r="F66" s="160"/>
      <c r="G66" s="160"/>
      <c r="H66" s="160">
        <f>'将来負担比率（分子）の構造'!K$41</f>
        <v>3505</v>
      </c>
      <c r="I66" s="160"/>
      <c r="J66" s="160"/>
      <c r="K66" s="160">
        <f>'将来負担比率（分子）の構造'!L$41</f>
        <v>3278</v>
      </c>
      <c r="L66" s="160"/>
      <c r="M66" s="160"/>
      <c r="N66" s="160">
        <f>'将来負担比率（分子）の構造'!M$41</f>
        <v>3177</v>
      </c>
      <c r="O66" s="160"/>
      <c r="P66" s="160"/>
    </row>
    <row r="67" spans="1:16" x14ac:dyDescent="0.15">
      <c r="A67" s="160" t="s">
        <v>68</v>
      </c>
      <c r="B67" s="160" t="e">
        <f>NA()</f>
        <v>#N/A</v>
      </c>
      <c r="C67" s="160">
        <f>IF(ISNUMBER('将来負担比率（分子）の構造'!I$53), IF('将来負担比率（分子）の構造'!I$53 &lt; 0, 0, '将来負担比率（分子）の構造'!I$53), NA())</f>
        <v>911</v>
      </c>
      <c r="D67" s="160" t="e">
        <f>NA()</f>
        <v>#N/A</v>
      </c>
      <c r="E67" s="160" t="e">
        <f>NA()</f>
        <v>#N/A</v>
      </c>
      <c r="F67" s="160">
        <f>IF(ISNUMBER('将来負担比率（分子）の構造'!J$53), IF('将来負担比率（分子）の構造'!J$53 &lt; 0, 0, '将来負担比率（分子）の構造'!J$53), NA())</f>
        <v>431</v>
      </c>
      <c r="G67" s="160" t="e">
        <f>NA()</f>
        <v>#N/A</v>
      </c>
      <c r="H67" s="160" t="e">
        <f>NA()</f>
        <v>#N/A</v>
      </c>
      <c r="I67" s="160">
        <f>IF(ISNUMBER('将来負担比率（分子）の構造'!K$53), IF('将来負担比率（分子）の構造'!K$53 &lt; 0, 0, '将来負担比率（分子）の構造'!K$53), NA())</f>
        <v>20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69</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70</v>
      </c>
      <c r="B72" s="164">
        <f>基金残高に係る経年分析!F55</f>
        <v>1405</v>
      </c>
      <c r="C72" s="164">
        <f>基金残高に係る経年分析!G55</f>
        <v>1506</v>
      </c>
      <c r="D72" s="164">
        <f>基金残高に係る経年分析!H55</f>
        <v>1366</v>
      </c>
    </row>
    <row r="73" spans="1:16" x14ac:dyDescent="0.15">
      <c r="A73" s="163" t="s">
        <v>71</v>
      </c>
      <c r="B73" s="164">
        <f>基金残高に係る経年分析!F56</f>
        <v>0</v>
      </c>
      <c r="C73" s="164">
        <f>基金残高に係る経年分析!G56</f>
        <v>0</v>
      </c>
      <c r="D73" s="164">
        <f>基金残高に係る経年分析!H56</f>
        <v>50</v>
      </c>
    </row>
    <row r="74" spans="1:16" x14ac:dyDescent="0.15">
      <c r="A74" s="163" t="s">
        <v>72</v>
      </c>
      <c r="B74" s="164">
        <f>基金残高に係る経年分析!F57</f>
        <v>107</v>
      </c>
      <c r="C74" s="164">
        <f>基金残高に係る経年分析!G57</f>
        <v>102</v>
      </c>
      <c r="D74" s="164">
        <f>基金残高に係る経年分析!H57</f>
        <v>198</v>
      </c>
    </row>
  </sheetData>
  <sheetProtection algorithmName="SHA-512" hashValue="tQR6unn+Jqc8VXqhJ+iZ7AvMRaEwQGNI3+O8LI74HbN9f95Q91XA+Cpq/SQwHtKvWsvIKPn9l6U1XT5XhFlSbw==" saltValue="PzeEPm0Jg6aM+XfGZG6I4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opLeftCell="A2" zoomScaleNormal="10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204</v>
      </c>
      <c r="DI1" s="636"/>
      <c r="DJ1" s="636"/>
      <c r="DK1" s="636"/>
      <c r="DL1" s="636"/>
      <c r="DM1" s="636"/>
      <c r="DN1" s="637"/>
      <c r="DO1" s="205"/>
      <c r="DP1" s="635" t="s">
        <v>205</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206</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207</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208</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209</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210</v>
      </c>
      <c r="S4" s="639"/>
      <c r="T4" s="639"/>
      <c r="U4" s="639"/>
      <c r="V4" s="639"/>
      <c r="W4" s="639"/>
      <c r="X4" s="639"/>
      <c r="Y4" s="640"/>
      <c r="Z4" s="638" t="s">
        <v>211</v>
      </c>
      <c r="AA4" s="639"/>
      <c r="AB4" s="639"/>
      <c r="AC4" s="640"/>
      <c r="AD4" s="638" t="s">
        <v>212</v>
      </c>
      <c r="AE4" s="639"/>
      <c r="AF4" s="639"/>
      <c r="AG4" s="639"/>
      <c r="AH4" s="639"/>
      <c r="AI4" s="639"/>
      <c r="AJ4" s="639"/>
      <c r="AK4" s="640"/>
      <c r="AL4" s="638" t="s">
        <v>211</v>
      </c>
      <c r="AM4" s="639"/>
      <c r="AN4" s="639"/>
      <c r="AO4" s="640"/>
      <c r="AP4" s="644" t="s">
        <v>213</v>
      </c>
      <c r="AQ4" s="644"/>
      <c r="AR4" s="644"/>
      <c r="AS4" s="644"/>
      <c r="AT4" s="644"/>
      <c r="AU4" s="644"/>
      <c r="AV4" s="644"/>
      <c r="AW4" s="644"/>
      <c r="AX4" s="644"/>
      <c r="AY4" s="644"/>
      <c r="AZ4" s="644"/>
      <c r="BA4" s="644"/>
      <c r="BB4" s="644"/>
      <c r="BC4" s="644"/>
      <c r="BD4" s="644"/>
      <c r="BE4" s="644"/>
      <c r="BF4" s="644"/>
      <c r="BG4" s="644" t="s">
        <v>214</v>
      </c>
      <c r="BH4" s="644"/>
      <c r="BI4" s="644"/>
      <c r="BJ4" s="644"/>
      <c r="BK4" s="644"/>
      <c r="BL4" s="644"/>
      <c r="BM4" s="644"/>
      <c r="BN4" s="644"/>
      <c r="BO4" s="644" t="s">
        <v>211</v>
      </c>
      <c r="BP4" s="644"/>
      <c r="BQ4" s="644"/>
      <c r="BR4" s="644"/>
      <c r="BS4" s="644" t="s">
        <v>215</v>
      </c>
      <c r="BT4" s="644"/>
      <c r="BU4" s="644"/>
      <c r="BV4" s="644"/>
      <c r="BW4" s="644"/>
      <c r="BX4" s="644"/>
      <c r="BY4" s="644"/>
      <c r="BZ4" s="644"/>
      <c r="CA4" s="644"/>
      <c r="CB4" s="644"/>
      <c r="CD4" s="641" t="s">
        <v>216</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217</v>
      </c>
      <c r="C5" s="646"/>
      <c r="D5" s="646"/>
      <c r="E5" s="646"/>
      <c r="F5" s="646"/>
      <c r="G5" s="646"/>
      <c r="H5" s="646"/>
      <c r="I5" s="646"/>
      <c r="J5" s="646"/>
      <c r="K5" s="646"/>
      <c r="L5" s="646"/>
      <c r="M5" s="646"/>
      <c r="N5" s="646"/>
      <c r="O5" s="646"/>
      <c r="P5" s="646"/>
      <c r="Q5" s="647"/>
      <c r="R5" s="648">
        <v>1467640</v>
      </c>
      <c r="S5" s="649"/>
      <c r="T5" s="649"/>
      <c r="U5" s="649"/>
      <c r="V5" s="649"/>
      <c r="W5" s="649"/>
      <c r="X5" s="649"/>
      <c r="Y5" s="650"/>
      <c r="Z5" s="651">
        <v>26.9</v>
      </c>
      <c r="AA5" s="651"/>
      <c r="AB5" s="651"/>
      <c r="AC5" s="651"/>
      <c r="AD5" s="652">
        <v>1467640</v>
      </c>
      <c r="AE5" s="652"/>
      <c r="AF5" s="652"/>
      <c r="AG5" s="652"/>
      <c r="AH5" s="652"/>
      <c r="AI5" s="652"/>
      <c r="AJ5" s="652"/>
      <c r="AK5" s="652"/>
      <c r="AL5" s="653">
        <v>43</v>
      </c>
      <c r="AM5" s="654"/>
      <c r="AN5" s="654"/>
      <c r="AO5" s="655"/>
      <c r="AP5" s="645" t="s">
        <v>218</v>
      </c>
      <c r="AQ5" s="646"/>
      <c r="AR5" s="646"/>
      <c r="AS5" s="646"/>
      <c r="AT5" s="646"/>
      <c r="AU5" s="646"/>
      <c r="AV5" s="646"/>
      <c r="AW5" s="646"/>
      <c r="AX5" s="646"/>
      <c r="AY5" s="646"/>
      <c r="AZ5" s="646"/>
      <c r="BA5" s="646"/>
      <c r="BB5" s="646"/>
      <c r="BC5" s="646"/>
      <c r="BD5" s="646"/>
      <c r="BE5" s="646"/>
      <c r="BF5" s="647"/>
      <c r="BG5" s="659">
        <v>1467640</v>
      </c>
      <c r="BH5" s="660"/>
      <c r="BI5" s="660"/>
      <c r="BJ5" s="660"/>
      <c r="BK5" s="660"/>
      <c r="BL5" s="660"/>
      <c r="BM5" s="660"/>
      <c r="BN5" s="661"/>
      <c r="BO5" s="662">
        <v>100</v>
      </c>
      <c r="BP5" s="662"/>
      <c r="BQ5" s="662"/>
      <c r="BR5" s="662"/>
      <c r="BS5" s="663" t="s">
        <v>130</v>
      </c>
      <c r="BT5" s="663"/>
      <c r="BU5" s="663"/>
      <c r="BV5" s="663"/>
      <c r="BW5" s="663"/>
      <c r="BX5" s="663"/>
      <c r="BY5" s="663"/>
      <c r="BZ5" s="663"/>
      <c r="CA5" s="663"/>
      <c r="CB5" s="667"/>
      <c r="CD5" s="641" t="s">
        <v>213</v>
      </c>
      <c r="CE5" s="642"/>
      <c r="CF5" s="642"/>
      <c r="CG5" s="642"/>
      <c r="CH5" s="642"/>
      <c r="CI5" s="642"/>
      <c r="CJ5" s="642"/>
      <c r="CK5" s="642"/>
      <c r="CL5" s="642"/>
      <c r="CM5" s="642"/>
      <c r="CN5" s="642"/>
      <c r="CO5" s="642"/>
      <c r="CP5" s="642"/>
      <c r="CQ5" s="643"/>
      <c r="CR5" s="641" t="s">
        <v>219</v>
      </c>
      <c r="CS5" s="642"/>
      <c r="CT5" s="642"/>
      <c r="CU5" s="642"/>
      <c r="CV5" s="642"/>
      <c r="CW5" s="642"/>
      <c r="CX5" s="642"/>
      <c r="CY5" s="643"/>
      <c r="CZ5" s="641" t="s">
        <v>211</v>
      </c>
      <c r="DA5" s="642"/>
      <c r="DB5" s="642"/>
      <c r="DC5" s="643"/>
      <c r="DD5" s="641" t="s">
        <v>220</v>
      </c>
      <c r="DE5" s="642"/>
      <c r="DF5" s="642"/>
      <c r="DG5" s="642"/>
      <c r="DH5" s="642"/>
      <c r="DI5" s="642"/>
      <c r="DJ5" s="642"/>
      <c r="DK5" s="642"/>
      <c r="DL5" s="642"/>
      <c r="DM5" s="642"/>
      <c r="DN5" s="642"/>
      <c r="DO5" s="642"/>
      <c r="DP5" s="643"/>
      <c r="DQ5" s="641" t="s">
        <v>221</v>
      </c>
      <c r="DR5" s="642"/>
      <c r="DS5" s="642"/>
      <c r="DT5" s="642"/>
      <c r="DU5" s="642"/>
      <c r="DV5" s="642"/>
      <c r="DW5" s="642"/>
      <c r="DX5" s="642"/>
      <c r="DY5" s="642"/>
      <c r="DZ5" s="642"/>
      <c r="EA5" s="642"/>
      <c r="EB5" s="642"/>
      <c r="EC5" s="643"/>
    </row>
    <row r="6" spans="2:143" ht="11.25" customHeight="1" x14ac:dyDescent="0.15">
      <c r="B6" s="656" t="s">
        <v>222</v>
      </c>
      <c r="C6" s="657"/>
      <c r="D6" s="657"/>
      <c r="E6" s="657"/>
      <c r="F6" s="657"/>
      <c r="G6" s="657"/>
      <c r="H6" s="657"/>
      <c r="I6" s="657"/>
      <c r="J6" s="657"/>
      <c r="K6" s="657"/>
      <c r="L6" s="657"/>
      <c r="M6" s="657"/>
      <c r="N6" s="657"/>
      <c r="O6" s="657"/>
      <c r="P6" s="657"/>
      <c r="Q6" s="658"/>
      <c r="R6" s="659">
        <v>74922</v>
      </c>
      <c r="S6" s="660"/>
      <c r="T6" s="660"/>
      <c r="U6" s="660"/>
      <c r="V6" s="660"/>
      <c r="W6" s="660"/>
      <c r="X6" s="660"/>
      <c r="Y6" s="661"/>
      <c r="Z6" s="662">
        <v>1.4</v>
      </c>
      <c r="AA6" s="662"/>
      <c r="AB6" s="662"/>
      <c r="AC6" s="662"/>
      <c r="AD6" s="663">
        <v>74922</v>
      </c>
      <c r="AE6" s="663"/>
      <c r="AF6" s="663"/>
      <c r="AG6" s="663"/>
      <c r="AH6" s="663"/>
      <c r="AI6" s="663"/>
      <c r="AJ6" s="663"/>
      <c r="AK6" s="663"/>
      <c r="AL6" s="664">
        <v>2.2000000000000002</v>
      </c>
      <c r="AM6" s="665"/>
      <c r="AN6" s="665"/>
      <c r="AO6" s="666"/>
      <c r="AP6" s="656" t="s">
        <v>223</v>
      </c>
      <c r="AQ6" s="657"/>
      <c r="AR6" s="657"/>
      <c r="AS6" s="657"/>
      <c r="AT6" s="657"/>
      <c r="AU6" s="657"/>
      <c r="AV6" s="657"/>
      <c r="AW6" s="657"/>
      <c r="AX6" s="657"/>
      <c r="AY6" s="657"/>
      <c r="AZ6" s="657"/>
      <c r="BA6" s="657"/>
      <c r="BB6" s="657"/>
      <c r="BC6" s="657"/>
      <c r="BD6" s="657"/>
      <c r="BE6" s="657"/>
      <c r="BF6" s="658"/>
      <c r="BG6" s="659">
        <v>1467640</v>
      </c>
      <c r="BH6" s="660"/>
      <c r="BI6" s="660"/>
      <c r="BJ6" s="660"/>
      <c r="BK6" s="660"/>
      <c r="BL6" s="660"/>
      <c r="BM6" s="660"/>
      <c r="BN6" s="661"/>
      <c r="BO6" s="662">
        <v>100</v>
      </c>
      <c r="BP6" s="662"/>
      <c r="BQ6" s="662"/>
      <c r="BR6" s="662"/>
      <c r="BS6" s="663" t="s">
        <v>138</v>
      </c>
      <c r="BT6" s="663"/>
      <c r="BU6" s="663"/>
      <c r="BV6" s="663"/>
      <c r="BW6" s="663"/>
      <c r="BX6" s="663"/>
      <c r="BY6" s="663"/>
      <c r="BZ6" s="663"/>
      <c r="CA6" s="663"/>
      <c r="CB6" s="667"/>
      <c r="CD6" s="670" t="s">
        <v>224</v>
      </c>
      <c r="CE6" s="671"/>
      <c r="CF6" s="671"/>
      <c r="CG6" s="671"/>
      <c r="CH6" s="671"/>
      <c r="CI6" s="671"/>
      <c r="CJ6" s="671"/>
      <c r="CK6" s="671"/>
      <c r="CL6" s="671"/>
      <c r="CM6" s="671"/>
      <c r="CN6" s="671"/>
      <c r="CO6" s="671"/>
      <c r="CP6" s="671"/>
      <c r="CQ6" s="672"/>
      <c r="CR6" s="659">
        <v>81573</v>
      </c>
      <c r="CS6" s="660"/>
      <c r="CT6" s="660"/>
      <c r="CU6" s="660"/>
      <c r="CV6" s="660"/>
      <c r="CW6" s="660"/>
      <c r="CX6" s="660"/>
      <c r="CY6" s="661"/>
      <c r="CZ6" s="653">
        <v>1.6</v>
      </c>
      <c r="DA6" s="654"/>
      <c r="DB6" s="654"/>
      <c r="DC6" s="673"/>
      <c r="DD6" s="668" t="s">
        <v>138</v>
      </c>
      <c r="DE6" s="660"/>
      <c r="DF6" s="660"/>
      <c r="DG6" s="660"/>
      <c r="DH6" s="660"/>
      <c r="DI6" s="660"/>
      <c r="DJ6" s="660"/>
      <c r="DK6" s="660"/>
      <c r="DL6" s="660"/>
      <c r="DM6" s="660"/>
      <c r="DN6" s="660"/>
      <c r="DO6" s="660"/>
      <c r="DP6" s="661"/>
      <c r="DQ6" s="668">
        <v>81573</v>
      </c>
      <c r="DR6" s="660"/>
      <c r="DS6" s="660"/>
      <c r="DT6" s="660"/>
      <c r="DU6" s="660"/>
      <c r="DV6" s="660"/>
      <c r="DW6" s="660"/>
      <c r="DX6" s="660"/>
      <c r="DY6" s="660"/>
      <c r="DZ6" s="660"/>
      <c r="EA6" s="660"/>
      <c r="EB6" s="660"/>
      <c r="EC6" s="669"/>
    </row>
    <row r="7" spans="2:143" ht="11.25" customHeight="1" x14ac:dyDescent="0.15">
      <c r="B7" s="656" t="s">
        <v>225</v>
      </c>
      <c r="C7" s="657"/>
      <c r="D7" s="657"/>
      <c r="E7" s="657"/>
      <c r="F7" s="657"/>
      <c r="G7" s="657"/>
      <c r="H7" s="657"/>
      <c r="I7" s="657"/>
      <c r="J7" s="657"/>
      <c r="K7" s="657"/>
      <c r="L7" s="657"/>
      <c r="M7" s="657"/>
      <c r="N7" s="657"/>
      <c r="O7" s="657"/>
      <c r="P7" s="657"/>
      <c r="Q7" s="658"/>
      <c r="R7" s="659">
        <v>1012</v>
      </c>
      <c r="S7" s="660"/>
      <c r="T7" s="660"/>
      <c r="U7" s="660"/>
      <c r="V7" s="660"/>
      <c r="W7" s="660"/>
      <c r="X7" s="660"/>
      <c r="Y7" s="661"/>
      <c r="Z7" s="662">
        <v>0</v>
      </c>
      <c r="AA7" s="662"/>
      <c r="AB7" s="662"/>
      <c r="AC7" s="662"/>
      <c r="AD7" s="663">
        <v>1012</v>
      </c>
      <c r="AE7" s="663"/>
      <c r="AF7" s="663"/>
      <c r="AG7" s="663"/>
      <c r="AH7" s="663"/>
      <c r="AI7" s="663"/>
      <c r="AJ7" s="663"/>
      <c r="AK7" s="663"/>
      <c r="AL7" s="664">
        <v>0</v>
      </c>
      <c r="AM7" s="665"/>
      <c r="AN7" s="665"/>
      <c r="AO7" s="666"/>
      <c r="AP7" s="656" t="s">
        <v>226</v>
      </c>
      <c r="AQ7" s="657"/>
      <c r="AR7" s="657"/>
      <c r="AS7" s="657"/>
      <c r="AT7" s="657"/>
      <c r="AU7" s="657"/>
      <c r="AV7" s="657"/>
      <c r="AW7" s="657"/>
      <c r="AX7" s="657"/>
      <c r="AY7" s="657"/>
      <c r="AZ7" s="657"/>
      <c r="BA7" s="657"/>
      <c r="BB7" s="657"/>
      <c r="BC7" s="657"/>
      <c r="BD7" s="657"/>
      <c r="BE7" s="657"/>
      <c r="BF7" s="658"/>
      <c r="BG7" s="659">
        <v>685825</v>
      </c>
      <c r="BH7" s="660"/>
      <c r="BI7" s="660"/>
      <c r="BJ7" s="660"/>
      <c r="BK7" s="660"/>
      <c r="BL7" s="660"/>
      <c r="BM7" s="660"/>
      <c r="BN7" s="661"/>
      <c r="BO7" s="662">
        <v>46.7</v>
      </c>
      <c r="BP7" s="662"/>
      <c r="BQ7" s="662"/>
      <c r="BR7" s="662"/>
      <c r="BS7" s="663" t="s">
        <v>227</v>
      </c>
      <c r="BT7" s="663"/>
      <c r="BU7" s="663"/>
      <c r="BV7" s="663"/>
      <c r="BW7" s="663"/>
      <c r="BX7" s="663"/>
      <c r="BY7" s="663"/>
      <c r="BZ7" s="663"/>
      <c r="CA7" s="663"/>
      <c r="CB7" s="667"/>
      <c r="CD7" s="674" t="s">
        <v>228</v>
      </c>
      <c r="CE7" s="675"/>
      <c r="CF7" s="675"/>
      <c r="CG7" s="675"/>
      <c r="CH7" s="675"/>
      <c r="CI7" s="675"/>
      <c r="CJ7" s="675"/>
      <c r="CK7" s="675"/>
      <c r="CL7" s="675"/>
      <c r="CM7" s="675"/>
      <c r="CN7" s="675"/>
      <c r="CO7" s="675"/>
      <c r="CP7" s="675"/>
      <c r="CQ7" s="676"/>
      <c r="CR7" s="659">
        <v>766416</v>
      </c>
      <c r="CS7" s="660"/>
      <c r="CT7" s="660"/>
      <c r="CU7" s="660"/>
      <c r="CV7" s="660"/>
      <c r="CW7" s="660"/>
      <c r="CX7" s="660"/>
      <c r="CY7" s="661"/>
      <c r="CZ7" s="662">
        <v>15.4</v>
      </c>
      <c r="DA7" s="662"/>
      <c r="DB7" s="662"/>
      <c r="DC7" s="662"/>
      <c r="DD7" s="668">
        <v>12704</v>
      </c>
      <c r="DE7" s="660"/>
      <c r="DF7" s="660"/>
      <c r="DG7" s="660"/>
      <c r="DH7" s="660"/>
      <c r="DI7" s="660"/>
      <c r="DJ7" s="660"/>
      <c r="DK7" s="660"/>
      <c r="DL7" s="660"/>
      <c r="DM7" s="660"/>
      <c r="DN7" s="660"/>
      <c r="DO7" s="660"/>
      <c r="DP7" s="661"/>
      <c r="DQ7" s="668">
        <v>707605</v>
      </c>
      <c r="DR7" s="660"/>
      <c r="DS7" s="660"/>
      <c r="DT7" s="660"/>
      <c r="DU7" s="660"/>
      <c r="DV7" s="660"/>
      <c r="DW7" s="660"/>
      <c r="DX7" s="660"/>
      <c r="DY7" s="660"/>
      <c r="DZ7" s="660"/>
      <c r="EA7" s="660"/>
      <c r="EB7" s="660"/>
      <c r="EC7" s="669"/>
    </row>
    <row r="8" spans="2:143" ht="11.25" customHeight="1" x14ac:dyDescent="0.15">
      <c r="B8" s="656" t="s">
        <v>229</v>
      </c>
      <c r="C8" s="657"/>
      <c r="D8" s="657"/>
      <c r="E8" s="657"/>
      <c r="F8" s="657"/>
      <c r="G8" s="657"/>
      <c r="H8" s="657"/>
      <c r="I8" s="657"/>
      <c r="J8" s="657"/>
      <c r="K8" s="657"/>
      <c r="L8" s="657"/>
      <c r="M8" s="657"/>
      <c r="N8" s="657"/>
      <c r="O8" s="657"/>
      <c r="P8" s="657"/>
      <c r="Q8" s="658"/>
      <c r="R8" s="659">
        <v>8229</v>
      </c>
      <c r="S8" s="660"/>
      <c r="T8" s="660"/>
      <c r="U8" s="660"/>
      <c r="V8" s="660"/>
      <c r="W8" s="660"/>
      <c r="X8" s="660"/>
      <c r="Y8" s="661"/>
      <c r="Z8" s="662">
        <v>0.2</v>
      </c>
      <c r="AA8" s="662"/>
      <c r="AB8" s="662"/>
      <c r="AC8" s="662"/>
      <c r="AD8" s="663">
        <v>8229</v>
      </c>
      <c r="AE8" s="663"/>
      <c r="AF8" s="663"/>
      <c r="AG8" s="663"/>
      <c r="AH8" s="663"/>
      <c r="AI8" s="663"/>
      <c r="AJ8" s="663"/>
      <c r="AK8" s="663"/>
      <c r="AL8" s="664">
        <v>0.2</v>
      </c>
      <c r="AM8" s="665"/>
      <c r="AN8" s="665"/>
      <c r="AO8" s="666"/>
      <c r="AP8" s="656" t="s">
        <v>230</v>
      </c>
      <c r="AQ8" s="657"/>
      <c r="AR8" s="657"/>
      <c r="AS8" s="657"/>
      <c r="AT8" s="657"/>
      <c r="AU8" s="657"/>
      <c r="AV8" s="657"/>
      <c r="AW8" s="657"/>
      <c r="AX8" s="657"/>
      <c r="AY8" s="657"/>
      <c r="AZ8" s="657"/>
      <c r="BA8" s="657"/>
      <c r="BB8" s="657"/>
      <c r="BC8" s="657"/>
      <c r="BD8" s="657"/>
      <c r="BE8" s="657"/>
      <c r="BF8" s="658"/>
      <c r="BG8" s="659">
        <v>18588</v>
      </c>
      <c r="BH8" s="660"/>
      <c r="BI8" s="660"/>
      <c r="BJ8" s="660"/>
      <c r="BK8" s="660"/>
      <c r="BL8" s="660"/>
      <c r="BM8" s="660"/>
      <c r="BN8" s="661"/>
      <c r="BO8" s="662">
        <v>1.3</v>
      </c>
      <c r="BP8" s="662"/>
      <c r="BQ8" s="662"/>
      <c r="BR8" s="662"/>
      <c r="BS8" s="668" t="s">
        <v>138</v>
      </c>
      <c r="BT8" s="660"/>
      <c r="BU8" s="660"/>
      <c r="BV8" s="660"/>
      <c r="BW8" s="660"/>
      <c r="BX8" s="660"/>
      <c r="BY8" s="660"/>
      <c r="BZ8" s="660"/>
      <c r="CA8" s="660"/>
      <c r="CB8" s="669"/>
      <c r="CD8" s="674" t="s">
        <v>231</v>
      </c>
      <c r="CE8" s="675"/>
      <c r="CF8" s="675"/>
      <c r="CG8" s="675"/>
      <c r="CH8" s="675"/>
      <c r="CI8" s="675"/>
      <c r="CJ8" s="675"/>
      <c r="CK8" s="675"/>
      <c r="CL8" s="675"/>
      <c r="CM8" s="675"/>
      <c r="CN8" s="675"/>
      <c r="CO8" s="675"/>
      <c r="CP8" s="675"/>
      <c r="CQ8" s="676"/>
      <c r="CR8" s="659">
        <v>1431970</v>
      </c>
      <c r="CS8" s="660"/>
      <c r="CT8" s="660"/>
      <c r="CU8" s="660"/>
      <c r="CV8" s="660"/>
      <c r="CW8" s="660"/>
      <c r="CX8" s="660"/>
      <c r="CY8" s="661"/>
      <c r="CZ8" s="662">
        <v>28.7</v>
      </c>
      <c r="DA8" s="662"/>
      <c r="DB8" s="662"/>
      <c r="DC8" s="662"/>
      <c r="DD8" s="668" t="s">
        <v>130</v>
      </c>
      <c r="DE8" s="660"/>
      <c r="DF8" s="660"/>
      <c r="DG8" s="660"/>
      <c r="DH8" s="660"/>
      <c r="DI8" s="660"/>
      <c r="DJ8" s="660"/>
      <c r="DK8" s="660"/>
      <c r="DL8" s="660"/>
      <c r="DM8" s="660"/>
      <c r="DN8" s="660"/>
      <c r="DO8" s="660"/>
      <c r="DP8" s="661"/>
      <c r="DQ8" s="668">
        <v>773358</v>
      </c>
      <c r="DR8" s="660"/>
      <c r="DS8" s="660"/>
      <c r="DT8" s="660"/>
      <c r="DU8" s="660"/>
      <c r="DV8" s="660"/>
      <c r="DW8" s="660"/>
      <c r="DX8" s="660"/>
      <c r="DY8" s="660"/>
      <c r="DZ8" s="660"/>
      <c r="EA8" s="660"/>
      <c r="EB8" s="660"/>
      <c r="EC8" s="669"/>
    </row>
    <row r="9" spans="2:143" ht="11.25" customHeight="1" x14ac:dyDescent="0.15">
      <c r="B9" s="656" t="s">
        <v>232</v>
      </c>
      <c r="C9" s="657"/>
      <c r="D9" s="657"/>
      <c r="E9" s="657"/>
      <c r="F9" s="657"/>
      <c r="G9" s="657"/>
      <c r="H9" s="657"/>
      <c r="I9" s="657"/>
      <c r="J9" s="657"/>
      <c r="K9" s="657"/>
      <c r="L9" s="657"/>
      <c r="M9" s="657"/>
      <c r="N9" s="657"/>
      <c r="O9" s="657"/>
      <c r="P9" s="657"/>
      <c r="Q9" s="658"/>
      <c r="R9" s="659">
        <v>9609</v>
      </c>
      <c r="S9" s="660"/>
      <c r="T9" s="660"/>
      <c r="U9" s="660"/>
      <c r="V9" s="660"/>
      <c r="W9" s="660"/>
      <c r="X9" s="660"/>
      <c r="Y9" s="661"/>
      <c r="Z9" s="662">
        <v>0.2</v>
      </c>
      <c r="AA9" s="662"/>
      <c r="AB9" s="662"/>
      <c r="AC9" s="662"/>
      <c r="AD9" s="663">
        <v>9609</v>
      </c>
      <c r="AE9" s="663"/>
      <c r="AF9" s="663"/>
      <c r="AG9" s="663"/>
      <c r="AH9" s="663"/>
      <c r="AI9" s="663"/>
      <c r="AJ9" s="663"/>
      <c r="AK9" s="663"/>
      <c r="AL9" s="664">
        <v>0.3</v>
      </c>
      <c r="AM9" s="665"/>
      <c r="AN9" s="665"/>
      <c r="AO9" s="666"/>
      <c r="AP9" s="656" t="s">
        <v>233</v>
      </c>
      <c r="AQ9" s="657"/>
      <c r="AR9" s="657"/>
      <c r="AS9" s="657"/>
      <c r="AT9" s="657"/>
      <c r="AU9" s="657"/>
      <c r="AV9" s="657"/>
      <c r="AW9" s="657"/>
      <c r="AX9" s="657"/>
      <c r="AY9" s="657"/>
      <c r="AZ9" s="657"/>
      <c r="BA9" s="657"/>
      <c r="BB9" s="657"/>
      <c r="BC9" s="657"/>
      <c r="BD9" s="657"/>
      <c r="BE9" s="657"/>
      <c r="BF9" s="658"/>
      <c r="BG9" s="659">
        <v>601744</v>
      </c>
      <c r="BH9" s="660"/>
      <c r="BI9" s="660"/>
      <c r="BJ9" s="660"/>
      <c r="BK9" s="660"/>
      <c r="BL9" s="660"/>
      <c r="BM9" s="660"/>
      <c r="BN9" s="661"/>
      <c r="BO9" s="662">
        <v>41</v>
      </c>
      <c r="BP9" s="662"/>
      <c r="BQ9" s="662"/>
      <c r="BR9" s="662"/>
      <c r="BS9" s="668" t="s">
        <v>130</v>
      </c>
      <c r="BT9" s="660"/>
      <c r="BU9" s="660"/>
      <c r="BV9" s="660"/>
      <c r="BW9" s="660"/>
      <c r="BX9" s="660"/>
      <c r="BY9" s="660"/>
      <c r="BZ9" s="660"/>
      <c r="CA9" s="660"/>
      <c r="CB9" s="669"/>
      <c r="CD9" s="674" t="s">
        <v>234</v>
      </c>
      <c r="CE9" s="675"/>
      <c r="CF9" s="675"/>
      <c r="CG9" s="675"/>
      <c r="CH9" s="675"/>
      <c r="CI9" s="675"/>
      <c r="CJ9" s="675"/>
      <c r="CK9" s="675"/>
      <c r="CL9" s="675"/>
      <c r="CM9" s="675"/>
      <c r="CN9" s="675"/>
      <c r="CO9" s="675"/>
      <c r="CP9" s="675"/>
      <c r="CQ9" s="676"/>
      <c r="CR9" s="659">
        <v>636262</v>
      </c>
      <c r="CS9" s="660"/>
      <c r="CT9" s="660"/>
      <c r="CU9" s="660"/>
      <c r="CV9" s="660"/>
      <c r="CW9" s="660"/>
      <c r="CX9" s="660"/>
      <c r="CY9" s="661"/>
      <c r="CZ9" s="662">
        <v>12.8</v>
      </c>
      <c r="DA9" s="662"/>
      <c r="DB9" s="662"/>
      <c r="DC9" s="662"/>
      <c r="DD9" s="668">
        <v>22088</v>
      </c>
      <c r="DE9" s="660"/>
      <c r="DF9" s="660"/>
      <c r="DG9" s="660"/>
      <c r="DH9" s="660"/>
      <c r="DI9" s="660"/>
      <c r="DJ9" s="660"/>
      <c r="DK9" s="660"/>
      <c r="DL9" s="660"/>
      <c r="DM9" s="660"/>
      <c r="DN9" s="660"/>
      <c r="DO9" s="660"/>
      <c r="DP9" s="661"/>
      <c r="DQ9" s="668">
        <v>560957</v>
      </c>
      <c r="DR9" s="660"/>
      <c r="DS9" s="660"/>
      <c r="DT9" s="660"/>
      <c r="DU9" s="660"/>
      <c r="DV9" s="660"/>
      <c r="DW9" s="660"/>
      <c r="DX9" s="660"/>
      <c r="DY9" s="660"/>
      <c r="DZ9" s="660"/>
      <c r="EA9" s="660"/>
      <c r="EB9" s="660"/>
      <c r="EC9" s="669"/>
    </row>
    <row r="10" spans="2:143" ht="11.25" customHeight="1" x14ac:dyDescent="0.15">
      <c r="B10" s="656" t="s">
        <v>235</v>
      </c>
      <c r="C10" s="657"/>
      <c r="D10" s="657"/>
      <c r="E10" s="657"/>
      <c r="F10" s="657"/>
      <c r="G10" s="657"/>
      <c r="H10" s="657"/>
      <c r="I10" s="657"/>
      <c r="J10" s="657"/>
      <c r="K10" s="657"/>
      <c r="L10" s="657"/>
      <c r="M10" s="657"/>
      <c r="N10" s="657"/>
      <c r="O10" s="657"/>
      <c r="P10" s="657"/>
      <c r="Q10" s="658"/>
      <c r="R10" s="659" t="s">
        <v>227</v>
      </c>
      <c r="S10" s="660"/>
      <c r="T10" s="660"/>
      <c r="U10" s="660"/>
      <c r="V10" s="660"/>
      <c r="W10" s="660"/>
      <c r="X10" s="660"/>
      <c r="Y10" s="661"/>
      <c r="Z10" s="662" t="s">
        <v>130</v>
      </c>
      <c r="AA10" s="662"/>
      <c r="AB10" s="662"/>
      <c r="AC10" s="662"/>
      <c r="AD10" s="663" t="s">
        <v>227</v>
      </c>
      <c r="AE10" s="663"/>
      <c r="AF10" s="663"/>
      <c r="AG10" s="663"/>
      <c r="AH10" s="663"/>
      <c r="AI10" s="663"/>
      <c r="AJ10" s="663"/>
      <c r="AK10" s="663"/>
      <c r="AL10" s="664" t="s">
        <v>130</v>
      </c>
      <c r="AM10" s="665"/>
      <c r="AN10" s="665"/>
      <c r="AO10" s="666"/>
      <c r="AP10" s="656" t="s">
        <v>236</v>
      </c>
      <c r="AQ10" s="657"/>
      <c r="AR10" s="657"/>
      <c r="AS10" s="657"/>
      <c r="AT10" s="657"/>
      <c r="AU10" s="657"/>
      <c r="AV10" s="657"/>
      <c r="AW10" s="657"/>
      <c r="AX10" s="657"/>
      <c r="AY10" s="657"/>
      <c r="AZ10" s="657"/>
      <c r="BA10" s="657"/>
      <c r="BB10" s="657"/>
      <c r="BC10" s="657"/>
      <c r="BD10" s="657"/>
      <c r="BE10" s="657"/>
      <c r="BF10" s="658"/>
      <c r="BG10" s="659">
        <v>19966</v>
      </c>
      <c r="BH10" s="660"/>
      <c r="BI10" s="660"/>
      <c r="BJ10" s="660"/>
      <c r="BK10" s="660"/>
      <c r="BL10" s="660"/>
      <c r="BM10" s="660"/>
      <c r="BN10" s="661"/>
      <c r="BO10" s="662">
        <v>1.4</v>
      </c>
      <c r="BP10" s="662"/>
      <c r="BQ10" s="662"/>
      <c r="BR10" s="662"/>
      <c r="BS10" s="668" t="s">
        <v>130</v>
      </c>
      <c r="BT10" s="660"/>
      <c r="BU10" s="660"/>
      <c r="BV10" s="660"/>
      <c r="BW10" s="660"/>
      <c r="BX10" s="660"/>
      <c r="BY10" s="660"/>
      <c r="BZ10" s="660"/>
      <c r="CA10" s="660"/>
      <c r="CB10" s="669"/>
      <c r="CD10" s="674" t="s">
        <v>237</v>
      </c>
      <c r="CE10" s="675"/>
      <c r="CF10" s="675"/>
      <c r="CG10" s="675"/>
      <c r="CH10" s="675"/>
      <c r="CI10" s="675"/>
      <c r="CJ10" s="675"/>
      <c r="CK10" s="675"/>
      <c r="CL10" s="675"/>
      <c r="CM10" s="675"/>
      <c r="CN10" s="675"/>
      <c r="CO10" s="675"/>
      <c r="CP10" s="675"/>
      <c r="CQ10" s="676"/>
      <c r="CR10" s="659" t="s">
        <v>130</v>
      </c>
      <c r="CS10" s="660"/>
      <c r="CT10" s="660"/>
      <c r="CU10" s="660"/>
      <c r="CV10" s="660"/>
      <c r="CW10" s="660"/>
      <c r="CX10" s="660"/>
      <c r="CY10" s="661"/>
      <c r="CZ10" s="662" t="s">
        <v>130</v>
      </c>
      <c r="DA10" s="662"/>
      <c r="DB10" s="662"/>
      <c r="DC10" s="662"/>
      <c r="DD10" s="668" t="s">
        <v>227</v>
      </c>
      <c r="DE10" s="660"/>
      <c r="DF10" s="660"/>
      <c r="DG10" s="660"/>
      <c r="DH10" s="660"/>
      <c r="DI10" s="660"/>
      <c r="DJ10" s="660"/>
      <c r="DK10" s="660"/>
      <c r="DL10" s="660"/>
      <c r="DM10" s="660"/>
      <c r="DN10" s="660"/>
      <c r="DO10" s="660"/>
      <c r="DP10" s="661"/>
      <c r="DQ10" s="668" t="s">
        <v>138</v>
      </c>
      <c r="DR10" s="660"/>
      <c r="DS10" s="660"/>
      <c r="DT10" s="660"/>
      <c r="DU10" s="660"/>
      <c r="DV10" s="660"/>
      <c r="DW10" s="660"/>
      <c r="DX10" s="660"/>
      <c r="DY10" s="660"/>
      <c r="DZ10" s="660"/>
      <c r="EA10" s="660"/>
      <c r="EB10" s="660"/>
      <c r="EC10" s="669"/>
    </row>
    <row r="11" spans="2:143" ht="11.25" customHeight="1" x14ac:dyDescent="0.15">
      <c r="B11" s="656" t="s">
        <v>238</v>
      </c>
      <c r="C11" s="657"/>
      <c r="D11" s="657"/>
      <c r="E11" s="657"/>
      <c r="F11" s="657"/>
      <c r="G11" s="657"/>
      <c r="H11" s="657"/>
      <c r="I11" s="657"/>
      <c r="J11" s="657"/>
      <c r="K11" s="657"/>
      <c r="L11" s="657"/>
      <c r="M11" s="657"/>
      <c r="N11" s="657"/>
      <c r="O11" s="657"/>
      <c r="P11" s="657"/>
      <c r="Q11" s="658"/>
      <c r="R11" s="659" t="s">
        <v>130</v>
      </c>
      <c r="S11" s="660"/>
      <c r="T11" s="660"/>
      <c r="U11" s="660"/>
      <c r="V11" s="660"/>
      <c r="W11" s="660"/>
      <c r="X11" s="660"/>
      <c r="Y11" s="661"/>
      <c r="Z11" s="662" t="s">
        <v>227</v>
      </c>
      <c r="AA11" s="662"/>
      <c r="AB11" s="662"/>
      <c r="AC11" s="662"/>
      <c r="AD11" s="663" t="s">
        <v>130</v>
      </c>
      <c r="AE11" s="663"/>
      <c r="AF11" s="663"/>
      <c r="AG11" s="663"/>
      <c r="AH11" s="663"/>
      <c r="AI11" s="663"/>
      <c r="AJ11" s="663"/>
      <c r="AK11" s="663"/>
      <c r="AL11" s="664" t="s">
        <v>227</v>
      </c>
      <c r="AM11" s="665"/>
      <c r="AN11" s="665"/>
      <c r="AO11" s="666"/>
      <c r="AP11" s="656" t="s">
        <v>239</v>
      </c>
      <c r="AQ11" s="657"/>
      <c r="AR11" s="657"/>
      <c r="AS11" s="657"/>
      <c r="AT11" s="657"/>
      <c r="AU11" s="657"/>
      <c r="AV11" s="657"/>
      <c r="AW11" s="657"/>
      <c r="AX11" s="657"/>
      <c r="AY11" s="657"/>
      <c r="AZ11" s="657"/>
      <c r="BA11" s="657"/>
      <c r="BB11" s="657"/>
      <c r="BC11" s="657"/>
      <c r="BD11" s="657"/>
      <c r="BE11" s="657"/>
      <c r="BF11" s="658"/>
      <c r="BG11" s="659">
        <v>45527</v>
      </c>
      <c r="BH11" s="660"/>
      <c r="BI11" s="660"/>
      <c r="BJ11" s="660"/>
      <c r="BK11" s="660"/>
      <c r="BL11" s="660"/>
      <c r="BM11" s="660"/>
      <c r="BN11" s="661"/>
      <c r="BO11" s="662">
        <v>3.1</v>
      </c>
      <c r="BP11" s="662"/>
      <c r="BQ11" s="662"/>
      <c r="BR11" s="662"/>
      <c r="BS11" s="668" t="s">
        <v>130</v>
      </c>
      <c r="BT11" s="660"/>
      <c r="BU11" s="660"/>
      <c r="BV11" s="660"/>
      <c r="BW11" s="660"/>
      <c r="BX11" s="660"/>
      <c r="BY11" s="660"/>
      <c r="BZ11" s="660"/>
      <c r="CA11" s="660"/>
      <c r="CB11" s="669"/>
      <c r="CD11" s="674" t="s">
        <v>240</v>
      </c>
      <c r="CE11" s="675"/>
      <c r="CF11" s="675"/>
      <c r="CG11" s="675"/>
      <c r="CH11" s="675"/>
      <c r="CI11" s="675"/>
      <c r="CJ11" s="675"/>
      <c r="CK11" s="675"/>
      <c r="CL11" s="675"/>
      <c r="CM11" s="675"/>
      <c r="CN11" s="675"/>
      <c r="CO11" s="675"/>
      <c r="CP11" s="675"/>
      <c r="CQ11" s="676"/>
      <c r="CR11" s="659">
        <v>273911</v>
      </c>
      <c r="CS11" s="660"/>
      <c r="CT11" s="660"/>
      <c r="CU11" s="660"/>
      <c r="CV11" s="660"/>
      <c r="CW11" s="660"/>
      <c r="CX11" s="660"/>
      <c r="CY11" s="661"/>
      <c r="CZ11" s="662">
        <v>5.5</v>
      </c>
      <c r="DA11" s="662"/>
      <c r="DB11" s="662"/>
      <c r="DC11" s="662"/>
      <c r="DD11" s="668">
        <v>81671</v>
      </c>
      <c r="DE11" s="660"/>
      <c r="DF11" s="660"/>
      <c r="DG11" s="660"/>
      <c r="DH11" s="660"/>
      <c r="DI11" s="660"/>
      <c r="DJ11" s="660"/>
      <c r="DK11" s="660"/>
      <c r="DL11" s="660"/>
      <c r="DM11" s="660"/>
      <c r="DN11" s="660"/>
      <c r="DO11" s="660"/>
      <c r="DP11" s="661"/>
      <c r="DQ11" s="668">
        <v>205365</v>
      </c>
      <c r="DR11" s="660"/>
      <c r="DS11" s="660"/>
      <c r="DT11" s="660"/>
      <c r="DU11" s="660"/>
      <c r="DV11" s="660"/>
      <c r="DW11" s="660"/>
      <c r="DX11" s="660"/>
      <c r="DY11" s="660"/>
      <c r="DZ11" s="660"/>
      <c r="EA11" s="660"/>
      <c r="EB11" s="660"/>
      <c r="EC11" s="669"/>
    </row>
    <row r="12" spans="2:143" ht="11.25" customHeight="1" x14ac:dyDescent="0.15">
      <c r="B12" s="656" t="s">
        <v>241</v>
      </c>
      <c r="C12" s="657"/>
      <c r="D12" s="657"/>
      <c r="E12" s="657"/>
      <c r="F12" s="657"/>
      <c r="G12" s="657"/>
      <c r="H12" s="657"/>
      <c r="I12" s="657"/>
      <c r="J12" s="657"/>
      <c r="K12" s="657"/>
      <c r="L12" s="657"/>
      <c r="M12" s="657"/>
      <c r="N12" s="657"/>
      <c r="O12" s="657"/>
      <c r="P12" s="657"/>
      <c r="Q12" s="658"/>
      <c r="R12" s="659">
        <v>216792</v>
      </c>
      <c r="S12" s="660"/>
      <c r="T12" s="660"/>
      <c r="U12" s="660"/>
      <c r="V12" s="660"/>
      <c r="W12" s="660"/>
      <c r="X12" s="660"/>
      <c r="Y12" s="661"/>
      <c r="Z12" s="662">
        <v>4</v>
      </c>
      <c r="AA12" s="662"/>
      <c r="AB12" s="662"/>
      <c r="AC12" s="662"/>
      <c r="AD12" s="663">
        <v>216792</v>
      </c>
      <c r="AE12" s="663"/>
      <c r="AF12" s="663"/>
      <c r="AG12" s="663"/>
      <c r="AH12" s="663"/>
      <c r="AI12" s="663"/>
      <c r="AJ12" s="663"/>
      <c r="AK12" s="663"/>
      <c r="AL12" s="664">
        <v>6.4</v>
      </c>
      <c r="AM12" s="665"/>
      <c r="AN12" s="665"/>
      <c r="AO12" s="666"/>
      <c r="AP12" s="656" t="s">
        <v>242</v>
      </c>
      <c r="AQ12" s="657"/>
      <c r="AR12" s="657"/>
      <c r="AS12" s="657"/>
      <c r="AT12" s="657"/>
      <c r="AU12" s="657"/>
      <c r="AV12" s="657"/>
      <c r="AW12" s="657"/>
      <c r="AX12" s="657"/>
      <c r="AY12" s="657"/>
      <c r="AZ12" s="657"/>
      <c r="BA12" s="657"/>
      <c r="BB12" s="657"/>
      <c r="BC12" s="657"/>
      <c r="BD12" s="657"/>
      <c r="BE12" s="657"/>
      <c r="BF12" s="658"/>
      <c r="BG12" s="659">
        <v>674713</v>
      </c>
      <c r="BH12" s="660"/>
      <c r="BI12" s="660"/>
      <c r="BJ12" s="660"/>
      <c r="BK12" s="660"/>
      <c r="BL12" s="660"/>
      <c r="BM12" s="660"/>
      <c r="BN12" s="661"/>
      <c r="BO12" s="662">
        <v>46</v>
      </c>
      <c r="BP12" s="662"/>
      <c r="BQ12" s="662"/>
      <c r="BR12" s="662"/>
      <c r="BS12" s="668" t="s">
        <v>227</v>
      </c>
      <c r="BT12" s="660"/>
      <c r="BU12" s="660"/>
      <c r="BV12" s="660"/>
      <c r="BW12" s="660"/>
      <c r="BX12" s="660"/>
      <c r="BY12" s="660"/>
      <c r="BZ12" s="660"/>
      <c r="CA12" s="660"/>
      <c r="CB12" s="669"/>
      <c r="CD12" s="674" t="s">
        <v>243</v>
      </c>
      <c r="CE12" s="675"/>
      <c r="CF12" s="675"/>
      <c r="CG12" s="675"/>
      <c r="CH12" s="675"/>
      <c r="CI12" s="675"/>
      <c r="CJ12" s="675"/>
      <c r="CK12" s="675"/>
      <c r="CL12" s="675"/>
      <c r="CM12" s="675"/>
      <c r="CN12" s="675"/>
      <c r="CO12" s="675"/>
      <c r="CP12" s="675"/>
      <c r="CQ12" s="676"/>
      <c r="CR12" s="659">
        <v>99325</v>
      </c>
      <c r="CS12" s="660"/>
      <c r="CT12" s="660"/>
      <c r="CU12" s="660"/>
      <c r="CV12" s="660"/>
      <c r="CW12" s="660"/>
      <c r="CX12" s="660"/>
      <c r="CY12" s="661"/>
      <c r="CZ12" s="662">
        <v>2</v>
      </c>
      <c r="DA12" s="662"/>
      <c r="DB12" s="662"/>
      <c r="DC12" s="662"/>
      <c r="DD12" s="668">
        <v>31395</v>
      </c>
      <c r="DE12" s="660"/>
      <c r="DF12" s="660"/>
      <c r="DG12" s="660"/>
      <c r="DH12" s="660"/>
      <c r="DI12" s="660"/>
      <c r="DJ12" s="660"/>
      <c r="DK12" s="660"/>
      <c r="DL12" s="660"/>
      <c r="DM12" s="660"/>
      <c r="DN12" s="660"/>
      <c r="DO12" s="660"/>
      <c r="DP12" s="661"/>
      <c r="DQ12" s="668">
        <v>53085</v>
      </c>
      <c r="DR12" s="660"/>
      <c r="DS12" s="660"/>
      <c r="DT12" s="660"/>
      <c r="DU12" s="660"/>
      <c r="DV12" s="660"/>
      <c r="DW12" s="660"/>
      <c r="DX12" s="660"/>
      <c r="DY12" s="660"/>
      <c r="DZ12" s="660"/>
      <c r="EA12" s="660"/>
      <c r="EB12" s="660"/>
      <c r="EC12" s="669"/>
    </row>
    <row r="13" spans="2:143" ht="11.25" customHeight="1" x14ac:dyDescent="0.15">
      <c r="B13" s="656" t="s">
        <v>244</v>
      </c>
      <c r="C13" s="657"/>
      <c r="D13" s="657"/>
      <c r="E13" s="657"/>
      <c r="F13" s="657"/>
      <c r="G13" s="657"/>
      <c r="H13" s="657"/>
      <c r="I13" s="657"/>
      <c r="J13" s="657"/>
      <c r="K13" s="657"/>
      <c r="L13" s="657"/>
      <c r="M13" s="657"/>
      <c r="N13" s="657"/>
      <c r="O13" s="657"/>
      <c r="P13" s="657"/>
      <c r="Q13" s="658"/>
      <c r="R13" s="659">
        <v>11971</v>
      </c>
      <c r="S13" s="660"/>
      <c r="T13" s="660"/>
      <c r="U13" s="660"/>
      <c r="V13" s="660"/>
      <c r="W13" s="660"/>
      <c r="X13" s="660"/>
      <c r="Y13" s="661"/>
      <c r="Z13" s="662">
        <v>0.2</v>
      </c>
      <c r="AA13" s="662"/>
      <c r="AB13" s="662"/>
      <c r="AC13" s="662"/>
      <c r="AD13" s="663">
        <v>11971</v>
      </c>
      <c r="AE13" s="663"/>
      <c r="AF13" s="663"/>
      <c r="AG13" s="663"/>
      <c r="AH13" s="663"/>
      <c r="AI13" s="663"/>
      <c r="AJ13" s="663"/>
      <c r="AK13" s="663"/>
      <c r="AL13" s="664">
        <v>0.4</v>
      </c>
      <c r="AM13" s="665"/>
      <c r="AN13" s="665"/>
      <c r="AO13" s="666"/>
      <c r="AP13" s="656" t="s">
        <v>245</v>
      </c>
      <c r="AQ13" s="657"/>
      <c r="AR13" s="657"/>
      <c r="AS13" s="657"/>
      <c r="AT13" s="657"/>
      <c r="AU13" s="657"/>
      <c r="AV13" s="657"/>
      <c r="AW13" s="657"/>
      <c r="AX13" s="657"/>
      <c r="AY13" s="657"/>
      <c r="AZ13" s="657"/>
      <c r="BA13" s="657"/>
      <c r="BB13" s="657"/>
      <c r="BC13" s="657"/>
      <c r="BD13" s="657"/>
      <c r="BE13" s="657"/>
      <c r="BF13" s="658"/>
      <c r="BG13" s="659">
        <v>674713</v>
      </c>
      <c r="BH13" s="660"/>
      <c r="BI13" s="660"/>
      <c r="BJ13" s="660"/>
      <c r="BK13" s="660"/>
      <c r="BL13" s="660"/>
      <c r="BM13" s="660"/>
      <c r="BN13" s="661"/>
      <c r="BO13" s="662">
        <v>46</v>
      </c>
      <c r="BP13" s="662"/>
      <c r="BQ13" s="662"/>
      <c r="BR13" s="662"/>
      <c r="BS13" s="668" t="s">
        <v>138</v>
      </c>
      <c r="BT13" s="660"/>
      <c r="BU13" s="660"/>
      <c r="BV13" s="660"/>
      <c r="BW13" s="660"/>
      <c r="BX13" s="660"/>
      <c r="BY13" s="660"/>
      <c r="BZ13" s="660"/>
      <c r="CA13" s="660"/>
      <c r="CB13" s="669"/>
      <c r="CD13" s="674" t="s">
        <v>246</v>
      </c>
      <c r="CE13" s="675"/>
      <c r="CF13" s="675"/>
      <c r="CG13" s="675"/>
      <c r="CH13" s="675"/>
      <c r="CI13" s="675"/>
      <c r="CJ13" s="675"/>
      <c r="CK13" s="675"/>
      <c r="CL13" s="675"/>
      <c r="CM13" s="675"/>
      <c r="CN13" s="675"/>
      <c r="CO13" s="675"/>
      <c r="CP13" s="675"/>
      <c r="CQ13" s="676"/>
      <c r="CR13" s="659">
        <v>357423</v>
      </c>
      <c r="CS13" s="660"/>
      <c r="CT13" s="660"/>
      <c r="CU13" s="660"/>
      <c r="CV13" s="660"/>
      <c r="CW13" s="660"/>
      <c r="CX13" s="660"/>
      <c r="CY13" s="661"/>
      <c r="CZ13" s="662">
        <v>7.2</v>
      </c>
      <c r="DA13" s="662"/>
      <c r="DB13" s="662"/>
      <c r="DC13" s="662"/>
      <c r="DD13" s="668">
        <v>311664</v>
      </c>
      <c r="DE13" s="660"/>
      <c r="DF13" s="660"/>
      <c r="DG13" s="660"/>
      <c r="DH13" s="660"/>
      <c r="DI13" s="660"/>
      <c r="DJ13" s="660"/>
      <c r="DK13" s="660"/>
      <c r="DL13" s="660"/>
      <c r="DM13" s="660"/>
      <c r="DN13" s="660"/>
      <c r="DO13" s="660"/>
      <c r="DP13" s="661"/>
      <c r="DQ13" s="668">
        <v>338533</v>
      </c>
      <c r="DR13" s="660"/>
      <c r="DS13" s="660"/>
      <c r="DT13" s="660"/>
      <c r="DU13" s="660"/>
      <c r="DV13" s="660"/>
      <c r="DW13" s="660"/>
      <c r="DX13" s="660"/>
      <c r="DY13" s="660"/>
      <c r="DZ13" s="660"/>
      <c r="EA13" s="660"/>
      <c r="EB13" s="660"/>
      <c r="EC13" s="669"/>
    </row>
    <row r="14" spans="2:143" ht="11.25" customHeight="1" x14ac:dyDescent="0.15">
      <c r="B14" s="656" t="s">
        <v>247</v>
      </c>
      <c r="C14" s="657"/>
      <c r="D14" s="657"/>
      <c r="E14" s="657"/>
      <c r="F14" s="657"/>
      <c r="G14" s="657"/>
      <c r="H14" s="657"/>
      <c r="I14" s="657"/>
      <c r="J14" s="657"/>
      <c r="K14" s="657"/>
      <c r="L14" s="657"/>
      <c r="M14" s="657"/>
      <c r="N14" s="657"/>
      <c r="O14" s="657"/>
      <c r="P14" s="657"/>
      <c r="Q14" s="658"/>
      <c r="R14" s="659" t="s">
        <v>227</v>
      </c>
      <c r="S14" s="660"/>
      <c r="T14" s="660"/>
      <c r="U14" s="660"/>
      <c r="V14" s="660"/>
      <c r="W14" s="660"/>
      <c r="X14" s="660"/>
      <c r="Y14" s="661"/>
      <c r="Z14" s="662" t="s">
        <v>227</v>
      </c>
      <c r="AA14" s="662"/>
      <c r="AB14" s="662"/>
      <c r="AC14" s="662"/>
      <c r="AD14" s="663" t="s">
        <v>227</v>
      </c>
      <c r="AE14" s="663"/>
      <c r="AF14" s="663"/>
      <c r="AG14" s="663"/>
      <c r="AH14" s="663"/>
      <c r="AI14" s="663"/>
      <c r="AJ14" s="663"/>
      <c r="AK14" s="663"/>
      <c r="AL14" s="664" t="s">
        <v>227</v>
      </c>
      <c r="AM14" s="665"/>
      <c r="AN14" s="665"/>
      <c r="AO14" s="666"/>
      <c r="AP14" s="656" t="s">
        <v>248</v>
      </c>
      <c r="AQ14" s="657"/>
      <c r="AR14" s="657"/>
      <c r="AS14" s="657"/>
      <c r="AT14" s="657"/>
      <c r="AU14" s="657"/>
      <c r="AV14" s="657"/>
      <c r="AW14" s="657"/>
      <c r="AX14" s="657"/>
      <c r="AY14" s="657"/>
      <c r="AZ14" s="657"/>
      <c r="BA14" s="657"/>
      <c r="BB14" s="657"/>
      <c r="BC14" s="657"/>
      <c r="BD14" s="657"/>
      <c r="BE14" s="657"/>
      <c r="BF14" s="658"/>
      <c r="BG14" s="659">
        <v>43647</v>
      </c>
      <c r="BH14" s="660"/>
      <c r="BI14" s="660"/>
      <c r="BJ14" s="660"/>
      <c r="BK14" s="660"/>
      <c r="BL14" s="660"/>
      <c r="BM14" s="660"/>
      <c r="BN14" s="661"/>
      <c r="BO14" s="662">
        <v>3</v>
      </c>
      <c r="BP14" s="662"/>
      <c r="BQ14" s="662"/>
      <c r="BR14" s="662"/>
      <c r="BS14" s="668" t="s">
        <v>130</v>
      </c>
      <c r="BT14" s="660"/>
      <c r="BU14" s="660"/>
      <c r="BV14" s="660"/>
      <c r="BW14" s="660"/>
      <c r="BX14" s="660"/>
      <c r="BY14" s="660"/>
      <c r="BZ14" s="660"/>
      <c r="CA14" s="660"/>
      <c r="CB14" s="669"/>
      <c r="CD14" s="674" t="s">
        <v>249</v>
      </c>
      <c r="CE14" s="675"/>
      <c r="CF14" s="675"/>
      <c r="CG14" s="675"/>
      <c r="CH14" s="675"/>
      <c r="CI14" s="675"/>
      <c r="CJ14" s="675"/>
      <c r="CK14" s="675"/>
      <c r="CL14" s="675"/>
      <c r="CM14" s="675"/>
      <c r="CN14" s="675"/>
      <c r="CO14" s="675"/>
      <c r="CP14" s="675"/>
      <c r="CQ14" s="676"/>
      <c r="CR14" s="659">
        <v>261106</v>
      </c>
      <c r="CS14" s="660"/>
      <c r="CT14" s="660"/>
      <c r="CU14" s="660"/>
      <c r="CV14" s="660"/>
      <c r="CW14" s="660"/>
      <c r="CX14" s="660"/>
      <c r="CY14" s="661"/>
      <c r="CZ14" s="662">
        <v>5.2</v>
      </c>
      <c r="DA14" s="662"/>
      <c r="DB14" s="662"/>
      <c r="DC14" s="662"/>
      <c r="DD14" s="668" t="s">
        <v>130</v>
      </c>
      <c r="DE14" s="660"/>
      <c r="DF14" s="660"/>
      <c r="DG14" s="660"/>
      <c r="DH14" s="660"/>
      <c r="DI14" s="660"/>
      <c r="DJ14" s="660"/>
      <c r="DK14" s="660"/>
      <c r="DL14" s="660"/>
      <c r="DM14" s="660"/>
      <c r="DN14" s="660"/>
      <c r="DO14" s="660"/>
      <c r="DP14" s="661"/>
      <c r="DQ14" s="668">
        <v>261106</v>
      </c>
      <c r="DR14" s="660"/>
      <c r="DS14" s="660"/>
      <c r="DT14" s="660"/>
      <c r="DU14" s="660"/>
      <c r="DV14" s="660"/>
      <c r="DW14" s="660"/>
      <c r="DX14" s="660"/>
      <c r="DY14" s="660"/>
      <c r="DZ14" s="660"/>
      <c r="EA14" s="660"/>
      <c r="EB14" s="660"/>
      <c r="EC14" s="669"/>
    </row>
    <row r="15" spans="2:143" ht="11.25" customHeight="1" x14ac:dyDescent="0.15">
      <c r="B15" s="656" t="s">
        <v>250</v>
      </c>
      <c r="C15" s="657"/>
      <c r="D15" s="657"/>
      <c r="E15" s="657"/>
      <c r="F15" s="657"/>
      <c r="G15" s="657"/>
      <c r="H15" s="657"/>
      <c r="I15" s="657"/>
      <c r="J15" s="657"/>
      <c r="K15" s="657"/>
      <c r="L15" s="657"/>
      <c r="M15" s="657"/>
      <c r="N15" s="657"/>
      <c r="O15" s="657"/>
      <c r="P15" s="657"/>
      <c r="Q15" s="658"/>
      <c r="R15" s="659">
        <v>29883</v>
      </c>
      <c r="S15" s="660"/>
      <c r="T15" s="660"/>
      <c r="U15" s="660"/>
      <c r="V15" s="660"/>
      <c r="W15" s="660"/>
      <c r="X15" s="660"/>
      <c r="Y15" s="661"/>
      <c r="Z15" s="662">
        <v>0.5</v>
      </c>
      <c r="AA15" s="662"/>
      <c r="AB15" s="662"/>
      <c r="AC15" s="662"/>
      <c r="AD15" s="663">
        <v>29883</v>
      </c>
      <c r="AE15" s="663"/>
      <c r="AF15" s="663"/>
      <c r="AG15" s="663"/>
      <c r="AH15" s="663"/>
      <c r="AI15" s="663"/>
      <c r="AJ15" s="663"/>
      <c r="AK15" s="663"/>
      <c r="AL15" s="664">
        <v>0.9</v>
      </c>
      <c r="AM15" s="665"/>
      <c r="AN15" s="665"/>
      <c r="AO15" s="666"/>
      <c r="AP15" s="656" t="s">
        <v>251</v>
      </c>
      <c r="AQ15" s="657"/>
      <c r="AR15" s="657"/>
      <c r="AS15" s="657"/>
      <c r="AT15" s="657"/>
      <c r="AU15" s="657"/>
      <c r="AV15" s="657"/>
      <c r="AW15" s="657"/>
      <c r="AX15" s="657"/>
      <c r="AY15" s="657"/>
      <c r="AZ15" s="657"/>
      <c r="BA15" s="657"/>
      <c r="BB15" s="657"/>
      <c r="BC15" s="657"/>
      <c r="BD15" s="657"/>
      <c r="BE15" s="657"/>
      <c r="BF15" s="658"/>
      <c r="BG15" s="659">
        <v>63455</v>
      </c>
      <c r="BH15" s="660"/>
      <c r="BI15" s="660"/>
      <c r="BJ15" s="660"/>
      <c r="BK15" s="660"/>
      <c r="BL15" s="660"/>
      <c r="BM15" s="660"/>
      <c r="BN15" s="661"/>
      <c r="BO15" s="662">
        <v>4.3</v>
      </c>
      <c r="BP15" s="662"/>
      <c r="BQ15" s="662"/>
      <c r="BR15" s="662"/>
      <c r="BS15" s="668" t="s">
        <v>138</v>
      </c>
      <c r="BT15" s="660"/>
      <c r="BU15" s="660"/>
      <c r="BV15" s="660"/>
      <c r="BW15" s="660"/>
      <c r="BX15" s="660"/>
      <c r="BY15" s="660"/>
      <c r="BZ15" s="660"/>
      <c r="CA15" s="660"/>
      <c r="CB15" s="669"/>
      <c r="CD15" s="674" t="s">
        <v>252</v>
      </c>
      <c r="CE15" s="675"/>
      <c r="CF15" s="675"/>
      <c r="CG15" s="675"/>
      <c r="CH15" s="675"/>
      <c r="CI15" s="675"/>
      <c r="CJ15" s="675"/>
      <c r="CK15" s="675"/>
      <c r="CL15" s="675"/>
      <c r="CM15" s="675"/>
      <c r="CN15" s="675"/>
      <c r="CO15" s="675"/>
      <c r="CP15" s="675"/>
      <c r="CQ15" s="676"/>
      <c r="CR15" s="659">
        <v>611265</v>
      </c>
      <c r="CS15" s="660"/>
      <c r="CT15" s="660"/>
      <c r="CU15" s="660"/>
      <c r="CV15" s="660"/>
      <c r="CW15" s="660"/>
      <c r="CX15" s="660"/>
      <c r="CY15" s="661"/>
      <c r="CZ15" s="662">
        <v>12.3</v>
      </c>
      <c r="DA15" s="662"/>
      <c r="DB15" s="662"/>
      <c r="DC15" s="662"/>
      <c r="DD15" s="668">
        <v>177705</v>
      </c>
      <c r="DE15" s="660"/>
      <c r="DF15" s="660"/>
      <c r="DG15" s="660"/>
      <c r="DH15" s="660"/>
      <c r="DI15" s="660"/>
      <c r="DJ15" s="660"/>
      <c r="DK15" s="660"/>
      <c r="DL15" s="660"/>
      <c r="DM15" s="660"/>
      <c r="DN15" s="660"/>
      <c r="DO15" s="660"/>
      <c r="DP15" s="661"/>
      <c r="DQ15" s="668">
        <v>435003</v>
      </c>
      <c r="DR15" s="660"/>
      <c r="DS15" s="660"/>
      <c r="DT15" s="660"/>
      <c r="DU15" s="660"/>
      <c r="DV15" s="660"/>
      <c r="DW15" s="660"/>
      <c r="DX15" s="660"/>
      <c r="DY15" s="660"/>
      <c r="DZ15" s="660"/>
      <c r="EA15" s="660"/>
      <c r="EB15" s="660"/>
      <c r="EC15" s="669"/>
    </row>
    <row r="16" spans="2:143" ht="11.25" customHeight="1" x14ac:dyDescent="0.15">
      <c r="B16" s="656" t="s">
        <v>253</v>
      </c>
      <c r="C16" s="657"/>
      <c r="D16" s="657"/>
      <c r="E16" s="657"/>
      <c r="F16" s="657"/>
      <c r="G16" s="657"/>
      <c r="H16" s="657"/>
      <c r="I16" s="657"/>
      <c r="J16" s="657"/>
      <c r="K16" s="657"/>
      <c r="L16" s="657"/>
      <c r="M16" s="657"/>
      <c r="N16" s="657"/>
      <c r="O16" s="657"/>
      <c r="P16" s="657"/>
      <c r="Q16" s="658"/>
      <c r="R16" s="659" t="s">
        <v>130</v>
      </c>
      <c r="S16" s="660"/>
      <c r="T16" s="660"/>
      <c r="U16" s="660"/>
      <c r="V16" s="660"/>
      <c r="W16" s="660"/>
      <c r="X16" s="660"/>
      <c r="Y16" s="661"/>
      <c r="Z16" s="662" t="s">
        <v>130</v>
      </c>
      <c r="AA16" s="662"/>
      <c r="AB16" s="662"/>
      <c r="AC16" s="662"/>
      <c r="AD16" s="663" t="s">
        <v>227</v>
      </c>
      <c r="AE16" s="663"/>
      <c r="AF16" s="663"/>
      <c r="AG16" s="663"/>
      <c r="AH16" s="663"/>
      <c r="AI16" s="663"/>
      <c r="AJ16" s="663"/>
      <c r="AK16" s="663"/>
      <c r="AL16" s="664" t="s">
        <v>130</v>
      </c>
      <c r="AM16" s="665"/>
      <c r="AN16" s="665"/>
      <c r="AO16" s="666"/>
      <c r="AP16" s="656" t="s">
        <v>254</v>
      </c>
      <c r="AQ16" s="657"/>
      <c r="AR16" s="657"/>
      <c r="AS16" s="657"/>
      <c r="AT16" s="657"/>
      <c r="AU16" s="657"/>
      <c r="AV16" s="657"/>
      <c r="AW16" s="657"/>
      <c r="AX16" s="657"/>
      <c r="AY16" s="657"/>
      <c r="AZ16" s="657"/>
      <c r="BA16" s="657"/>
      <c r="BB16" s="657"/>
      <c r="BC16" s="657"/>
      <c r="BD16" s="657"/>
      <c r="BE16" s="657"/>
      <c r="BF16" s="658"/>
      <c r="BG16" s="659" t="s">
        <v>227</v>
      </c>
      <c r="BH16" s="660"/>
      <c r="BI16" s="660"/>
      <c r="BJ16" s="660"/>
      <c r="BK16" s="660"/>
      <c r="BL16" s="660"/>
      <c r="BM16" s="660"/>
      <c r="BN16" s="661"/>
      <c r="BO16" s="662" t="s">
        <v>227</v>
      </c>
      <c r="BP16" s="662"/>
      <c r="BQ16" s="662"/>
      <c r="BR16" s="662"/>
      <c r="BS16" s="668" t="s">
        <v>130</v>
      </c>
      <c r="BT16" s="660"/>
      <c r="BU16" s="660"/>
      <c r="BV16" s="660"/>
      <c r="BW16" s="660"/>
      <c r="BX16" s="660"/>
      <c r="BY16" s="660"/>
      <c r="BZ16" s="660"/>
      <c r="CA16" s="660"/>
      <c r="CB16" s="669"/>
      <c r="CD16" s="674" t="s">
        <v>255</v>
      </c>
      <c r="CE16" s="675"/>
      <c r="CF16" s="675"/>
      <c r="CG16" s="675"/>
      <c r="CH16" s="675"/>
      <c r="CI16" s="675"/>
      <c r="CJ16" s="675"/>
      <c r="CK16" s="675"/>
      <c r="CL16" s="675"/>
      <c r="CM16" s="675"/>
      <c r="CN16" s="675"/>
      <c r="CO16" s="675"/>
      <c r="CP16" s="675"/>
      <c r="CQ16" s="676"/>
      <c r="CR16" s="659">
        <v>18278</v>
      </c>
      <c r="CS16" s="660"/>
      <c r="CT16" s="660"/>
      <c r="CU16" s="660"/>
      <c r="CV16" s="660"/>
      <c r="CW16" s="660"/>
      <c r="CX16" s="660"/>
      <c r="CY16" s="661"/>
      <c r="CZ16" s="662">
        <v>0.4</v>
      </c>
      <c r="DA16" s="662"/>
      <c r="DB16" s="662"/>
      <c r="DC16" s="662"/>
      <c r="DD16" s="668" t="s">
        <v>130</v>
      </c>
      <c r="DE16" s="660"/>
      <c r="DF16" s="660"/>
      <c r="DG16" s="660"/>
      <c r="DH16" s="660"/>
      <c r="DI16" s="660"/>
      <c r="DJ16" s="660"/>
      <c r="DK16" s="660"/>
      <c r="DL16" s="660"/>
      <c r="DM16" s="660"/>
      <c r="DN16" s="660"/>
      <c r="DO16" s="660"/>
      <c r="DP16" s="661"/>
      <c r="DQ16" s="668">
        <v>15944</v>
      </c>
      <c r="DR16" s="660"/>
      <c r="DS16" s="660"/>
      <c r="DT16" s="660"/>
      <c r="DU16" s="660"/>
      <c r="DV16" s="660"/>
      <c r="DW16" s="660"/>
      <c r="DX16" s="660"/>
      <c r="DY16" s="660"/>
      <c r="DZ16" s="660"/>
      <c r="EA16" s="660"/>
      <c r="EB16" s="660"/>
      <c r="EC16" s="669"/>
    </row>
    <row r="17" spans="2:133" ht="11.25" customHeight="1" x14ac:dyDescent="0.15">
      <c r="B17" s="656" t="s">
        <v>256</v>
      </c>
      <c r="C17" s="657"/>
      <c r="D17" s="657"/>
      <c r="E17" s="657"/>
      <c r="F17" s="657"/>
      <c r="G17" s="657"/>
      <c r="H17" s="657"/>
      <c r="I17" s="657"/>
      <c r="J17" s="657"/>
      <c r="K17" s="657"/>
      <c r="L17" s="657"/>
      <c r="M17" s="657"/>
      <c r="N17" s="657"/>
      <c r="O17" s="657"/>
      <c r="P17" s="657"/>
      <c r="Q17" s="658"/>
      <c r="R17" s="659">
        <v>5291</v>
      </c>
      <c r="S17" s="660"/>
      <c r="T17" s="660"/>
      <c r="U17" s="660"/>
      <c r="V17" s="660"/>
      <c r="W17" s="660"/>
      <c r="X17" s="660"/>
      <c r="Y17" s="661"/>
      <c r="Z17" s="662">
        <v>0.1</v>
      </c>
      <c r="AA17" s="662"/>
      <c r="AB17" s="662"/>
      <c r="AC17" s="662"/>
      <c r="AD17" s="663">
        <v>5291</v>
      </c>
      <c r="AE17" s="663"/>
      <c r="AF17" s="663"/>
      <c r="AG17" s="663"/>
      <c r="AH17" s="663"/>
      <c r="AI17" s="663"/>
      <c r="AJ17" s="663"/>
      <c r="AK17" s="663"/>
      <c r="AL17" s="664">
        <v>0.2</v>
      </c>
      <c r="AM17" s="665"/>
      <c r="AN17" s="665"/>
      <c r="AO17" s="666"/>
      <c r="AP17" s="656" t="s">
        <v>257</v>
      </c>
      <c r="AQ17" s="657"/>
      <c r="AR17" s="657"/>
      <c r="AS17" s="657"/>
      <c r="AT17" s="657"/>
      <c r="AU17" s="657"/>
      <c r="AV17" s="657"/>
      <c r="AW17" s="657"/>
      <c r="AX17" s="657"/>
      <c r="AY17" s="657"/>
      <c r="AZ17" s="657"/>
      <c r="BA17" s="657"/>
      <c r="BB17" s="657"/>
      <c r="BC17" s="657"/>
      <c r="BD17" s="657"/>
      <c r="BE17" s="657"/>
      <c r="BF17" s="658"/>
      <c r="BG17" s="659" t="s">
        <v>227</v>
      </c>
      <c r="BH17" s="660"/>
      <c r="BI17" s="660"/>
      <c r="BJ17" s="660"/>
      <c r="BK17" s="660"/>
      <c r="BL17" s="660"/>
      <c r="BM17" s="660"/>
      <c r="BN17" s="661"/>
      <c r="BO17" s="662" t="s">
        <v>130</v>
      </c>
      <c r="BP17" s="662"/>
      <c r="BQ17" s="662"/>
      <c r="BR17" s="662"/>
      <c r="BS17" s="668" t="s">
        <v>138</v>
      </c>
      <c r="BT17" s="660"/>
      <c r="BU17" s="660"/>
      <c r="BV17" s="660"/>
      <c r="BW17" s="660"/>
      <c r="BX17" s="660"/>
      <c r="BY17" s="660"/>
      <c r="BZ17" s="660"/>
      <c r="CA17" s="660"/>
      <c r="CB17" s="669"/>
      <c r="CD17" s="674" t="s">
        <v>258</v>
      </c>
      <c r="CE17" s="675"/>
      <c r="CF17" s="675"/>
      <c r="CG17" s="675"/>
      <c r="CH17" s="675"/>
      <c r="CI17" s="675"/>
      <c r="CJ17" s="675"/>
      <c r="CK17" s="675"/>
      <c r="CL17" s="675"/>
      <c r="CM17" s="675"/>
      <c r="CN17" s="675"/>
      <c r="CO17" s="675"/>
      <c r="CP17" s="675"/>
      <c r="CQ17" s="676"/>
      <c r="CR17" s="659">
        <v>448402</v>
      </c>
      <c r="CS17" s="660"/>
      <c r="CT17" s="660"/>
      <c r="CU17" s="660"/>
      <c r="CV17" s="660"/>
      <c r="CW17" s="660"/>
      <c r="CX17" s="660"/>
      <c r="CY17" s="661"/>
      <c r="CZ17" s="662">
        <v>9</v>
      </c>
      <c r="DA17" s="662"/>
      <c r="DB17" s="662"/>
      <c r="DC17" s="662"/>
      <c r="DD17" s="668" t="s">
        <v>130</v>
      </c>
      <c r="DE17" s="660"/>
      <c r="DF17" s="660"/>
      <c r="DG17" s="660"/>
      <c r="DH17" s="660"/>
      <c r="DI17" s="660"/>
      <c r="DJ17" s="660"/>
      <c r="DK17" s="660"/>
      <c r="DL17" s="660"/>
      <c r="DM17" s="660"/>
      <c r="DN17" s="660"/>
      <c r="DO17" s="660"/>
      <c r="DP17" s="661"/>
      <c r="DQ17" s="668">
        <v>448402</v>
      </c>
      <c r="DR17" s="660"/>
      <c r="DS17" s="660"/>
      <c r="DT17" s="660"/>
      <c r="DU17" s="660"/>
      <c r="DV17" s="660"/>
      <c r="DW17" s="660"/>
      <c r="DX17" s="660"/>
      <c r="DY17" s="660"/>
      <c r="DZ17" s="660"/>
      <c r="EA17" s="660"/>
      <c r="EB17" s="660"/>
      <c r="EC17" s="669"/>
    </row>
    <row r="18" spans="2:133" ht="11.25" customHeight="1" x14ac:dyDescent="0.15">
      <c r="B18" s="656" t="s">
        <v>259</v>
      </c>
      <c r="C18" s="657"/>
      <c r="D18" s="657"/>
      <c r="E18" s="657"/>
      <c r="F18" s="657"/>
      <c r="G18" s="657"/>
      <c r="H18" s="657"/>
      <c r="I18" s="657"/>
      <c r="J18" s="657"/>
      <c r="K18" s="657"/>
      <c r="L18" s="657"/>
      <c r="M18" s="657"/>
      <c r="N18" s="657"/>
      <c r="O18" s="657"/>
      <c r="P18" s="657"/>
      <c r="Q18" s="658"/>
      <c r="R18" s="659">
        <v>1699521</v>
      </c>
      <c r="S18" s="660"/>
      <c r="T18" s="660"/>
      <c r="U18" s="660"/>
      <c r="V18" s="660"/>
      <c r="W18" s="660"/>
      <c r="X18" s="660"/>
      <c r="Y18" s="661"/>
      <c r="Z18" s="662">
        <v>31.2</v>
      </c>
      <c r="AA18" s="662"/>
      <c r="AB18" s="662"/>
      <c r="AC18" s="662"/>
      <c r="AD18" s="663">
        <v>1581341</v>
      </c>
      <c r="AE18" s="663"/>
      <c r="AF18" s="663"/>
      <c r="AG18" s="663"/>
      <c r="AH18" s="663"/>
      <c r="AI18" s="663"/>
      <c r="AJ18" s="663"/>
      <c r="AK18" s="663"/>
      <c r="AL18" s="664">
        <v>46.3</v>
      </c>
      <c r="AM18" s="665"/>
      <c r="AN18" s="665"/>
      <c r="AO18" s="666"/>
      <c r="AP18" s="656" t="s">
        <v>260</v>
      </c>
      <c r="AQ18" s="657"/>
      <c r="AR18" s="657"/>
      <c r="AS18" s="657"/>
      <c r="AT18" s="657"/>
      <c r="AU18" s="657"/>
      <c r="AV18" s="657"/>
      <c r="AW18" s="657"/>
      <c r="AX18" s="657"/>
      <c r="AY18" s="657"/>
      <c r="AZ18" s="657"/>
      <c r="BA18" s="657"/>
      <c r="BB18" s="657"/>
      <c r="BC18" s="657"/>
      <c r="BD18" s="657"/>
      <c r="BE18" s="657"/>
      <c r="BF18" s="658"/>
      <c r="BG18" s="659" t="s">
        <v>138</v>
      </c>
      <c r="BH18" s="660"/>
      <c r="BI18" s="660"/>
      <c r="BJ18" s="660"/>
      <c r="BK18" s="660"/>
      <c r="BL18" s="660"/>
      <c r="BM18" s="660"/>
      <c r="BN18" s="661"/>
      <c r="BO18" s="662" t="s">
        <v>138</v>
      </c>
      <c r="BP18" s="662"/>
      <c r="BQ18" s="662"/>
      <c r="BR18" s="662"/>
      <c r="BS18" s="668" t="s">
        <v>130</v>
      </c>
      <c r="BT18" s="660"/>
      <c r="BU18" s="660"/>
      <c r="BV18" s="660"/>
      <c r="BW18" s="660"/>
      <c r="BX18" s="660"/>
      <c r="BY18" s="660"/>
      <c r="BZ18" s="660"/>
      <c r="CA18" s="660"/>
      <c r="CB18" s="669"/>
      <c r="CD18" s="674" t="s">
        <v>261</v>
      </c>
      <c r="CE18" s="675"/>
      <c r="CF18" s="675"/>
      <c r="CG18" s="675"/>
      <c r="CH18" s="675"/>
      <c r="CI18" s="675"/>
      <c r="CJ18" s="675"/>
      <c r="CK18" s="675"/>
      <c r="CL18" s="675"/>
      <c r="CM18" s="675"/>
      <c r="CN18" s="675"/>
      <c r="CO18" s="675"/>
      <c r="CP18" s="675"/>
      <c r="CQ18" s="676"/>
      <c r="CR18" s="659" t="s">
        <v>138</v>
      </c>
      <c r="CS18" s="660"/>
      <c r="CT18" s="660"/>
      <c r="CU18" s="660"/>
      <c r="CV18" s="660"/>
      <c r="CW18" s="660"/>
      <c r="CX18" s="660"/>
      <c r="CY18" s="661"/>
      <c r="CZ18" s="662" t="s">
        <v>227</v>
      </c>
      <c r="DA18" s="662"/>
      <c r="DB18" s="662"/>
      <c r="DC18" s="662"/>
      <c r="DD18" s="668" t="s">
        <v>130</v>
      </c>
      <c r="DE18" s="660"/>
      <c r="DF18" s="660"/>
      <c r="DG18" s="660"/>
      <c r="DH18" s="660"/>
      <c r="DI18" s="660"/>
      <c r="DJ18" s="660"/>
      <c r="DK18" s="660"/>
      <c r="DL18" s="660"/>
      <c r="DM18" s="660"/>
      <c r="DN18" s="660"/>
      <c r="DO18" s="660"/>
      <c r="DP18" s="661"/>
      <c r="DQ18" s="668" t="s">
        <v>138</v>
      </c>
      <c r="DR18" s="660"/>
      <c r="DS18" s="660"/>
      <c r="DT18" s="660"/>
      <c r="DU18" s="660"/>
      <c r="DV18" s="660"/>
      <c r="DW18" s="660"/>
      <c r="DX18" s="660"/>
      <c r="DY18" s="660"/>
      <c r="DZ18" s="660"/>
      <c r="EA18" s="660"/>
      <c r="EB18" s="660"/>
      <c r="EC18" s="669"/>
    </row>
    <row r="19" spans="2:133" ht="11.25" customHeight="1" x14ac:dyDescent="0.15">
      <c r="B19" s="656" t="s">
        <v>262</v>
      </c>
      <c r="C19" s="657"/>
      <c r="D19" s="657"/>
      <c r="E19" s="657"/>
      <c r="F19" s="657"/>
      <c r="G19" s="657"/>
      <c r="H19" s="657"/>
      <c r="I19" s="657"/>
      <c r="J19" s="657"/>
      <c r="K19" s="657"/>
      <c r="L19" s="657"/>
      <c r="M19" s="657"/>
      <c r="N19" s="657"/>
      <c r="O19" s="657"/>
      <c r="P19" s="657"/>
      <c r="Q19" s="658"/>
      <c r="R19" s="659">
        <v>1581341</v>
      </c>
      <c r="S19" s="660"/>
      <c r="T19" s="660"/>
      <c r="U19" s="660"/>
      <c r="V19" s="660"/>
      <c r="W19" s="660"/>
      <c r="X19" s="660"/>
      <c r="Y19" s="661"/>
      <c r="Z19" s="662">
        <v>29</v>
      </c>
      <c r="AA19" s="662"/>
      <c r="AB19" s="662"/>
      <c r="AC19" s="662"/>
      <c r="AD19" s="663">
        <v>1581341</v>
      </c>
      <c r="AE19" s="663"/>
      <c r="AF19" s="663"/>
      <c r="AG19" s="663"/>
      <c r="AH19" s="663"/>
      <c r="AI19" s="663"/>
      <c r="AJ19" s="663"/>
      <c r="AK19" s="663"/>
      <c r="AL19" s="664">
        <v>46.3</v>
      </c>
      <c r="AM19" s="665"/>
      <c r="AN19" s="665"/>
      <c r="AO19" s="666"/>
      <c r="AP19" s="656" t="s">
        <v>263</v>
      </c>
      <c r="AQ19" s="657"/>
      <c r="AR19" s="657"/>
      <c r="AS19" s="657"/>
      <c r="AT19" s="657"/>
      <c r="AU19" s="657"/>
      <c r="AV19" s="657"/>
      <c r="AW19" s="657"/>
      <c r="AX19" s="657"/>
      <c r="AY19" s="657"/>
      <c r="AZ19" s="657"/>
      <c r="BA19" s="657"/>
      <c r="BB19" s="657"/>
      <c r="BC19" s="657"/>
      <c r="BD19" s="657"/>
      <c r="BE19" s="657"/>
      <c r="BF19" s="658"/>
      <c r="BG19" s="659" t="s">
        <v>130</v>
      </c>
      <c r="BH19" s="660"/>
      <c r="BI19" s="660"/>
      <c r="BJ19" s="660"/>
      <c r="BK19" s="660"/>
      <c r="BL19" s="660"/>
      <c r="BM19" s="660"/>
      <c r="BN19" s="661"/>
      <c r="BO19" s="662" t="s">
        <v>138</v>
      </c>
      <c r="BP19" s="662"/>
      <c r="BQ19" s="662"/>
      <c r="BR19" s="662"/>
      <c r="BS19" s="668" t="s">
        <v>227</v>
      </c>
      <c r="BT19" s="660"/>
      <c r="BU19" s="660"/>
      <c r="BV19" s="660"/>
      <c r="BW19" s="660"/>
      <c r="BX19" s="660"/>
      <c r="BY19" s="660"/>
      <c r="BZ19" s="660"/>
      <c r="CA19" s="660"/>
      <c r="CB19" s="669"/>
      <c r="CD19" s="674" t="s">
        <v>264</v>
      </c>
      <c r="CE19" s="675"/>
      <c r="CF19" s="675"/>
      <c r="CG19" s="675"/>
      <c r="CH19" s="675"/>
      <c r="CI19" s="675"/>
      <c r="CJ19" s="675"/>
      <c r="CK19" s="675"/>
      <c r="CL19" s="675"/>
      <c r="CM19" s="675"/>
      <c r="CN19" s="675"/>
      <c r="CO19" s="675"/>
      <c r="CP19" s="675"/>
      <c r="CQ19" s="676"/>
      <c r="CR19" s="659" t="s">
        <v>227</v>
      </c>
      <c r="CS19" s="660"/>
      <c r="CT19" s="660"/>
      <c r="CU19" s="660"/>
      <c r="CV19" s="660"/>
      <c r="CW19" s="660"/>
      <c r="CX19" s="660"/>
      <c r="CY19" s="661"/>
      <c r="CZ19" s="662" t="s">
        <v>138</v>
      </c>
      <c r="DA19" s="662"/>
      <c r="DB19" s="662"/>
      <c r="DC19" s="662"/>
      <c r="DD19" s="668" t="s">
        <v>227</v>
      </c>
      <c r="DE19" s="660"/>
      <c r="DF19" s="660"/>
      <c r="DG19" s="660"/>
      <c r="DH19" s="660"/>
      <c r="DI19" s="660"/>
      <c r="DJ19" s="660"/>
      <c r="DK19" s="660"/>
      <c r="DL19" s="660"/>
      <c r="DM19" s="660"/>
      <c r="DN19" s="660"/>
      <c r="DO19" s="660"/>
      <c r="DP19" s="661"/>
      <c r="DQ19" s="668" t="s">
        <v>130</v>
      </c>
      <c r="DR19" s="660"/>
      <c r="DS19" s="660"/>
      <c r="DT19" s="660"/>
      <c r="DU19" s="660"/>
      <c r="DV19" s="660"/>
      <c r="DW19" s="660"/>
      <c r="DX19" s="660"/>
      <c r="DY19" s="660"/>
      <c r="DZ19" s="660"/>
      <c r="EA19" s="660"/>
      <c r="EB19" s="660"/>
      <c r="EC19" s="669"/>
    </row>
    <row r="20" spans="2:133" ht="11.25" customHeight="1" x14ac:dyDescent="0.15">
      <c r="B20" s="656" t="s">
        <v>265</v>
      </c>
      <c r="C20" s="657"/>
      <c r="D20" s="657"/>
      <c r="E20" s="657"/>
      <c r="F20" s="657"/>
      <c r="G20" s="657"/>
      <c r="H20" s="657"/>
      <c r="I20" s="657"/>
      <c r="J20" s="657"/>
      <c r="K20" s="657"/>
      <c r="L20" s="657"/>
      <c r="M20" s="657"/>
      <c r="N20" s="657"/>
      <c r="O20" s="657"/>
      <c r="P20" s="657"/>
      <c r="Q20" s="658"/>
      <c r="R20" s="659">
        <v>117765</v>
      </c>
      <c r="S20" s="660"/>
      <c r="T20" s="660"/>
      <c r="U20" s="660"/>
      <c r="V20" s="660"/>
      <c r="W20" s="660"/>
      <c r="X20" s="660"/>
      <c r="Y20" s="661"/>
      <c r="Z20" s="662">
        <v>2.2000000000000002</v>
      </c>
      <c r="AA20" s="662"/>
      <c r="AB20" s="662"/>
      <c r="AC20" s="662"/>
      <c r="AD20" s="663" t="s">
        <v>130</v>
      </c>
      <c r="AE20" s="663"/>
      <c r="AF20" s="663"/>
      <c r="AG20" s="663"/>
      <c r="AH20" s="663"/>
      <c r="AI20" s="663"/>
      <c r="AJ20" s="663"/>
      <c r="AK20" s="663"/>
      <c r="AL20" s="664" t="s">
        <v>138</v>
      </c>
      <c r="AM20" s="665"/>
      <c r="AN20" s="665"/>
      <c r="AO20" s="666"/>
      <c r="AP20" s="656" t="s">
        <v>266</v>
      </c>
      <c r="AQ20" s="657"/>
      <c r="AR20" s="657"/>
      <c r="AS20" s="657"/>
      <c r="AT20" s="657"/>
      <c r="AU20" s="657"/>
      <c r="AV20" s="657"/>
      <c r="AW20" s="657"/>
      <c r="AX20" s="657"/>
      <c r="AY20" s="657"/>
      <c r="AZ20" s="657"/>
      <c r="BA20" s="657"/>
      <c r="BB20" s="657"/>
      <c r="BC20" s="657"/>
      <c r="BD20" s="657"/>
      <c r="BE20" s="657"/>
      <c r="BF20" s="658"/>
      <c r="BG20" s="659" t="s">
        <v>130</v>
      </c>
      <c r="BH20" s="660"/>
      <c r="BI20" s="660"/>
      <c r="BJ20" s="660"/>
      <c r="BK20" s="660"/>
      <c r="BL20" s="660"/>
      <c r="BM20" s="660"/>
      <c r="BN20" s="661"/>
      <c r="BO20" s="662" t="s">
        <v>130</v>
      </c>
      <c r="BP20" s="662"/>
      <c r="BQ20" s="662"/>
      <c r="BR20" s="662"/>
      <c r="BS20" s="668" t="s">
        <v>130</v>
      </c>
      <c r="BT20" s="660"/>
      <c r="BU20" s="660"/>
      <c r="BV20" s="660"/>
      <c r="BW20" s="660"/>
      <c r="BX20" s="660"/>
      <c r="BY20" s="660"/>
      <c r="BZ20" s="660"/>
      <c r="CA20" s="660"/>
      <c r="CB20" s="669"/>
      <c r="CD20" s="674" t="s">
        <v>267</v>
      </c>
      <c r="CE20" s="675"/>
      <c r="CF20" s="675"/>
      <c r="CG20" s="675"/>
      <c r="CH20" s="675"/>
      <c r="CI20" s="675"/>
      <c r="CJ20" s="675"/>
      <c r="CK20" s="675"/>
      <c r="CL20" s="675"/>
      <c r="CM20" s="675"/>
      <c r="CN20" s="675"/>
      <c r="CO20" s="675"/>
      <c r="CP20" s="675"/>
      <c r="CQ20" s="676"/>
      <c r="CR20" s="659">
        <v>4985931</v>
      </c>
      <c r="CS20" s="660"/>
      <c r="CT20" s="660"/>
      <c r="CU20" s="660"/>
      <c r="CV20" s="660"/>
      <c r="CW20" s="660"/>
      <c r="CX20" s="660"/>
      <c r="CY20" s="661"/>
      <c r="CZ20" s="662">
        <v>100</v>
      </c>
      <c r="DA20" s="662"/>
      <c r="DB20" s="662"/>
      <c r="DC20" s="662"/>
      <c r="DD20" s="668">
        <v>637227</v>
      </c>
      <c r="DE20" s="660"/>
      <c r="DF20" s="660"/>
      <c r="DG20" s="660"/>
      <c r="DH20" s="660"/>
      <c r="DI20" s="660"/>
      <c r="DJ20" s="660"/>
      <c r="DK20" s="660"/>
      <c r="DL20" s="660"/>
      <c r="DM20" s="660"/>
      <c r="DN20" s="660"/>
      <c r="DO20" s="660"/>
      <c r="DP20" s="661"/>
      <c r="DQ20" s="668">
        <v>3880931</v>
      </c>
      <c r="DR20" s="660"/>
      <c r="DS20" s="660"/>
      <c r="DT20" s="660"/>
      <c r="DU20" s="660"/>
      <c r="DV20" s="660"/>
      <c r="DW20" s="660"/>
      <c r="DX20" s="660"/>
      <c r="DY20" s="660"/>
      <c r="DZ20" s="660"/>
      <c r="EA20" s="660"/>
      <c r="EB20" s="660"/>
      <c r="EC20" s="669"/>
    </row>
    <row r="21" spans="2:133" ht="11.25" customHeight="1" x14ac:dyDescent="0.15">
      <c r="B21" s="656" t="s">
        <v>268</v>
      </c>
      <c r="C21" s="657"/>
      <c r="D21" s="657"/>
      <c r="E21" s="657"/>
      <c r="F21" s="657"/>
      <c r="G21" s="657"/>
      <c r="H21" s="657"/>
      <c r="I21" s="657"/>
      <c r="J21" s="657"/>
      <c r="K21" s="657"/>
      <c r="L21" s="657"/>
      <c r="M21" s="657"/>
      <c r="N21" s="657"/>
      <c r="O21" s="657"/>
      <c r="P21" s="657"/>
      <c r="Q21" s="658"/>
      <c r="R21" s="659">
        <v>415</v>
      </c>
      <c r="S21" s="660"/>
      <c r="T21" s="660"/>
      <c r="U21" s="660"/>
      <c r="V21" s="660"/>
      <c r="W21" s="660"/>
      <c r="X21" s="660"/>
      <c r="Y21" s="661"/>
      <c r="Z21" s="662">
        <v>0</v>
      </c>
      <c r="AA21" s="662"/>
      <c r="AB21" s="662"/>
      <c r="AC21" s="662"/>
      <c r="AD21" s="663" t="s">
        <v>130</v>
      </c>
      <c r="AE21" s="663"/>
      <c r="AF21" s="663"/>
      <c r="AG21" s="663"/>
      <c r="AH21" s="663"/>
      <c r="AI21" s="663"/>
      <c r="AJ21" s="663"/>
      <c r="AK21" s="663"/>
      <c r="AL21" s="664" t="s">
        <v>227</v>
      </c>
      <c r="AM21" s="665"/>
      <c r="AN21" s="665"/>
      <c r="AO21" s="666"/>
      <c r="AP21" s="677" t="s">
        <v>269</v>
      </c>
      <c r="AQ21" s="678"/>
      <c r="AR21" s="678"/>
      <c r="AS21" s="678"/>
      <c r="AT21" s="678"/>
      <c r="AU21" s="678"/>
      <c r="AV21" s="678"/>
      <c r="AW21" s="678"/>
      <c r="AX21" s="678"/>
      <c r="AY21" s="678"/>
      <c r="AZ21" s="678"/>
      <c r="BA21" s="678"/>
      <c r="BB21" s="678"/>
      <c r="BC21" s="678"/>
      <c r="BD21" s="678"/>
      <c r="BE21" s="678"/>
      <c r="BF21" s="679"/>
      <c r="BG21" s="659" t="s">
        <v>227</v>
      </c>
      <c r="BH21" s="660"/>
      <c r="BI21" s="660"/>
      <c r="BJ21" s="660"/>
      <c r="BK21" s="660"/>
      <c r="BL21" s="660"/>
      <c r="BM21" s="660"/>
      <c r="BN21" s="661"/>
      <c r="BO21" s="662" t="s">
        <v>130</v>
      </c>
      <c r="BP21" s="662"/>
      <c r="BQ21" s="662"/>
      <c r="BR21" s="662"/>
      <c r="BS21" s="668" t="s">
        <v>138</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270</v>
      </c>
      <c r="C22" s="657"/>
      <c r="D22" s="657"/>
      <c r="E22" s="657"/>
      <c r="F22" s="657"/>
      <c r="G22" s="657"/>
      <c r="H22" s="657"/>
      <c r="I22" s="657"/>
      <c r="J22" s="657"/>
      <c r="K22" s="657"/>
      <c r="L22" s="657"/>
      <c r="M22" s="657"/>
      <c r="N22" s="657"/>
      <c r="O22" s="657"/>
      <c r="P22" s="657"/>
      <c r="Q22" s="658"/>
      <c r="R22" s="659">
        <v>3524870</v>
      </c>
      <c r="S22" s="660"/>
      <c r="T22" s="660"/>
      <c r="U22" s="660"/>
      <c r="V22" s="660"/>
      <c r="W22" s="660"/>
      <c r="X22" s="660"/>
      <c r="Y22" s="661"/>
      <c r="Z22" s="662">
        <v>64.7</v>
      </c>
      <c r="AA22" s="662"/>
      <c r="AB22" s="662"/>
      <c r="AC22" s="662"/>
      <c r="AD22" s="663">
        <v>3406690</v>
      </c>
      <c r="AE22" s="663"/>
      <c r="AF22" s="663"/>
      <c r="AG22" s="663"/>
      <c r="AH22" s="663"/>
      <c r="AI22" s="663"/>
      <c r="AJ22" s="663"/>
      <c r="AK22" s="663"/>
      <c r="AL22" s="664">
        <v>99.8</v>
      </c>
      <c r="AM22" s="665"/>
      <c r="AN22" s="665"/>
      <c r="AO22" s="666"/>
      <c r="AP22" s="677" t="s">
        <v>271</v>
      </c>
      <c r="AQ22" s="678"/>
      <c r="AR22" s="678"/>
      <c r="AS22" s="678"/>
      <c r="AT22" s="678"/>
      <c r="AU22" s="678"/>
      <c r="AV22" s="678"/>
      <c r="AW22" s="678"/>
      <c r="AX22" s="678"/>
      <c r="AY22" s="678"/>
      <c r="AZ22" s="678"/>
      <c r="BA22" s="678"/>
      <c r="BB22" s="678"/>
      <c r="BC22" s="678"/>
      <c r="BD22" s="678"/>
      <c r="BE22" s="678"/>
      <c r="BF22" s="679"/>
      <c r="BG22" s="659" t="s">
        <v>130</v>
      </c>
      <c r="BH22" s="660"/>
      <c r="BI22" s="660"/>
      <c r="BJ22" s="660"/>
      <c r="BK22" s="660"/>
      <c r="BL22" s="660"/>
      <c r="BM22" s="660"/>
      <c r="BN22" s="661"/>
      <c r="BO22" s="662" t="s">
        <v>227</v>
      </c>
      <c r="BP22" s="662"/>
      <c r="BQ22" s="662"/>
      <c r="BR22" s="662"/>
      <c r="BS22" s="668" t="s">
        <v>130</v>
      </c>
      <c r="BT22" s="660"/>
      <c r="BU22" s="660"/>
      <c r="BV22" s="660"/>
      <c r="BW22" s="660"/>
      <c r="BX22" s="660"/>
      <c r="BY22" s="660"/>
      <c r="BZ22" s="660"/>
      <c r="CA22" s="660"/>
      <c r="CB22" s="669"/>
      <c r="CD22" s="641" t="s">
        <v>272</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273</v>
      </c>
      <c r="C23" s="657"/>
      <c r="D23" s="657"/>
      <c r="E23" s="657"/>
      <c r="F23" s="657"/>
      <c r="G23" s="657"/>
      <c r="H23" s="657"/>
      <c r="I23" s="657"/>
      <c r="J23" s="657"/>
      <c r="K23" s="657"/>
      <c r="L23" s="657"/>
      <c r="M23" s="657"/>
      <c r="N23" s="657"/>
      <c r="O23" s="657"/>
      <c r="P23" s="657"/>
      <c r="Q23" s="658"/>
      <c r="R23" s="659">
        <v>2643</v>
      </c>
      <c r="S23" s="660"/>
      <c r="T23" s="660"/>
      <c r="U23" s="660"/>
      <c r="V23" s="660"/>
      <c r="W23" s="660"/>
      <c r="X23" s="660"/>
      <c r="Y23" s="661"/>
      <c r="Z23" s="662">
        <v>0</v>
      </c>
      <c r="AA23" s="662"/>
      <c r="AB23" s="662"/>
      <c r="AC23" s="662"/>
      <c r="AD23" s="663">
        <v>2643</v>
      </c>
      <c r="AE23" s="663"/>
      <c r="AF23" s="663"/>
      <c r="AG23" s="663"/>
      <c r="AH23" s="663"/>
      <c r="AI23" s="663"/>
      <c r="AJ23" s="663"/>
      <c r="AK23" s="663"/>
      <c r="AL23" s="664">
        <v>0.1</v>
      </c>
      <c r="AM23" s="665"/>
      <c r="AN23" s="665"/>
      <c r="AO23" s="666"/>
      <c r="AP23" s="677" t="s">
        <v>274</v>
      </c>
      <c r="AQ23" s="678"/>
      <c r="AR23" s="678"/>
      <c r="AS23" s="678"/>
      <c r="AT23" s="678"/>
      <c r="AU23" s="678"/>
      <c r="AV23" s="678"/>
      <c r="AW23" s="678"/>
      <c r="AX23" s="678"/>
      <c r="AY23" s="678"/>
      <c r="AZ23" s="678"/>
      <c r="BA23" s="678"/>
      <c r="BB23" s="678"/>
      <c r="BC23" s="678"/>
      <c r="BD23" s="678"/>
      <c r="BE23" s="678"/>
      <c r="BF23" s="679"/>
      <c r="BG23" s="659" t="s">
        <v>130</v>
      </c>
      <c r="BH23" s="660"/>
      <c r="BI23" s="660"/>
      <c r="BJ23" s="660"/>
      <c r="BK23" s="660"/>
      <c r="BL23" s="660"/>
      <c r="BM23" s="660"/>
      <c r="BN23" s="661"/>
      <c r="BO23" s="662" t="s">
        <v>130</v>
      </c>
      <c r="BP23" s="662"/>
      <c r="BQ23" s="662"/>
      <c r="BR23" s="662"/>
      <c r="BS23" s="668" t="s">
        <v>130</v>
      </c>
      <c r="BT23" s="660"/>
      <c r="BU23" s="660"/>
      <c r="BV23" s="660"/>
      <c r="BW23" s="660"/>
      <c r="BX23" s="660"/>
      <c r="BY23" s="660"/>
      <c r="BZ23" s="660"/>
      <c r="CA23" s="660"/>
      <c r="CB23" s="669"/>
      <c r="CD23" s="641" t="s">
        <v>213</v>
      </c>
      <c r="CE23" s="642"/>
      <c r="CF23" s="642"/>
      <c r="CG23" s="642"/>
      <c r="CH23" s="642"/>
      <c r="CI23" s="642"/>
      <c r="CJ23" s="642"/>
      <c r="CK23" s="642"/>
      <c r="CL23" s="642"/>
      <c r="CM23" s="642"/>
      <c r="CN23" s="642"/>
      <c r="CO23" s="642"/>
      <c r="CP23" s="642"/>
      <c r="CQ23" s="643"/>
      <c r="CR23" s="641" t="s">
        <v>275</v>
      </c>
      <c r="CS23" s="642"/>
      <c r="CT23" s="642"/>
      <c r="CU23" s="642"/>
      <c r="CV23" s="642"/>
      <c r="CW23" s="642"/>
      <c r="CX23" s="642"/>
      <c r="CY23" s="643"/>
      <c r="CZ23" s="641" t="s">
        <v>276</v>
      </c>
      <c r="DA23" s="642"/>
      <c r="DB23" s="642"/>
      <c r="DC23" s="643"/>
      <c r="DD23" s="641" t="s">
        <v>277</v>
      </c>
      <c r="DE23" s="642"/>
      <c r="DF23" s="642"/>
      <c r="DG23" s="642"/>
      <c r="DH23" s="642"/>
      <c r="DI23" s="642"/>
      <c r="DJ23" s="642"/>
      <c r="DK23" s="643"/>
      <c r="DL23" s="689" t="s">
        <v>278</v>
      </c>
      <c r="DM23" s="690"/>
      <c r="DN23" s="690"/>
      <c r="DO23" s="690"/>
      <c r="DP23" s="690"/>
      <c r="DQ23" s="690"/>
      <c r="DR23" s="690"/>
      <c r="DS23" s="690"/>
      <c r="DT23" s="690"/>
      <c r="DU23" s="690"/>
      <c r="DV23" s="691"/>
      <c r="DW23" s="641" t="s">
        <v>279</v>
      </c>
      <c r="DX23" s="642"/>
      <c r="DY23" s="642"/>
      <c r="DZ23" s="642"/>
      <c r="EA23" s="642"/>
      <c r="EB23" s="642"/>
      <c r="EC23" s="643"/>
    </row>
    <row r="24" spans="2:133" ht="11.25" customHeight="1" x14ac:dyDescent="0.15">
      <c r="B24" s="656" t="s">
        <v>280</v>
      </c>
      <c r="C24" s="657"/>
      <c r="D24" s="657"/>
      <c r="E24" s="657"/>
      <c r="F24" s="657"/>
      <c r="G24" s="657"/>
      <c r="H24" s="657"/>
      <c r="I24" s="657"/>
      <c r="J24" s="657"/>
      <c r="K24" s="657"/>
      <c r="L24" s="657"/>
      <c r="M24" s="657"/>
      <c r="N24" s="657"/>
      <c r="O24" s="657"/>
      <c r="P24" s="657"/>
      <c r="Q24" s="658"/>
      <c r="R24" s="659">
        <v>96488</v>
      </c>
      <c r="S24" s="660"/>
      <c r="T24" s="660"/>
      <c r="U24" s="660"/>
      <c r="V24" s="660"/>
      <c r="W24" s="660"/>
      <c r="X24" s="660"/>
      <c r="Y24" s="661"/>
      <c r="Z24" s="662">
        <v>1.8</v>
      </c>
      <c r="AA24" s="662"/>
      <c r="AB24" s="662"/>
      <c r="AC24" s="662"/>
      <c r="AD24" s="663" t="s">
        <v>227</v>
      </c>
      <c r="AE24" s="663"/>
      <c r="AF24" s="663"/>
      <c r="AG24" s="663"/>
      <c r="AH24" s="663"/>
      <c r="AI24" s="663"/>
      <c r="AJ24" s="663"/>
      <c r="AK24" s="663"/>
      <c r="AL24" s="664" t="s">
        <v>130</v>
      </c>
      <c r="AM24" s="665"/>
      <c r="AN24" s="665"/>
      <c r="AO24" s="666"/>
      <c r="AP24" s="677" t="s">
        <v>281</v>
      </c>
      <c r="AQ24" s="678"/>
      <c r="AR24" s="678"/>
      <c r="AS24" s="678"/>
      <c r="AT24" s="678"/>
      <c r="AU24" s="678"/>
      <c r="AV24" s="678"/>
      <c r="AW24" s="678"/>
      <c r="AX24" s="678"/>
      <c r="AY24" s="678"/>
      <c r="AZ24" s="678"/>
      <c r="BA24" s="678"/>
      <c r="BB24" s="678"/>
      <c r="BC24" s="678"/>
      <c r="BD24" s="678"/>
      <c r="BE24" s="678"/>
      <c r="BF24" s="679"/>
      <c r="BG24" s="659" t="s">
        <v>227</v>
      </c>
      <c r="BH24" s="660"/>
      <c r="BI24" s="660"/>
      <c r="BJ24" s="660"/>
      <c r="BK24" s="660"/>
      <c r="BL24" s="660"/>
      <c r="BM24" s="660"/>
      <c r="BN24" s="661"/>
      <c r="BO24" s="662" t="s">
        <v>130</v>
      </c>
      <c r="BP24" s="662"/>
      <c r="BQ24" s="662"/>
      <c r="BR24" s="662"/>
      <c r="BS24" s="668" t="s">
        <v>227</v>
      </c>
      <c r="BT24" s="660"/>
      <c r="BU24" s="660"/>
      <c r="BV24" s="660"/>
      <c r="BW24" s="660"/>
      <c r="BX24" s="660"/>
      <c r="BY24" s="660"/>
      <c r="BZ24" s="660"/>
      <c r="CA24" s="660"/>
      <c r="CB24" s="669"/>
      <c r="CD24" s="670" t="s">
        <v>282</v>
      </c>
      <c r="CE24" s="671"/>
      <c r="CF24" s="671"/>
      <c r="CG24" s="671"/>
      <c r="CH24" s="671"/>
      <c r="CI24" s="671"/>
      <c r="CJ24" s="671"/>
      <c r="CK24" s="671"/>
      <c r="CL24" s="671"/>
      <c r="CM24" s="671"/>
      <c r="CN24" s="671"/>
      <c r="CO24" s="671"/>
      <c r="CP24" s="671"/>
      <c r="CQ24" s="672"/>
      <c r="CR24" s="648">
        <v>2030013</v>
      </c>
      <c r="CS24" s="649"/>
      <c r="CT24" s="649"/>
      <c r="CU24" s="649"/>
      <c r="CV24" s="649"/>
      <c r="CW24" s="649"/>
      <c r="CX24" s="649"/>
      <c r="CY24" s="650"/>
      <c r="CZ24" s="653">
        <v>40.700000000000003</v>
      </c>
      <c r="DA24" s="654"/>
      <c r="DB24" s="654"/>
      <c r="DC24" s="673"/>
      <c r="DD24" s="692">
        <v>1440235</v>
      </c>
      <c r="DE24" s="649"/>
      <c r="DF24" s="649"/>
      <c r="DG24" s="649"/>
      <c r="DH24" s="649"/>
      <c r="DI24" s="649"/>
      <c r="DJ24" s="649"/>
      <c r="DK24" s="650"/>
      <c r="DL24" s="692">
        <v>1424500</v>
      </c>
      <c r="DM24" s="649"/>
      <c r="DN24" s="649"/>
      <c r="DO24" s="649"/>
      <c r="DP24" s="649"/>
      <c r="DQ24" s="649"/>
      <c r="DR24" s="649"/>
      <c r="DS24" s="649"/>
      <c r="DT24" s="649"/>
      <c r="DU24" s="649"/>
      <c r="DV24" s="650"/>
      <c r="DW24" s="653">
        <v>40</v>
      </c>
      <c r="DX24" s="654"/>
      <c r="DY24" s="654"/>
      <c r="DZ24" s="654"/>
      <c r="EA24" s="654"/>
      <c r="EB24" s="654"/>
      <c r="EC24" s="655"/>
    </row>
    <row r="25" spans="2:133" ht="11.25" customHeight="1" x14ac:dyDescent="0.15">
      <c r="B25" s="656" t="s">
        <v>283</v>
      </c>
      <c r="C25" s="657"/>
      <c r="D25" s="657"/>
      <c r="E25" s="657"/>
      <c r="F25" s="657"/>
      <c r="G25" s="657"/>
      <c r="H25" s="657"/>
      <c r="I25" s="657"/>
      <c r="J25" s="657"/>
      <c r="K25" s="657"/>
      <c r="L25" s="657"/>
      <c r="M25" s="657"/>
      <c r="N25" s="657"/>
      <c r="O25" s="657"/>
      <c r="P25" s="657"/>
      <c r="Q25" s="658"/>
      <c r="R25" s="659">
        <v>11951</v>
      </c>
      <c r="S25" s="660"/>
      <c r="T25" s="660"/>
      <c r="U25" s="660"/>
      <c r="V25" s="660"/>
      <c r="W25" s="660"/>
      <c r="X25" s="660"/>
      <c r="Y25" s="661"/>
      <c r="Z25" s="662">
        <v>0.2</v>
      </c>
      <c r="AA25" s="662"/>
      <c r="AB25" s="662"/>
      <c r="AC25" s="662"/>
      <c r="AD25" s="663" t="s">
        <v>138</v>
      </c>
      <c r="AE25" s="663"/>
      <c r="AF25" s="663"/>
      <c r="AG25" s="663"/>
      <c r="AH25" s="663"/>
      <c r="AI25" s="663"/>
      <c r="AJ25" s="663"/>
      <c r="AK25" s="663"/>
      <c r="AL25" s="664" t="s">
        <v>130</v>
      </c>
      <c r="AM25" s="665"/>
      <c r="AN25" s="665"/>
      <c r="AO25" s="666"/>
      <c r="AP25" s="677" t="s">
        <v>284</v>
      </c>
      <c r="AQ25" s="678"/>
      <c r="AR25" s="678"/>
      <c r="AS25" s="678"/>
      <c r="AT25" s="678"/>
      <c r="AU25" s="678"/>
      <c r="AV25" s="678"/>
      <c r="AW25" s="678"/>
      <c r="AX25" s="678"/>
      <c r="AY25" s="678"/>
      <c r="AZ25" s="678"/>
      <c r="BA25" s="678"/>
      <c r="BB25" s="678"/>
      <c r="BC25" s="678"/>
      <c r="BD25" s="678"/>
      <c r="BE25" s="678"/>
      <c r="BF25" s="679"/>
      <c r="BG25" s="659" t="s">
        <v>138</v>
      </c>
      <c r="BH25" s="660"/>
      <c r="BI25" s="660"/>
      <c r="BJ25" s="660"/>
      <c r="BK25" s="660"/>
      <c r="BL25" s="660"/>
      <c r="BM25" s="660"/>
      <c r="BN25" s="661"/>
      <c r="BO25" s="662" t="s">
        <v>130</v>
      </c>
      <c r="BP25" s="662"/>
      <c r="BQ25" s="662"/>
      <c r="BR25" s="662"/>
      <c r="BS25" s="668" t="s">
        <v>130</v>
      </c>
      <c r="BT25" s="660"/>
      <c r="BU25" s="660"/>
      <c r="BV25" s="660"/>
      <c r="BW25" s="660"/>
      <c r="BX25" s="660"/>
      <c r="BY25" s="660"/>
      <c r="BZ25" s="660"/>
      <c r="CA25" s="660"/>
      <c r="CB25" s="669"/>
      <c r="CD25" s="674" t="s">
        <v>285</v>
      </c>
      <c r="CE25" s="675"/>
      <c r="CF25" s="675"/>
      <c r="CG25" s="675"/>
      <c r="CH25" s="675"/>
      <c r="CI25" s="675"/>
      <c r="CJ25" s="675"/>
      <c r="CK25" s="675"/>
      <c r="CL25" s="675"/>
      <c r="CM25" s="675"/>
      <c r="CN25" s="675"/>
      <c r="CO25" s="675"/>
      <c r="CP25" s="675"/>
      <c r="CQ25" s="676"/>
      <c r="CR25" s="659">
        <v>845061</v>
      </c>
      <c r="CS25" s="695"/>
      <c r="CT25" s="695"/>
      <c r="CU25" s="695"/>
      <c r="CV25" s="695"/>
      <c r="CW25" s="695"/>
      <c r="CX25" s="695"/>
      <c r="CY25" s="696"/>
      <c r="CZ25" s="664">
        <v>16.899999999999999</v>
      </c>
      <c r="DA25" s="693"/>
      <c r="DB25" s="693"/>
      <c r="DC25" s="697"/>
      <c r="DD25" s="668">
        <v>801436</v>
      </c>
      <c r="DE25" s="695"/>
      <c r="DF25" s="695"/>
      <c r="DG25" s="695"/>
      <c r="DH25" s="695"/>
      <c r="DI25" s="695"/>
      <c r="DJ25" s="695"/>
      <c r="DK25" s="696"/>
      <c r="DL25" s="668">
        <v>785901</v>
      </c>
      <c r="DM25" s="695"/>
      <c r="DN25" s="695"/>
      <c r="DO25" s="695"/>
      <c r="DP25" s="695"/>
      <c r="DQ25" s="695"/>
      <c r="DR25" s="695"/>
      <c r="DS25" s="695"/>
      <c r="DT25" s="695"/>
      <c r="DU25" s="695"/>
      <c r="DV25" s="696"/>
      <c r="DW25" s="664">
        <v>22.1</v>
      </c>
      <c r="DX25" s="693"/>
      <c r="DY25" s="693"/>
      <c r="DZ25" s="693"/>
      <c r="EA25" s="693"/>
      <c r="EB25" s="693"/>
      <c r="EC25" s="694"/>
    </row>
    <row r="26" spans="2:133" ht="11.25" customHeight="1" x14ac:dyDescent="0.15">
      <c r="B26" s="656" t="s">
        <v>286</v>
      </c>
      <c r="C26" s="657"/>
      <c r="D26" s="657"/>
      <c r="E26" s="657"/>
      <c r="F26" s="657"/>
      <c r="G26" s="657"/>
      <c r="H26" s="657"/>
      <c r="I26" s="657"/>
      <c r="J26" s="657"/>
      <c r="K26" s="657"/>
      <c r="L26" s="657"/>
      <c r="M26" s="657"/>
      <c r="N26" s="657"/>
      <c r="O26" s="657"/>
      <c r="P26" s="657"/>
      <c r="Q26" s="658"/>
      <c r="R26" s="659">
        <v>9209</v>
      </c>
      <c r="S26" s="660"/>
      <c r="T26" s="660"/>
      <c r="U26" s="660"/>
      <c r="V26" s="660"/>
      <c r="W26" s="660"/>
      <c r="X26" s="660"/>
      <c r="Y26" s="661"/>
      <c r="Z26" s="662">
        <v>0.2</v>
      </c>
      <c r="AA26" s="662"/>
      <c r="AB26" s="662"/>
      <c r="AC26" s="662"/>
      <c r="AD26" s="663" t="s">
        <v>138</v>
      </c>
      <c r="AE26" s="663"/>
      <c r="AF26" s="663"/>
      <c r="AG26" s="663"/>
      <c r="AH26" s="663"/>
      <c r="AI26" s="663"/>
      <c r="AJ26" s="663"/>
      <c r="AK26" s="663"/>
      <c r="AL26" s="664" t="s">
        <v>130</v>
      </c>
      <c r="AM26" s="665"/>
      <c r="AN26" s="665"/>
      <c r="AO26" s="666"/>
      <c r="AP26" s="677" t="s">
        <v>287</v>
      </c>
      <c r="AQ26" s="698"/>
      <c r="AR26" s="698"/>
      <c r="AS26" s="698"/>
      <c r="AT26" s="698"/>
      <c r="AU26" s="698"/>
      <c r="AV26" s="698"/>
      <c r="AW26" s="698"/>
      <c r="AX26" s="698"/>
      <c r="AY26" s="698"/>
      <c r="AZ26" s="698"/>
      <c r="BA26" s="698"/>
      <c r="BB26" s="698"/>
      <c r="BC26" s="698"/>
      <c r="BD26" s="698"/>
      <c r="BE26" s="698"/>
      <c r="BF26" s="679"/>
      <c r="BG26" s="659" t="s">
        <v>227</v>
      </c>
      <c r="BH26" s="660"/>
      <c r="BI26" s="660"/>
      <c r="BJ26" s="660"/>
      <c r="BK26" s="660"/>
      <c r="BL26" s="660"/>
      <c r="BM26" s="660"/>
      <c r="BN26" s="661"/>
      <c r="BO26" s="662" t="s">
        <v>130</v>
      </c>
      <c r="BP26" s="662"/>
      <c r="BQ26" s="662"/>
      <c r="BR26" s="662"/>
      <c r="BS26" s="668" t="s">
        <v>227</v>
      </c>
      <c r="BT26" s="660"/>
      <c r="BU26" s="660"/>
      <c r="BV26" s="660"/>
      <c r="BW26" s="660"/>
      <c r="BX26" s="660"/>
      <c r="BY26" s="660"/>
      <c r="BZ26" s="660"/>
      <c r="CA26" s="660"/>
      <c r="CB26" s="669"/>
      <c r="CD26" s="674" t="s">
        <v>288</v>
      </c>
      <c r="CE26" s="675"/>
      <c r="CF26" s="675"/>
      <c r="CG26" s="675"/>
      <c r="CH26" s="675"/>
      <c r="CI26" s="675"/>
      <c r="CJ26" s="675"/>
      <c r="CK26" s="675"/>
      <c r="CL26" s="675"/>
      <c r="CM26" s="675"/>
      <c r="CN26" s="675"/>
      <c r="CO26" s="675"/>
      <c r="CP26" s="675"/>
      <c r="CQ26" s="676"/>
      <c r="CR26" s="659">
        <v>506428</v>
      </c>
      <c r="CS26" s="660"/>
      <c r="CT26" s="660"/>
      <c r="CU26" s="660"/>
      <c r="CV26" s="660"/>
      <c r="CW26" s="660"/>
      <c r="CX26" s="660"/>
      <c r="CY26" s="661"/>
      <c r="CZ26" s="664">
        <v>10.199999999999999</v>
      </c>
      <c r="DA26" s="693"/>
      <c r="DB26" s="693"/>
      <c r="DC26" s="697"/>
      <c r="DD26" s="668">
        <v>472342</v>
      </c>
      <c r="DE26" s="660"/>
      <c r="DF26" s="660"/>
      <c r="DG26" s="660"/>
      <c r="DH26" s="660"/>
      <c r="DI26" s="660"/>
      <c r="DJ26" s="660"/>
      <c r="DK26" s="661"/>
      <c r="DL26" s="668" t="s">
        <v>138</v>
      </c>
      <c r="DM26" s="660"/>
      <c r="DN26" s="660"/>
      <c r="DO26" s="660"/>
      <c r="DP26" s="660"/>
      <c r="DQ26" s="660"/>
      <c r="DR26" s="660"/>
      <c r="DS26" s="660"/>
      <c r="DT26" s="660"/>
      <c r="DU26" s="660"/>
      <c r="DV26" s="661"/>
      <c r="DW26" s="664" t="s">
        <v>130</v>
      </c>
      <c r="DX26" s="693"/>
      <c r="DY26" s="693"/>
      <c r="DZ26" s="693"/>
      <c r="EA26" s="693"/>
      <c r="EB26" s="693"/>
      <c r="EC26" s="694"/>
    </row>
    <row r="27" spans="2:133" ht="11.25" customHeight="1" x14ac:dyDescent="0.15">
      <c r="B27" s="656" t="s">
        <v>289</v>
      </c>
      <c r="C27" s="657"/>
      <c r="D27" s="657"/>
      <c r="E27" s="657"/>
      <c r="F27" s="657"/>
      <c r="G27" s="657"/>
      <c r="H27" s="657"/>
      <c r="I27" s="657"/>
      <c r="J27" s="657"/>
      <c r="K27" s="657"/>
      <c r="L27" s="657"/>
      <c r="M27" s="657"/>
      <c r="N27" s="657"/>
      <c r="O27" s="657"/>
      <c r="P27" s="657"/>
      <c r="Q27" s="658"/>
      <c r="R27" s="659">
        <v>399880</v>
      </c>
      <c r="S27" s="660"/>
      <c r="T27" s="660"/>
      <c r="U27" s="660"/>
      <c r="V27" s="660"/>
      <c r="W27" s="660"/>
      <c r="X27" s="660"/>
      <c r="Y27" s="661"/>
      <c r="Z27" s="662">
        <v>7.3</v>
      </c>
      <c r="AA27" s="662"/>
      <c r="AB27" s="662"/>
      <c r="AC27" s="662"/>
      <c r="AD27" s="663" t="s">
        <v>130</v>
      </c>
      <c r="AE27" s="663"/>
      <c r="AF27" s="663"/>
      <c r="AG27" s="663"/>
      <c r="AH27" s="663"/>
      <c r="AI27" s="663"/>
      <c r="AJ27" s="663"/>
      <c r="AK27" s="663"/>
      <c r="AL27" s="664" t="s">
        <v>227</v>
      </c>
      <c r="AM27" s="665"/>
      <c r="AN27" s="665"/>
      <c r="AO27" s="666"/>
      <c r="AP27" s="656" t="s">
        <v>290</v>
      </c>
      <c r="AQ27" s="657"/>
      <c r="AR27" s="657"/>
      <c r="AS27" s="657"/>
      <c r="AT27" s="657"/>
      <c r="AU27" s="657"/>
      <c r="AV27" s="657"/>
      <c r="AW27" s="657"/>
      <c r="AX27" s="657"/>
      <c r="AY27" s="657"/>
      <c r="AZ27" s="657"/>
      <c r="BA27" s="657"/>
      <c r="BB27" s="657"/>
      <c r="BC27" s="657"/>
      <c r="BD27" s="657"/>
      <c r="BE27" s="657"/>
      <c r="BF27" s="658"/>
      <c r="BG27" s="659">
        <v>1467640</v>
      </c>
      <c r="BH27" s="660"/>
      <c r="BI27" s="660"/>
      <c r="BJ27" s="660"/>
      <c r="BK27" s="660"/>
      <c r="BL27" s="660"/>
      <c r="BM27" s="660"/>
      <c r="BN27" s="661"/>
      <c r="BO27" s="662">
        <v>100</v>
      </c>
      <c r="BP27" s="662"/>
      <c r="BQ27" s="662"/>
      <c r="BR27" s="662"/>
      <c r="BS27" s="668" t="s">
        <v>130</v>
      </c>
      <c r="BT27" s="660"/>
      <c r="BU27" s="660"/>
      <c r="BV27" s="660"/>
      <c r="BW27" s="660"/>
      <c r="BX27" s="660"/>
      <c r="BY27" s="660"/>
      <c r="BZ27" s="660"/>
      <c r="CA27" s="660"/>
      <c r="CB27" s="669"/>
      <c r="CD27" s="674" t="s">
        <v>291</v>
      </c>
      <c r="CE27" s="675"/>
      <c r="CF27" s="675"/>
      <c r="CG27" s="675"/>
      <c r="CH27" s="675"/>
      <c r="CI27" s="675"/>
      <c r="CJ27" s="675"/>
      <c r="CK27" s="675"/>
      <c r="CL27" s="675"/>
      <c r="CM27" s="675"/>
      <c r="CN27" s="675"/>
      <c r="CO27" s="675"/>
      <c r="CP27" s="675"/>
      <c r="CQ27" s="676"/>
      <c r="CR27" s="659">
        <v>736550</v>
      </c>
      <c r="CS27" s="695"/>
      <c r="CT27" s="695"/>
      <c r="CU27" s="695"/>
      <c r="CV27" s="695"/>
      <c r="CW27" s="695"/>
      <c r="CX27" s="695"/>
      <c r="CY27" s="696"/>
      <c r="CZ27" s="664">
        <v>14.8</v>
      </c>
      <c r="DA27" s="693"/>
      <c r="DB27" s="693"/>
      <c r="DC27" s="697"/>
      <c r="DD27" s="668">
        <v>190397</v>
      </c>
      <c r="DE27" s="695"/>
      <c r="DF27" s="695"/>
      <c r="DG27" s="695"/>
      <c r="DH27" s="695"/>
      <c r="DI27" s="695"/>
      <c r="DJ27" s="695"/>
      <c r="DK27" s="696"/>
      <c r="DL27" s="668">
        <v>190197</v>
      </c>
      <c r="DM27" s="695"/>
      <c r="DN27" s="695"/>
      <c r="DO27" s="695"/>
      <c r="DP27" s="695"/>
      <c r="DQ27" s="695"/>
      <c r="DR27" s="695"/>
      <c r="DS27" s="695"/>
      <c r="DT27" s="695"/>
      <c r="DU27" s="695"/>
      <c r="DV27" s="696"/>
      <c r="DW27" s="664">
        <v>5.3</v>
      </c>
      <c r="DX27" s="693"/>
      <c r="DY27" s="693"/>
      <c r="DZ27" s="693"/>
      <c r="EA27" s="693"/>
      <c r="EB27" s="693"/>
      <c r="EC27" s="694"/>
    </row>
    <row r="28" spans="2:133" ht="11.25" customHeight="1" x14ac:dyDescent="0.15">
      <c r="B28" s="701" t="s">
        <v>292</v>
      </c>
      <c r="C28" s="702"/>
      <c r="D28" s="702"/>
      <c r="E28" s="702"/>
      <c r="F28" s="702"/>
      <c r="G28" s="702"/>
      <c r="H28" s="702"/>
      <c r="I28" s="702"/>
      <c r="J28" s="702"/>
      <c r="K28" s="702"/>
      <c r="L28" s="702"/>
      <c r="M28" s="702"/>
      <c r="N28" s="702"/>
      <c r="O28" s="702"/>
      <c r="P28" s="702"/>
      <c r="Q28" s="703"/>
      <c r="R28" s="659" t="s">
        <v>130</v>
      </c>
      <c r="S28" s="660"/>
      <c r="T28" s="660"/>
      <c r="U28" s="660"/>
      <c r="V28" s="660"/>
      <c r="W28" s="660"/>
      <c r="X28" s="660"/>
      <c r="Y28" s="661"/>
      <c r="Z28" s="662" t="s">
        <v>130</v>
      </c>
      <c r="AA28" s="662"/>
      <c r="AB28" s="662"/>
      <c r="AC28" s="662"/>
      <c r="AD28" s="663" t="s">
        <v>130</v>
      </c>
      <c r="AE28" s="663"/>
      <c r="AF28" s="663"/>
      <c r="AG28" s="663"/>
      <c r="AH28" s="663"/>
      <c r="AI28" s="663"/>
      <c r="AJ28" s="663"/>
      <c r="AK28" s="663"/>
      <c r="AL28" s="664" t="s">
        <v>227</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293</v>
      </c>
      <c r="CE28" s="675"/>
      <c r="CF28" s="675"/>
      <c r="CG28" s="675"/>
      <c r="CH28" s="675"/>
      <c r="CI28" s="675"/>
      <c r="CJ28" s="675"/>
      <c r="CK28" s="675"/>
      <c r="CL28" s="675"/>
      <c r="CM28" s="675"/>
      <c r="CN28" s="675"/>
      <c r="CO28" s="675"/>
      <c r="CP28" s="675"/>
      <c r="CQ28" s="676"/>
      <c r="CR28" s="659">
        <v>448402</v>
      </c>
      <c r="CS28" s="660"/>
      <c r="CT28" s="660"/>
      <c r="CU28" s="660"/>
      <c r="CV28" s="660"/>
      <c r="CW28" s="660"/>
      <c r="CX28" s="660"/>
      <c r="CY28" s="661"/>
      <c r="CZ28" s="664">
        <v>9</v>
      </c>
      <c r="DA28" s="693"/>
      <c r="DB28" s="693"/>
      <c r="DC28" s="697"/>
      <c r="DD28" s="668">
        <v>448402</v>
      </c>
      <c r="DE28" s="660"/>
      <c r="DF28" s="660"/>
      <c r="DG28" s="660"/>
      <c r="DH28" s="660"/>
      <c r="DI28" s="660"/>
      <c r="DJ28" s="660"/>
      <c r="DK28" s="661"/>
      <c r="DL28" s="668">
        <v>448402</v>
      </c>
      <c r="DM28" s="660"/>
      <c r="DN28" s="660"/>
      <c r="DO28" s="660"/>
      <c r="DP28" s="660"/>
      <c r="DQ28" s="660"/>
      <c r="DR28" s="660"/>
      <c r="DS28" s="660"/>
      <c r="DT28" s="660"/>
      <c r="DU28" s="660"/>
      <c r="DV28" s="661"/>
      <c r="DW28" s="664">
        <v>12.6</v>
      </c>
      <c r="DX28" s="693"/>
      <c r="DY28" s="693"/>
      <c r="DZ28" s="693"/>
      <c r="EA28" s="693"/>
      <c r="EB28" s="693"/>
      <c r="EC28" s="694"/>
    </row>
    <row r="29" spans="2:133" ht="11.25" customHeight="1" x14ac:dyDescent="0.15">
      <c r="B29" s="656" t="s">
        <v>294</v>
      </c>
      <c r="C29" s="657"/>
      <c r="D29" s="657"/>
      <c r="E29" s="657"/>
      <c r="F29" s="657"/>
      <c r="G29" s="657"/>
      <c r="H29" s="657"/>
      <c r="I29" s="657"/>
      <c r="J29" s="657"/>
      <c r="K29" s="657"/>
      <c r="L29" s="657"/>
      <c r="M29" s="657"/>
      <c r="N29" s="657"/>
      <c r="O29" s="657"/>
      <c r="P29" s="657"/>
      <c r="Q29" s="658"/>
      <c r="R29" s="659">
        <v>359942</v>
      </c>
      <c r="S29" s="660"/>
      <c r="T29" s="660"/>
      <c r="U29" s="660"/>
      <c r="V29" s="660"/>
      <c r="W29" s="660"/>
      <c r="X29" s="660"/>
      <c r="Y29" s="661"/>
      <c r="Z29" s="662">
        <v>6.6</v>
      </c>
      <c r="AA29" s="662"/>
      <c r="AB29" s="662"/>
      <c r="AC29" s="662"/>
      <c r="AD29" s="663" t="s">
        <v>130</v>
      </c>
      <c r="AE29" s="663"/>
      <c r="AF29" s="663"/>
      <c r="AG29" s="663"/>
      <c r="AH29" s="663"/>
      <c r="AI29" s="663"/>
      <c r="AJ29" s="663"/>
      <c r="AK29" s="663"/>
      <c r="AL29" s="664" t="s">
        <v>227</v>
      </c>
      <c r="AM29" s="665"/>
      <c r="AN29" s="665"/>
      <c r="AO29" s="666"/>
      <c r="AP29" s="638" t="s">
        <v>213</v>
      </c>
      <c r="AQ29" s="639"/>
      <c r="AR29" s="639"/>
      <c r="AS29" s="639"/>
      <c r="AT29" s="639"/>
      <c r="AU29" s="639"/>
      <c r="AV29" s="639"/>
      <c r="AW29" s="639"/>
      <c r="AX29" s="639"/>
      <c r="AY29" s="639"/>
      <c r="AZ29" s="639"/>
      <c r="BA29" s="639"/>
      <c r="BB29" s="639"/>
      <c r="BC29" s="639"/>
      <c r="BD29" s="639"/>
      <c r="BE29" s="639"/>
      <c r="BF29" s="640"/>
      <c r="BG29" s="638" t="s">
        <v>295</v>
      </c>
      <c r="BH29" s="699"/>
      <c r="BI29" s="699"/>
      <c r="BJ29" s="699"/>
      <c r="BK29" s="699"/>
      <c r="BL29" s="699"/>
      <c r="BM29" s="699"/>
      <c r="BN29" s="699"/>
      <c r="BO29" s="699"/>
      <c r="BP29" s="699"/>
      <c r="BQ29" s="700"/>
      <c r="BR29" s="638" t="s">
        <v>296</v>
      </c>
      <c r="BS29" s="699"/>
      <c r="BT29" s="699"/>
      <c r="BU29" s="699"/>
      <c r="BV29" s="699"/>
      <c r="BW29" s="699"/>
      <c r="BX29" s="699"/>
      <c r="BY29" s="699"/>
      <c r="BZ29" s="699"/>
      <c r="CA29" s="699"/>
      <c r="CB29" s="700"/>
      <c r="CD29" s="722" t="s">
        <v>297</v>
      </c>
      <c r="CE29" s="723"/>
      <c r="CF29" s="674" t="s">
        <v>63</v>
      </c>
      <c r="CG29" s="675"/>
      <c r="CH29" s="675"/>
      <c r="CI29" s="675"/>
      <c r="CJ29" s="675"/>
      <c r="CK29" s="675"/>
      <c r="CL29" s="675"/>
      <c r="CM29" s="675"/>
      <c r="CN29" s="675"/>
      <c r="CO29" s="675"/>
      <c r="CP29" s="675"/>
      <c r="CQ29" s="676"/>
      <c r="CR29" s="659">
        <v>448402</v>
      </c>
      <c r="CS29" s="695"/>
      <c r="CT29" s="695"/>
      <c r="CU29" s="695"/>
      <c r="CV29" s="695"/>
      <c r="CW29" s="695"/>
      <c r="CX29" s="695"/>
      <c r="CY29" s="696"/>
      <c r="CZ29" s="664">
        <v>9</v>
      </c>
      <c r="DA29" s="693"/>
      <c r="DB29" s="693"/>
      <c r="DC29" s="697"/>
      <c r="DD29" s="668">
        <v>448402</v>
      </c>
      <c r="DE29" s="695"/>
      <c r="DF29" s="695"/>
      <c r="DG29" s="695"/>
      <c r="DH29" s="695"/>
      <c r="DI29" s="695"/>
      <c r="DJ29" s="695"/>
      <c r="DK29" s="696"/>
      <c r="DL29" s="668">
        <v>448402</v>
      </c>
      <c r="DM29" s="695"/>
      <c r="DN29" s="695"/>
      <c r="DO29" s="695"/>
      <c r="DP29" s="695"/>
      <c r="DQ29" s="695"/>
      <c r="DR29" s="695"/>
      <c r="DS29" s="695"/>
      <c r="DT29" s="695"/>
      <c r="DU29" s="695"/>
      <c r="DV29" s="696"/>
      <c r="DW29" s="664">
        <v>12.6</v>
      </c>
      <c r="DX29" s="693"/>
      <c r="DY29" s="693"/>
      <c r="DZ29" s="693"/>
      <c r="EA29" s="693"/>
      <c r="EB29" s="693"/>
      <c r="EC29" s="694"/>
    </row>
    <row r="30" spans="2:133" ht="11.25" customHeight="1" x14ac:dyDescent="0.15">
      <c r="B30" s="656" t="s">
        <v>298</v>
      </c>
      <c r="C30" s="657"/>
      <c r="D30" s="657"/>
      <c r="E30" s="657"/>
      <c r="F30" s="657"/>
      <c r="G30" s="657"/>
      <c r="H30" s="657"/>
      <c r="I30" s="657"/>
      <c r="J30" s="657"/>
      <c r="K30" s="657"/>
      <c r="L30" s="657"/>
      <c r="M30" s="657"/>
      <c r="N30" s="657"/>
      <c r="O30" s="657"/>
      <c r="P30" s="657"/>
      <c r="Q30" s="658"/>
      <c r="R30" s="659">
        <v>6020</v>
      </c>
      <c r="S30" s="660"/>
      <c r="T30" s="660"/>
      <c r="U30" s="660"/>
      <c r="V30" s="660"/>
      <c r="W30" s="660"/>
      <c r="X30" s="660"/>
      <c r="Y30" s="661"/>
      <c r="Z30" s="662">
        <v>0.1</v>
      </c>
      <c r="AA30" s="662"/>
      <c r="AB30" s="662"/>
      <c r="AC30" s="662"/>
      <c r="AD30" s="663">
        <v>1430</v>
      </c>
      <c r="AE30" s="663"/>
      <c r="AF30" s="663"/>
      <c r="AG30" s="663"/>
      <c r="AH30" s="663"/>
      <c r="AI30" s="663"/>
      <c r="AJ30" s="663"/>
      <c r="AK30" s="663"/>
      <c r="AL30" s="664">
        <v>0</v>
      </c>
      <c r="AM30" s="665"/>
      <c r="AN30" s="665"/>
      <c r="AO30" s="666"/>
      <c r="AP30" s="707" t="s">
        <v>299</v>
      </c>
      <c r="AQ30" s="708"/>
      <c r="AR30" s="708"/>
      <c r="AS30" s="708"/>
      <c r="AT30" s="713" t="s">
        <v>300</v>
      </c>
      <c r="AU30" s="210"/>
      <c r="AV30" s="210"/>
      <c r="AW30" s="210"/>
      <c r="AX30" s="645" t="s">
        <v>178</v>
      </c>
      <c r="AY30" s="646"/>
      <c r="AZ30" s="646"/>
      <c r="BA30" s="646"/>
      <c r="BB30" s="646"/>
      <c r="BC30" s="646"/>
      <c r="BD30" s="646"/>
      <c r="BE30" s="646"/>
      <c r="BF30" s="647"/>
      <c r="BG30" s="719">
        <v>98.8</v>
      </c>
      <c r="BH30" s="720"/>
      <c r="BI30" s="720"/>
      <c r="BJ30" s="720"/>
      <c r="BK30" s="720"/>
      <c r="BL30" s="720"/>
      <c r="BM30" s="654">
        <v>93.7</v>
      </c>
      <c r="BN30" s="720"/>
      <c r="BO30" s="720"/>
      <c r="BP30" s="720"/>
      <c r="BQ30" s="721"/>
      <c r="BR30" s="719">
        <v>98.5</v>
      </c>
      <c r="BS30" s="720"/>
      <c r="BT30" s="720"/>
      <c r="BU30" s="720"/>
      <c r="BV30" s="720"/>
      <c r="BW30" s="720"/>
      <c r="BX30" s="654">
        <v>92.9</v>
      </c>
      <c r="BY30" s="720"/>
      <c r="BZ30" s="720"/>
      <c r="CA30" s="720"/>
      <c r="CB30" s="721"/>
      <c r="CD30" s="724"/>
      <c r="CE30" s="725"/>
      <c r="CF30" s="674" t="s">
        <v>301</v>
      </c>
      <c r="CG30" s="675"/>
      <c r="CH30" s="675"/>
      <c r="CI30" s="675"/>
      <c r="CJ30" s="675"/>
      <c r="CK30" s="675"/>
      <c r="CL30" s="675"/>
      <c r="CM30" s="675"/>
      <c r="CN30" s="675"/>
      <c r="CO30" s="675"/>
      <c r="CP30" s="675"/>
      <c r="CQ30" s="676"/>
      <c r="CR30" s="659">
        <v>421233</v>
      </c>
      <c r="CS30" s="660"/>
      <c r="CT30" s="660"/>
      <c r="CU30" s="660"/>
      <c r="CV30" s="660"/>
      <c r="CW30" s="660"/>
      <c r="CX30" s="660"/>
      <c r="CY30" s="661"/>
      <c r="CZ30" s="664">
        <v>8.4</v>
      </c>
      <c r="DA30" s="693"/>
      <c r="DB30" s="693"/>
      <c r="DC30" s="697"/>
      <c r="DD30" s="668">
        <v>421233</v>
      </c>
      <c r="DE30" s="660"/>
      <c r="DF30" s="660"/>
      <c r="DG30" s="660"/>
      <c r="DH30" s="660"/>
      <c r="DI30" s="660"/>
      <c r="DJ30" s="660"/>
      <c r="DK30" s="661"/>
      <c r="DL30" s="668">
        <v>421233</v>
      </c>
      <c r="DM30" s="660"/>
      <c r="DN30" s="660"/>
      <c r="DO30" s="660"/>
      <c r="DP30" s="660"/>
      <c r="DQ30" s="660"/>
      <c r="DR30" s="660"/>
      <c r="DS30" s="660"/>
      <c r="DT30" s="660"/>
      <c r="DU30" s="660"/>
      <c r="DV30" s="661"/>
      <c r="DW30" s="664">
        <v>11.8</v>
      </c>
      <c r="DX30" s="693"/>
      <c r="DY30" s="693"/>
      <c r="DZ30" s="693"/>
      <c r="EA30" s="693"/>
      <c r="EB30" s="693"/>
      <c r="EC30" s="694"/>
    </row>
    <row r="31" spans="2:133" ht="11.25" customHeight="1" x14ac:dyDescent="0.15">
      <c r="B31" s="656" t="s">
        <v>302</v>
      </c>
      <c r="C31" s="657"/>
      <c r="D31" s="657"/>
      <c r="E31" s="657"/>
      <c r="F31" s="657"/>
      <c r="G31" s="657"/>
      <c r="H31" s="657"/>
      <c r="I31" s="657"/>
      <c r="J31" s="657"/>
      <c r="K31" s="657"/>
      <c r="L31" s="657"/>
      <c r="M31" s="657"/>
      <c r="N31" s="657"/>
      <c r="O31" s="657"/>
      <c r="P31" s="657"/>
      <c r="Q31" s="658"/>
      <c r="R31" s="659">
        <v>4585</v>
      </c>
      <c r="S31" s="660"/>
      <c r="T31" s="660"/>
      <c r="U31" s="660"/>
      <c r="V31" s="660"/>
      <c r="W31" s="660"/>
      <c r="X31" s="660"/>
      <c r="Y31" s="661"/>
      <c r="Z31" s="662">
        <v>0.1</v>
      </c>
      <c r="AA31" s="662"/>
      <c r="AB31" s="662"/>
      <c r="AC31" s="662"/>
      <c r="AD31" s="663" t="s">
        <v>227</v>
      </c>
      <c r="AE31" s="663"/>
      <c r="AF31" s="663"/>
      <c r="AG31" s="663"/>
      <c r="AH31" s="663"/>
      <c r="AI31" s="663"/>
      <c r="AJ31" s="663"/>
      <c r="AK31" s="663"/>
      <c r="AL31" s="664" t="s">
        <v>130</v>
      </c>
      <c r="AM31" s="665"/>
      <c r="AN31" s="665"/>
      <c r="AO31" s="666"/>
      <c r="AP31" s="709"/>
      <c r="AQ31" s="710"/>
      <c r="AR31" s="710"/>
      <c r="AS31" s="710"/>
      <c r="AT31" s="714"/>
      <c r="AU31" s="209" t="s">
        <v>303</v>
      </c>
      <c r="AV31" s="209"/>
      <c r="AW31" s="209"/>
      <c r="AX31" s="656" t="s">
        <v>304</v>
      </c>
      <c r="AY31" s="657"/>
      <c r="AZ31" s="657"/>
      <c r="BA31" s="657"/>
      <c r="BB31" s="657"/>
      <c r="BC31" s="657"/>
      <c r="BD31" s="657"/>
      <c r="BE31" s="657"/>
      <c r="BF31" s="658"/>
      <c r="BG31" s="716">
        <v>98.9</v>
      </c>
      <c r="BH31" s="695"/>
      <c r="BI31" s="695"/>
      <c r="BJ31" s="695"/>
      <c r="BK31" s="695"/>
      <c r="BL31" s="695"/>
      <c r="BM31" s="665">
        <v>94.2</v>
      </c>
      <c r="BN31" s="717"/>
      <c r="BO31" s="717"/>
      <c r="BP31" s="717"/>
      <c r="BQ31" s="718"/>
      <c r="BR31" s="716">
        <v>98.4</v>
      </c>
      <c r="BS31" s="695"/>
      <c r="BT31" s="695"/>
      <c r="BU31" s="695"/>
      <c r="BV31" s="695"/>
      <c r="BW31" s="695"/>
      <c r="BX31" s="665">
        <v>92.9</v>
      </c>
      <c r="BY31" s="717"/>
      <c r="BZ31" s="717"/>
      <c r="CA31" s="717"/>
      <c r="CB31" s="718"/>
      <c r="CD31" s="724"/>
      <c r="CE31" s="725"/>
      <c r="CF31" s="674" t="s">
        <v>305</v>
      </c>
      <c r="CG31" s="675"/>
      <c r="CH31" s="675"/>
      <c r="CI31" s="675"/>
      <c r="CJ31" s="675"/>
      <c r="CK31" s="675"/>
      <c r="CL31" s="675"/>
      <c r="CM31" s="675"/>
      <c r="CN31" s="675"/>
      <c r="CO31" s="675"/>
      <c r="CP31" s="675"/>
      <c r="CQ31" s="676"/>
      <c r="CR31" s="659">
        <v>27169</v>
      </c>
      <c r="CS31" s="695"/>
      <c r="CT31" s="695"/>
      <c r="CU31" s="695"/>
      <c r="CV31" s="695"/>
      <c r="CW31" s="695"/>
      <c r="CX31" s="695"/>
      <c r="CY31" s="696"/>
      <c r="CZ31" s="664">
        <v>0.5</v>
      </c>
      <c r="DA31" s="693"/>
      <c r="DB31" s="693"/>
      <c r="DC31" s="697"/>
      <c r="DD31" s="668">
        <v>27169</v>
      </c>
      <c r="DE31" s="695"/>
      <c r="DF31" s="695"/>
      <c r="DG31" s="695"/>
      <c r="DH31" s="695"/>
      <c r="DI31" s="695"/>
      <c r="DJ31" s="695"/>
      <c r="DK31" s="696"/>
      <c r="DL31" s="668">
        <v>27169</v>
      </c>
      <c r="DM31" s="695"/>
      <c r="DN31" s="695"/>
      <c r="DO31" s="695"/>
      <c r="DP31" s="695"/>
      <c r="DQ31" s="695"/>
      <c r="DR31" s="695"/>
      <c r="DS31" s="695"/>
      <c r="DT31" s="695"/>
      <c r="DU31" s="695"/>
      <c r="DV31" s="696"/>
      <c r="DW31" s="664">
        <v>0.8</v>
      </c>
      <c r="DX31" s="693"/>
      <c r="DY31" s="693"/>
      <c r="DZ31" s="693"/>
      <c r="EA31" s="693"/>
      <c r="EB31" s="693"/>
      <c r="EC31" s="694"/>
    </row>
    <row r="32" spans="2:133" ht="11.25" customHeight="1" x14ac:dyDescent="0.15">
      <c r="B32" s="656" t="s">
        <v>306</v>
      </c>
      <c r="C32" s="657"/>
      <c r="D32" s="657"/>
      <c r="E32" s="657"/>
      <c r="F32" s="657"/>
      <c r="G32" s="657"/>
      <c r="H32" s="657"/>
      <c r="I32" s="657"/>
      <c r="J32" s="657"/>
      <c r="K32" s="657"/>
      <c r="L32" s="657"/>
      <c r="M32" s="657"/>
      <c r="N32" s="657"/>
      <c r="O32" s="657"/>
      <c r="P32" s="657"/>
      <c r="Q32" s="658"/>
      <c r="R32" s="659">
        <v>161805</v>
      </c>
      <c r="S32" s="660"/>
      <c r="T32" s="660"/>
      <c r="U32" s="660"/>
      <c r="V32" s="660"/>
      <c r="W32" s="660"/>
      <c r="X32" s="660"/>
      <c r="Y32" s="661"/>
      <c r="Z32" s="662">
        <v>3</v>
      </c>
      <c r="AA32" s="662"/>
      <c r="AB32" s="662"/>
      <c r="AC32" s="662"/>
      <c r="AD32" s="663" t="s">
        <v>138</v>
      </c>
      <c r="AE32" s="663"/>
      <c r="AF32" s="663"/>
      <c r="AG32" s="663"/>
      <c r="AH32" s="663"/>
      <c r="AI32" s="663"/>
      <c r="AJ32" s="663"/>
      <c r="AK32" s="663"/>
      <c r="AL32" s="664" t="s">
        <v>130</v>
      </c>
      <c r="AM32" s="665"/>
      <c r="AN32" s="665"/>
      <c r="AO32" s="666"/>
      <c r="AP32" s="711"/>
      <c r="AQ32" s="712"/>
      <c r="AR32" s="712"/>
      <c r="AS32" s="712"/>
      <c r="AT32" s="715"/>
      <c r="AU32" s="211"/>
      <c r="AV32" s="211"/>
      <c r="AW32" s="211"/>
      <c r="AX32" s="704" t="s">
        <v>307</v>
      </c>
      <c r="AY32" s="705"/>
      <c r="AZ32" s="705"/>
      <c r="BA32" s="705"/>
      <c r="BB32" s="705"/>
      <c r="BC32" s="705"/>
      <c r="BD32" s="705"/>
      <c r="BE32" s="705"/>
      <c r="BF32" s="706"/>
      <c r="BG32" s="728">
        <v>98.7</v>
      </c>
      <c r="BH32" s="729"/>
      <c r="BI32" s="729"/>
      <c r="BJ32" s="729"/>
      <c r="BK32" s="729"/>
      <c r="BL32" s="729"/>
      <c r="BM32" s="730">
        <v>92.8</v>
      </c>
      <c r="BN32" s="729"/>
      <c r="BO32" s="729"/>
      <c r="BP32" s="729"/>
      <c r="BQ32" s="731"/>
      <c r="BR32" s="728">
        <v>98.7</v>
      </c>
      <c r="BS32" s="729"/>
      <c r="BT32" s="729"/>
      <c r="BU32" s="729"/>
      <c r="BV32" s="729"/>
      <c r="BW32" s="729"/>
      <c r="BX32" s="730">
        <v>92.4</v>
      </c>
      <c r="BY32" s="729"/>
      <c r="BZ32" s="729"/>
      <c r="CA32" s="729"/>
      <c r="CB32" s="731"/>
      <c r="CD32" s="726"/>
      <c r="CE32" s="727"/>
      <c r="CF32" s="674" t="s">
        <v>308</v>
      </c>
      <c r="CG32" s="675"/>
      <c r="CH32" s="675"/>
      <c r="CI32" s="675"/>
      <c r="CJ32" s="675"/>
      <c r="CK32" s="675"/>
      <c r="CL32" s="675"/>
      <c r="CM32" s="675"/>
      <c r="CN32" s="675"/>
      <c r="CO32" s="675"/>
      <c r="CP32" s="675"/>
      <c r="CQ32" s="676"/>
      <c r="CR32" s="659" t="s">
        <v>227</v>
      </c>
      <c r="CS32" s="660"/>
      <c r="CT32" s="660"/>
      <c r="CU32" s="660"/>
      <c r="CV32" s="660"/>
      <c r="CW32" s="660"/>
      <c r="CX32" s="660"/>
      <c r="CY32" s="661"/>
      <c r="CZ32" s="664" t="s">
        <v>130</v>
      </c>
      <c r="DA32" s="693"/>
      <c r="DB32" s="693"/>
      <c r="DC32" s="697"/>
      <c r="DD32" s="668" t="s">
        <v>227</v>
      </c>
      <c r="DE32" s="660"/>
      <c r="DF32" s="660"/>
      <c r="DG32" s="660"/>
      <c r="DH32" s="660"/>
      <c r="DI32" s="660"/>
      <c r="DJ32" s="660"/>
      <c r="DK32" s="661"/>
      <c r="DL32" s="668" t="s">
        <v>130</v>
      </c>
      <c r="DM32" s="660"/>
      <c r="DN32" s="660"/>
      <c r="DO32" s="660"/>
      <c r="DP32" s="660"/>
      <c r="DQ32" s="660"/>
      <c r="DR32" s="660"/>
      <c r="DS32" s="660"/>
      <c r="DT32" s="660"/>
      <c r="DU32" s="660"/>
      <c r="DV32" s="661"/>
      <c r="DW32" s="664" t="s">
        <v>227</v>
      </c>
      <c r="DX32" s="693"/>
      <c r="DY32" s="693"/>
      <c r="DZ32" s="693"/>
      <c r="EA32" s="693"/>
      <c r="EB32" s="693"/>
      <c r="EC32" s="694"/>
    </row>
    <row r="33" spans="2:133" ht="11.25" customHeight="1" x14ac:dyDescent="0.15">
      <c r="B33" s="656" t="s">
        <v>309</v>
      </c>
      <c r="C33" s="657"/>
      <c r="D33" s="657"/>
      <c r="E33" s="657"/>
      <c r="F33" s="657"/>
      <c r="G33" s="657"/>
      <c r="H33" s="657"/>
      <c r="I33" s="657"/>
      <c r="J33" s="657"/>
      <c r="K33" s="657"/>
      <c r="L33" s="657"/>
      <c r="M33" s="657"/>
      <c r="N33" s="657"/>
      <c r="O33" s="657"/>
      <c r="P33" s="657"/>
      <c r="Q33" s="658"/>
      <c r="R33" s="659">
        <v>485433</v>
      </c>
      <c r="S33" s="660"/>
      <c r="T33" s="660"/>
      <c r="U33" s="660"/>
      <c r="V33" s="660"/>
      <c r="W33" s="660"/>
      <c r="X33" s="660"/>
      <c r="Y33" s="661"/>
      <c r="Z33" s="662">
        <v>8.9</v>
      </c>
      <c r="AA33" s="662"/>
      <c r="AB33" s="662"/>
      <c r="AC33" s="662"/>
      <c r="AD33" s="663" t="s">
        <v>130</v>
      </c>
      <c r="AE33" s="663"/>
      <c r="AF33" s="663"/>
      <c r="AG33" s="663"/>
      <c r="AH33" s="663"/>
      <c r="AI33" s="663"/>
      <c r="AJ33" s="663"/>
      <c r="AK33" s="663"/>
      <c r="AL33" s="664" t="s">
        <v>227</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310</v>
      </c>
      <c r="CE33" s="675"/>
      <c r="CF33" s="675"/>
      <c r="CG33" s="675"/>
      <c r="CH33" s="675"/>
      <c r="CI33" s="675"/>
      <c r="CJ33" s="675"/>
      <c r="CK33" s="675"/>
      <c r="CL33" s="675"/>
      <c r="CM33" s="675"/>
      <c r="CN33" s="675"/>
      <c r="CO33" s="675"/>
      <c r="CP33" s="675"/>
      <c r="CQ33" s="676"/>
      <c r="CR33" s="659">
        <v>2300413</v>
      </c>
      <c r="CS33" s="695"/>
      <c r="CT33" s="695"/>
      <c r="CU33" s="695"/>
      <c r="CV33" s="695"/>
      <c r="CW33" s="695"/>
      <c r="CX33" s="695"/>
      <c r="CY33" s="696"/>
      <c r="CZ33" s="664">
        <v>46.1</v>
      </c>
      <c r="DA33" s="693"/>
      <c r="DB33" s="693"/>
      <c r="DC33" s="697"/>
      <c r="DD33" s="668">
        <v>1939565</v>
      </c>
      <c r="DE33" s="695"/>
      <c r="DF33" s="695"/>
      <c r="DG33" s="695"/>
      <c r="DH33" s="695"/>
      <c r="DI33" s="695"/>
      <c r="DJ33" s="695"/>
      <c r="DK33" s="696"/>
      <c r="DL33" s="668">
        <v>1624181</v>
      </c>
      <c r="DM33" s="695"/>
      <c r="DN33" s="695"/>
      <c r="DO33" s="695"/>
      <c r="DP33" s="695"/>
      <c r="DQ33" s="695"/>
      <c r="DR33" s="695"/>
      <c r="DS33" s="695"/>
      <c r="DT33" s="695"/>
      <c r="DU33" s="695"/>
      <c r="DV33" s="696"/>
      <c r="DW33" s="664">
        <v>45.6</v>
      </c>
      <c r="DX33" s="693"/>
      <c r="DY33" s="693"/>
      <c r="DZ33" s="693"/>
      <c r="EA33" s="693"/>
      <c r="EB33" s="693"/>
      <c r="EC33" s="694"/>
    </row>
    <row r="34" spans="2:133" ht="11.25" customHeight="1" x14ac:dyDescent="0.15">
      <c r="B34" s="656" t="s">
        <v>311</v>
      </c>
      <c r="C34" s="657"/>
      <c r="D34" s="657"/>
      <c r="E34" s="657"/>
      <c r="F34" s="657"/>
      <c r="G34" s="657"/>
      <c r="H34" s="657"/>
      <c r="I34" s="657"/>
      <c r="J34" s="657"/>
      <c r="K34" s="657"/>
      <c r="L34" s="657"/>
      <c r="M34" s="657"/>
      <c r="N34" s="657"/>
      <c r="O34" s="657"/>
      <c r="P34" s="657"/>
      <c r="Q34" s="658"/>
      <c r="R34" s="659">
        <v>64172</v>
      </c>
      <c r="S34" s="660"/>
      <c r="T34" s="660"/>
      <c r="U34" s="660"/>
      <c r="V34" s="660"/>
      <c r="W34" s="660"/>
      <c r="X34" s="660"/>
      <c r="Y34" s="661"/>
      <c r="Z34" s="662">
        <v>1.2</v>
      </c>
      <c r="AA34" s="662"/>
      <c r="AB34" s="662"/>
      <c r="AC34" s="662"/>
      <c r="AD34" s="663">
        <v>3133</v>
      </c>
      <c r="AE34" s="663"/>
      <c r="AF34" s="663"/>
      <c r="AG34" s="663"/>
      <c r="AH34" s="663"/>
      <c r="AI34" s="663"/>
      <c r="AJ34" s="663"/>
      <c r="AK34" s="663"/>
      <c r="AL34" s="664">
        <v>0.1</v>
      </c>
      <c r="AM34" s="665"/>
      <c r="AN34" s="665"/>
      <c r="AO34" s="666"/>
      <c r="AP34" s="214"/>
      <c r="AQ34" s="638" t="s">
        <v>312</v>
      </c>
      <c r="AR34" s="639"/>
      <c r="AS34" s="639"/>
      <c r="AT34" s="639"/>
      <c r="AU34" s="639"/>
      <c r="AV34" s="639"/>
      <c r="AW34" s="639"/>
      <c r="AX34" s="639"/>
      <c r="AY34" s="639"/>
      <c r="AZ34" s="639"/>
      <c r="BA34" s="639"/>
      <c r="BB34" s="639"/>
      <c r="BC34" s="639"/>
      <c r="BD34" s="639"/>
      <c r="BE34" s="639"/>
      <c r="BF34" s="640"/>
      <c r="BG34" s="638" t="s">
        <v>313</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314</v>
      </c>
      <c r="CE34" s="675"/>
      <c r="CF34" s="675"/>
      <c r="CG34" s="675"/>
      <c r="CH34" s="675"/>
      <c r="CI34" s="675"/>
      <c r="CJ34" s="675"/>
      <c r="CK34" s="675"/>
      <c r="CL34" s="675"/>
      <c r="CM34" s="675"/>
      <c r="CN34" s="675"/>
      <c r="CO34" s="675"/>
      <c r="CP34" s="675"/>
      <c r="CQ34" s="676"/>
      <c r="CR34" s="659">
        <v>565453</v>
      </c>
      <c r="CS34" s="660"/>
      <c r="CT34" s="660"/>
      <c r="CU34" s="660"/>
      <c r="CV34" s="660"/>
      <c r="CW34" s="660"/>
      <c r="CX34" s="660"/>
      <c r="CY34" s="661"/>
      <c r="CZ34" s="664">
        <v>11.3</v>
      </c>
      <c r="DA34" s="693"/>
      <c r="DB34" s="693"/>
      <c r="DC34" s="697"/>
      <c r="DD34" s="668">
        <v>407441</v>
      </c>
      <c r="DE34" s="660"/>
      <c r="DF34" s="660"/>
      <c r="DG34" s="660"/>
      <c r="DH34" s="660"/>
      <c r="DI34" s="660"/>
      <c r="DJ34" s="660"/>
      <c r="DK34" s="661"/>
      <c r="DL34" s="668">
        <v>395133</v>
      </c>
      <c r="DM34" s="660"/>
      <c r="DN34" s="660"/>
      <c r="DO34" s="660"/>
      <c r="DP34" s="660"/>
      <c r="DQ34" s="660"/>
      <c r="DR34" s="660"/>
      <c r="DS34" s="660"/>
      <c r="DT34" s="660"/>
      <c r="DU34" s="660"/>
      <c r="DV34" s="661"/>
      <c r="DW34" s="664">
        <v>11.1</v>
      </c>
      <c r="DX34" s="693"/>
      <c r="DY34" s="693"/>
      <c r="DZ34" s="693"/>
      <c r="EA34" s="693"/>
      <c r="EB34" s="693"/>
      <c r="EC34" s="694"/>
    </row>
    <row r="35" spans="2:133" ht="11.25" customHeight="1" x14ac:dyDescent="0.15">
      <c r="B35" s="656" t="s">
        <v>315</v>
      </c>
      <c r="C35" s="657"/>
      <c r="D35" s="657"/>
      <c r="E35" s="657"/>
      <c r="F35" s="657"/>
      <c r="G35" s="657"/>
      <c r="H35" s="657"/>
      <c r="I35" s="657"/>
      <c r="J35" s="657"/>
      <c r="K35" s="657"/>
      <c r="L35" s="657"/>
      <c r="M35" s="657"/>
      <c r="N35" s="657"/>
      <c r="O35" s="657"/>
      <c r="P35" s="657"/>
      <c r="Q35" s="658"/>
      <c r="R35" s="659">
        <v>320100</v>
      </c>
      <c r="S35" s="660"/>
      <c r="T35" s="660"/>
      <c r="U35" s="660"/>
      <c r="V35" s="660"/>
      <c r="W35" s="660"/>
      <c r="X35" s="660"/>
      <c r="Y35" s="661"/>
      <c r="Z35" s="662">
        <v>5.9</v>
      </c>
      <c r="AA35" s="662"/>
      <c r="AB35" s="662"/>
      <c r="AC35" s="662"/>
      <c r="AD35" s="663" t="s">
        <v>227</v>
      </c>
      <c r="AE35" s="663"/>
      <c r="AF35" s="663"/>
      <c r="AG35" s="663"/>
      <c r="AH35" s="663"/>
      <c r="AI35" s="663"/>
      <c r="AJ35" s="663"/>
      <c r="AK35" s="663"/>
      <c r="AL35" s="664" t="s">
        <v>130</v>
      </c>
      <c r="AM35" s="665"/>
      <c r="AN35" s="665"/>
      <c r="AO35" s="666"/>
      <c r="AP35" s="214"/>
      <c r="AQ35" s="732" t="s">
        <v>316</v>
      </c>
      <c r="AR35" s="733"/>
      <c r="AS35" s="733"/>
      <c r="AT35" s="733"/>
      <c r="AU35" s="733"/>
      <c r="AV35" s="733"/>
      <c r="AW35" s="733"/>
      <c r="AX35" s="733"/>
      <c r="AY35" s="734"/>
      <c r="AZ35" s="648">
        <v>786864</v>
      </c>
      <c r="BA35" s="649"/>
      <c r="BB35" s="649"/>
      <c r="BC35" s="649"/>
      <c r="BD35" s="649"/>
      <c r="BE35" s="649"/>
      <c r="BF35" s="735"/>
      <c r="BG35" s="670" t="s">
        <v>317</v>
      </c>
      <c r="BH35" s="671"/>
      <c r="BI35" s="671"/>
      <c r="BJ35" s="671"/>
      <c r="BK35" s="671"/>
      <c r="BL35" s="671"/>
      <c r="BM35" s="671"/>
      <c r="BN35" s="671"/>
      <c r="BO35" s="671"/>
      <c r="BP35" s="671"/>
      <c r="BQ35" s="671"/>
      <c r="BR35" s="671"/>
      <c r="BS35" s="671"/>
      <c r="BT35" s="671"/>
      <c r="BU35" s="672"/>
      <c r="BV35" s="648">
        <v>153807</v>
      </c>
      <c r="BW35" s="649"/>
      <c r="BX35" s="649"/>
      <c r="BY35" s="649"/>
      <c r="BZ35" s="649"/>
      <c r="CA35" s="649"/>
      <c r="CB35" s="735"/>
      <c r="CD35" s="674" t="s">
        <v>318</v>
      </c>
      <c r="CE35" s="675"/>
      <c r="CF35" s="675"/>
      <c r="CG35" s="675"/>
      <c r="CH35" s="675"/>
      <c r="CI35" s="675"/>
      <c r="CJ35" s="675"/>
      <c r="CK35" s="675"/>
      <c r="CL35" s="675"/>
      <c r="CM35" s="675"/>
      <c r="CN35" s="675"/>
      <c r="CO35" s="675"/>
      <c r="CP35" s="675"/>
      <c r="CQ35" s="676"/>
      <c r="CR35" s="659">
        <v>16407</v>
      </c>
      <c r="CS35" s="695"/>
      <c r="CT35" s="695"/>
      <c r="CU35" s="695"/>
      <c r="CV35" s="695"/>
      <c r="CW35" s="695"/>
      <c r="CX35" s="695"/>
      <c r="CY35" s="696"/>
      <c r="CZ35" s="664">
        <v>0.3</v>
      </c>
      <c r="DA35" s="693"/>
      <c r="DB35" s="693"/>
      <c r="DC35" s="697"/>
      <c r="DD35" s="668">
        <v>16407</v>
      </c>
      <c r="DE35" s="695"/>
      <c r="DF35" s="695"/>
      <c r="DG35" s="695"/>
      <c r="DH35" s="695"/>
      <c r="DI35" s="695"/>
      <c r="DJ35" s="695"/>
      <c r="DK35" s="696"/>
      <c r="DL35" s="668">
        <v>16407</v>
      </c>
      <c r="DM35" s="695"/>
      <c r="DN35" s="695"/>
      <c r="DO35" s="695"/>
      <c r="DP35" s="695"/>
      <c r="DQ35" s="695"/>
      <c r="DR35" s="695"/>
      <c r="DS35" s="695"/>
      <c r="DT35" s="695"/>
      <c r="DU35" s="695"/>
      <c r="DV35" s="696"/>
      <c r="DW35" s="664">
        <v>0.5</v>
      </c>
      <c r="DX35" s="693"/>
      <c r="DY35" s="693"/>
      <c r="DZ35" s="693"/>
      <c r="EA35" s="693"/>
      <c r="EB35" s="693"/>
      <c r="EC35" s="694"/>
    </row>
    <row r="36" spans="2:133" ht="11.25" customHeight="1" x14ac:dyDescent="0.15">
      <c r="B36" s="656" t="s">
        <v>319</v>
      </c>
      <c r="C36" s="657"/>
      <c r="D36" s="657"/>
      <c r="E36" s="657"/>
      <c r="F36" s="657"/>
      <c r="G36" s="657"/>
      <c r="H36" s="657"/>
      <c r="I36" s="657"/>
      <c r="J36" s="657"/>
      <c r="K36" s="657"/>
      <c r="L36" s="657"/>
      <c r="M36" s="657"/>
      <c r="N36" s="657"/>
      <c r="O36" s="657"/>
      <c r="P36" s="657"/>
      <c r="Q36" s="658"/>
      <c r="R36" s="659" t="s">
        <v>227</v>
      </c>
      <c r="S36" s="660"/>
      <c r="T36" s="660"/>
      <c r="U36" s="660"/>
      <c r="V36" s="660"/>
      <c r="W36" s="660"/>
      <c r="X36" s="660"/>
      <c r="Y36" s="661"/>
      <c r="Z36" s="662" t="s">
        <v>130</v>
      </c>
      <c r="AA36" s="662"/>
      <c r="AB36" s="662"/>
      <c r="AC36" s="662"/>
      <c r="AD36" s="663" t="s">
        <v>130</v>
      </c>
      <c r="AE36" s="663"/>
      <c r="AF36" s="663"/>
      <c r="AG36" s="663"/>
      <c r="AH36" s="663"/>
      <c r="AI36" s="663"/>
      <c r="AJ36" s="663"/>
      <c r="AK36" s="663"/>
      <c r="AL36" s="664" t="s">
        <v>227</v>
      </c>
      <c r="AM36" s="665"/>
      <c r="AN36" s="665"/>
      <c r="AO36" s="666"/>
      <c r="AQ36" s="736" t="s">
        <v>320</v>
      </c>
      <c r="AR36" s="737"/>
      <c r="AS36" s="737"/>
      <c r="AT36" s="737"/>
      <c r="AU36" s="737"/>
      <c r="AV36" s="737"/>
      <c r="AW36" s="737"/>
      <c r="AX36" s="737"/>
      <c r="AY36" s="738"/>
      <c r="AZ36" s="659">
        <v>184585</v>
      </c>
      <c r="BA36" s="660"/>
      <c r="BB36" s="660"/>
      <c r="BC36" s="660"/>
      <c r="BD36" s="695"/>
      <c r="BE36" s="695"/>
      <c r="BF36" s="718"/>
      <c r="BG36" s="674" t="s">
        <v>321</v>
      </c>
      <c r="BH36" s="675"/>
      <c r="BI36" s="675"/>
      <c r="BJ36" s="675"/>
      <c r="BK36" s="675"/>
      <c r="BL36" s="675"/>
      <c r="BM36" s="675"/>
      <c r="BN36" s="675"/>
      <c r="BO36" s="675"/>
      <c r="BP36" s="675"/>
      <c r="BQ36" s="675"/>
      <c r="BR36" s="675"/>
      <c r="BS36" s="675"/>
      <c r="BT36" s="675"/>
      <c r="BU36" s="676"/>
      <c r="BV36" s="659">
        <v>135573</v>
      </c>
      <c r="BW36" s="660"/>
      <c r="BX36" s="660"/>
      <c r="BY36" s="660"/>
      <c r="BZ36" s="660"/>
      <c r="CA36" s="660"/>
      <c r="CB36" s="669"/>
      <c r="CD36" s="674" t="s">
        <v>322</v>
      </c>
      <c r="CE36" s="675"/>
      <c r="CF36" s="675"/>
      <c r="CG36" s="675"/>
      <c r="CH36" s="675"/>
      <c r="CI36" s="675"/>
      <c r="CJ36" s="675"/>
      <c r="CK36" s="675"/>
      <c r="CL36" s="675"/>
      <c r="CM36" s="675"/>
      <c r="CN36" s="675"/>
      <c r="CO36" s="675"/>
      <c r="CP36" s="675"/>
      <c r="CQ36" s="676"/>
      <c r="CR36" s="659">
        <v>948652</v>
      </c>
      <c r="CS36" s="660"/>
      <c r="CT36" s="660"/>
      <c r="CU36" s="660"/>
      <c r="CV36" s="660"/>
      <c r="CW36" s="660"/>
      <c r="CX36" s="660"/>
      <c r="CY36" s="661"/>
      <c r="CZ36" s="664">
        <v>19</v>
      </c>
      <c r="DA36" s="693"/>
      <c r="DB36" s="693"/>
      <c r="DC36" s="697"/>
      <c r="DD36" s="668">
        <v>884110</v>
      </c>
      <c r="DE36" s="660"/>
      <c r="DF36" s="660"/>
      <c r="DG36" s="660"/>
      <c r="DH36" s="660"/>
      <c r="DI36" s="660"/>
      <c r="DJ36" s="660"/>
      <c r="DK36" s="661"/>
      <c r="DL36" s="668">
        <v>776848</v>
      </c>
      <c r="DM36" s="660"/>
      <c r="DN36" s="660"/>
      <c r="DO36" s="660"/>
      <c r="DP36" s="660"/>
      <c r="DQ36" s="660"/>
      <c r="DR36" s="660"/>
      <c r="DS36" s="660"/>
      <c r="DT36" s="660"/>
      <c r="DU36" s="660"/>
      <c r="DV36" s="661"/>
      <c r="DW36" s="664">
        <v>21.8</v>
      </c>
      <c r="DX36" s="693"/>
      <c r="DY36" s="693"/>
      <c r="DZ36" s="693"/>
      <c r="EA36" s="693"/>
      <c r="EB36" s="693"/>
      <c r="EC36" s="694"/>
    </row>
    <row r="37" spans="2:133" ht="11.25" customHeight="1" x14ac:dyDescent="0.15">
      <c r="B37" s="656" t="s">
        <v>323</v>
      </c>
      <c r="C37" s="657"/>
      <c r="D37" s="657"/>
      <c r="E37" s="657"/>
      <c r="F37" s="657"/>
      <c r="G37" s="657"/>
      <c r="H37" s="657"/>
      <c r="I37" s="657"/>
      <c r="J37" s="657"/>
      <c r="K37" s="657"/>
      <c r="L37" s="657"/>
      <c r="M37" s="657"/>
      <c r="N37" s="657"/>
      <c r="O37" s="657"/>
      <c r="P37" s="657"/>
      <c r="Q37" s="658"/>
      <c r="R37" s="659">
        <v>150000</v>
      </c>
      <c r="S37" s="660"/>
      <c r="T37" s="660"/>
      <c r="U37" s="660"/>
      <c r="V37" s="660"/>
      <c r="W37" s="660"/>
      <c r="X37" s="660"/>
      <c r="Y37" s="661"/>
      <c r="Z37" s="662">
        <v>2.8</v>
      </c>
      <c r="AA37" s="662"/>
      <c r="AB37" s="662"/>
      <c r="AC37" s="662"/>
      <c r="AD37" s="663" t="s">
        <v>227</v>
      </c>
      <c r="AE37" s="663"/>
      <c r="AF37" s="663"/>
      <c r="AG37" s="663"/>
      <c r="AH37" s="663"/>
      <c r="AI37" s="663"/>
      <c r="AJ37" s="663"/>
      <c r="AK37" s="663"/>
      <c r="AL37" s="664" t="s">
        <v>138</v>
      </c>
      <c r="AM37" s="665"/>
      <c r="AN37" s="665"/>
      <c r="AO37" s="666"/>
      <c r="AQ37" s="736" t="s">
        <v>324</v>
      </c>
      <c r="AR37" s="737"/>
      <c r="AS37" s="737"/>
      <c r="AT37" s="737"/>
      <c r="AU37" s="737"/>
      <c r="AV37" s="737"/>
      <c r="AW37" s="737"/>
      <c r="AX37" s="737"/>
      <c r="AY37" s="738"/>
      <c r="AZ37" s="659">
        <v>55547</v>
      </c>
      <c r="BA37" s="660"/>
      <c r="BB37" s="660"/>
      <c r="BC37" s="660"/>
      <c r="BD37" s="695"/>
      <c r="BE37" s="695"/>
      <c r="BF37" s="718"/>
      <c r="BG37" s="674" t="s">
        <v>325</v>
      </c>
      <c r="BH37" s="675"/>
      <c r="BI37" s="675"/>
      <c r="BJ37" s="675"/>
      <c r="BK37" s="675"/>
      <c r="BL37" s="675"/>
      <c r="BM37" s="675"/>
      <c r="BN37" s="675"/>
      <c r="BO37" s="675"/>
      <c r="BP37" s="675"/>
      <c r="BQ37" s="675"/>
      <c r="BR37" s="675"/>
      <c r="BS37" s="675"/>
      <c r="BT37" s="675"/>
      <c r="BU37" s="676"/>
      <c r="BV37" s="659">
        <v>2489</v>
      </c>
      <c r="BW37" s="660"/>
      <c r="BX37" s="660"/>
      <c r="BY37" s="660"/>
      <c r="BZ37" s="660"/>
      <c r="CA37" s="660"/>
      <c r="CB37" s="669"/>
      <c r="CD37" s="674" t="s">
        <v>326</v>
      </c>
      <c r="CE37" s="675"/>
      <c r="CF37" s="675"/>
      <c r="CG37" s="675"/>
      <c r="CH37" s="675"/>
      <c r="CI37" s="675"/>
      <c r="CJ37" s="675"/>
      <c r="CK37" s="675"/>
      <c r="CL37" s="675"/>
      <c r="CM37" s="675"/>
      <c r="CN37" s="675"/>
      <c r="CO37" s="675"/>
      <c r="CP37" s="675"/>
      <c r="CQ37" s="676"/>
      <c r="CR37" s="659">
        <v>477859</v>
      </c>
      <c r="CS37" s="695"/>
      <c r="CT37" s="695"/>
      <c r="CU37" s="695"/>
      <c r="CV37" s="695"/>
      <c r="CW37" s="695"/>
      <c r="CX37" s="695"/>
      <c r="CY37" s="696"/>
      <c r="CZ37" s="664">
        <v>9.6</v>
      </c>
      <c r="DA37" s="693"/>
      <c r="DB37" s="693"/>
      <c r="DC37" s="697"/>
      <c r="DD37" s="668">
        <v>477859</v>
      </c>
      <c r="DE37" s="695"/>
      <c r="DF37" s="695"/>
      <c r="DG37" s="695"/>
      <c r="DH37" s="695"/>
      <c r="DI37" s="695"/>
      <c r="DJ37" s="695"/>
      <c r="DK37" s="696"/>
      <c r="DL37" s="668">
        <v>439917</v>
      </c>
      <c r="DM37" s="695"/>
      <c r="DN37" s="695"/>
      <c r="DO37" s="695"/>
      <c r="DP37" s="695"/>
      <c r="DQ37" s="695"/>
      <c r="DR37" s="695"/>
      <c r="DS37" s="695"/>
      <c r="DT37" s="695"/>
      <c r="DU37" s="695"/>
      <c r="DV37" s="696"/>
      <c r="DW37" s="664">
        <v>12.3</v>
      </c>
      <c r="DX37" s="693"/>
      <c r="DY37" s="693"/>
      <c r="DZ37" s="693"/>
      <c r="EA37" s="693"/>
      <c r="EB37" s="693"/>
      <c r="EC37" s="694"/>
    </row>
    <row r="38" spans="2:133" ht="11.25" customHeight="1" x14ac:dyDescent="0.15">
      <c r="B38" s="704" t="s">
        <v>327</v>
      </c>
      <c r="C38" s="705"/>
      <c r="D38" s="705"/>
      <c r="E38" s="705"/>
      <c r="F38" s="705"/>
      <c r="G38" s="705"/>
      <c r="H38" s="705"/>
      <c r="I38" s="705"/>
      <c r="J38" s="705"/>
      <c r="K38" s="705"/>
      <c r="L38" s="705"/>
      <c r="M38" s="705"/>
      <c r="N38" s="705"/>
      <c r="O38" s="705"/>
      <c r="P38" s="705"/>
      <c r="Q38" s="706"/>
      <c r="R38" s="739">
        <v>5447098</v>
      </c>
      <c r="S38" s="740"/>
      <c r="T38" s="740"/>
      <c r="U38" s="740"/>
      <c r="V38" s="740"/>
      <c r="W38" s="740"/>
      <c r="X38" s="740"/>
      <c r="Y38" s="741"/>
      <c r="Z38" s="742">
        <v>100</v>
      </c>
      <c r="AA38" s="742"/>
      <c r="AB38" s="742"/>
      <c r="AC38" s="742"/>
      <c r="AD38" s="743">
        <v>3413896</v>
      </c>
      <c r="AE38" s="743"/>
      <c r="AF38" s="743"/>
      <c r="AG38" s="743"/>
      <c r="AH38" s="743"/>
      <c r="AI38" s="743"/>
      <c r="AJ38" s="743"/>
      <c r="AK38" s="743"/>
      <c r="AL38" s="744">
        <v>100</v>
      </c>
      <c r="AM38" s="730"/>
      <c r="AN38" s="730"/>
      <c r="AO38" s="745"/>
      <c r="AQ38" s="736" t="s">
        <v>328</v>
      </c>
      <c r="AR38" s="737"/>
      <c r="AS38" s="737"/>
      <c r="AT38" s="737"/>
      <c r="AU38" s="737"/>
      <c r="AV38" s="737"/>
      <c r="AW38" s="737"/>
      <c r="AX38" s="737"/>
      <c r="AY38" s="738"/>
      <c r="AZ38" s="659">
        <v>8434</v>
      </c>
      <c r="BA38" s="660"/>
      <c r="BB38" s="660"/>
      <c r="BC38" s="660"/>
      <c r="BD38" s="695"/>
      <c r="BE38" s="695"/>
      <c r="BF38" s="718"/>
      <c r="BG38" s="674" t="s">
        <v>329</v>
      </c>
      <c r="BH38" s="675"/>
      <c r="BI38" s="675"/>
      <c r="BJ38" s="675"/>
      <c r="BK38" s="675"/>
      <c r="BL38" s="675"/>
      <c r="BM38" s="675"/>
      <c r="BN38" s="675"/>
      <c r="BO38" s="675"/>
      <c r="BP38" s="675"/>
      <c r="BQ38" s="675"/>
      <c r="BR38" s="675"/>
      <c r="BS38" s="675"/>
      <c r="BT38" s="675"/>
      <c r="BU38" s="676"/>
      <c r="BV38" s="659">
        <v>4438</v>
      </c>
      <c r="BW38" s="660"/>
      <c r="BX38" s="660"/>
      <c r="BY38" s="660"/>
      <c r="BZ38" s="660"/>
      <c r="CA38" s="660"/>
      <c r="CB38" s="669"/>
      <c r="CD38" s="674" t="s">
        <v>330</v>
      </c>
      <c r="CE38" s="675"/>
      <c r="CF38" s="675"/>
      <c r="CG38" s="675"/>
      <c r="CH38" s="675"/>
      <c r="CI38" s="675"/>
      <c r="CJ38" s="675"/>
      <c r="CK38" s="675"/>
      <c r="CL38" s="675"/>
      <c r="CM38" s="675"/>
      <c r="CN38" s="675"/>
      <c r="CO38" s="675"/>
      <c r="CP38" s="675"/>
      <c r="CQ38" s="676"/>
      <c r="CR38" s="659">
        <v>546732</v>
      </c>
      <c r="CS38" s="660"/>
      <c r="CT38" s="660"/>
      <c r="CU38" s="660"/>
      <c r="CV38" s="660"/>
      <c r="CW38" s="660"/>
      <c r="CX38" s="660"/>
      <c r="CY38" s="661"/>
      <c r="CZ38" s="664">
        <v>11</v>
      </c>
      <c r="DA38" s="693"/>
      <c r="DB38" s="693"/>
      <c r="DC38" s="697"/>
      <c r="DD38" s="668">
        <v>448371</v>
      </c>
      <c r="DE38" s="660"/>
      <c r="DF38" s="660"/>
      <c r="DG38" s="660"/>
      <c r="DH38" s="660"/>
      <c r="DI38" s="660"/>
      <c r="DJ38" s="660"/>
      <c r="DK38" s="661"/>
      <c r="DL38" s="668">
        <v>435691</v>
      </c>
      <c r="DM38" s="660"/>
      <c r="DN38" s="660"/>
      <c r="DO38" s="660"/>
      <c r="DP38" s="660"/>
      <c r="DQ38" s="660"/>
      <c r="DR38" s="660"/>
      <c r="DS38" s="660"/>
      <c r="DT38" s="660"/>
      <c r="DU38" s="660"/>
      <c r="DV38" s="661"/>
      <c r="DW38" s="664">
        <v>12.2</v>
      </c>
      <c r="DX38" s="693"/>
      <c r="DY38" s="693"/>
      <c r="DZ38" s="693"/>
      <c r="EA38" s="693"/>
      <c r="EB38" s="693"/>
      <c r="EC38" s="694"/>
    </row>
    <row r="39" spans="2:133" ht="11.25" customHeight="1" x14ac:dyDescent="0.15">
      <c r="AQ39" s="736" t="s">
        <v>331</v>
      </c>
      <c r="AR39" s="737"/>
      <c r="AS39" s="737"/>
      <c r="AT39" s="737"/>
      <c r="AU39" s="737"/>
      <c r="AV39" s="737"/>
      <c r="AW39" s="737"/>
      <c r="AX39" s="737"/>
      <c r="AY39" s="738"/>
      <c r="AZ39" s="659" t="s">
        <v>130</v>
      </c>
      <c r="BA39" s="660"/>
      <c r="BB39" s="660"/>
      <c r="BC39" s="660"/>
      <c r="BD39" s="695"/>
      <c r="BE39" s="695"/>
      <c r="BF39" s="718"/>
      <c r="BG39" s="750" t="s">
        <v>332</v>
      </c>
      <c r="BH39" s="751"/>
      <c r="BI39" s="751"/>
      <c r="BJ39" s="751"/>
      <c r="BK39" s="751"/>
      <c r="BL39" s="215"/>
      <c r="BM39" s="675" t="s">
        <v>333</v>
      </c>
      <c r="BN39" s="675"/>
      <c r="BO39" s="675"/>
      <c r="BP39" s="675"/>
      <c r="BQ39" s="675"/>
      <c r="BR39" s="675"/>
      <c r="BS39" s="675"/>
      <c r="BT39" s="675"/>
      <c r="BU39" s="676"/>
      <c r="BV39" s="659">
        <v>106</v>
      </c>
      <c r="BW39" s="660"/>
      <c r="BX39" s="660"/>
      <c r="BY39" s="660"/>
      <c r="BZ39" s="660"/>
      <c r="CA39" s="660"/>
      <c r="CB39" s="669"/>
      <c r="CD39" s="674" t="s">
        <v>334</v>
      </c>
      <c r="CE39" s="675"/>
      <c r="CF39" s="675"/>
      <c r="CG39" s="675"/>
      <c r="CH39" s="675"/>
      <c r="CI39" s="675"/>
      <c r="CJ39" s="675"/>
      <c r="CK39" s="675"/>
      <c r="CL39" s="675"/>
      <c r="CM39" s="675"/>
      <c r="CN39" s="675"/>
      <c r="CO39" s="675"/>
      <c r="CP39" s="675"/>
      <c r="CQ39" s="676"/>
      <c r="CR39" s="659">
        <v>154533</v>
      </c>
      <c r="CS39" s="695"/>
      <c r="CT39" s="695"/>
      <c r="CU39" s="695"/>
      <c r="CV39" s="695"/>
      <c r="CW39" s="695"/>
      <c r="CX39" s="695"/>
      <c r="CY39" s="696"/>
      <c r="CZ39" s="664">
        <v>3.1</v>
      </c>
      <c r="DA39" s="693"/>
      <c r="DB39" s="693"/>
      <c r="DC39" s="697"/>
      <c r="DD39" s="668">
        <v>149600</v>
      </c>
      <c r="DE39" s="695"/>
      <c r="DF39" s="695"/>
      <c r="DG39" s="695"/>
      <c r="DH39" s="695"/>
      <c r="DI39" s="695"/>
      <c r="DJ39" s="695"/>
      <c r="DK39" s="696"/>
      <c r="DL39" s="668" t="s">
        <v>130</v>
      </c>
      <c r="DM39" s="695"/>
      <c r="DN39" s="695"/>
      <c r="DO39" s="695"/>
      <c r="DP39" s="695"/>
      <c r="DQ39" s="695"/>
      <c r="DR39" s="695"/>
      <c r="DS39" s="695"/>
      <c r="DT39" s="695"/>
      <c r="DU39" s="695"/>
      <c r="DV39" s="696"/>
      <c r="DW39" s="664" t="s">
        <v>227</v>
      </c>
      <c r="DX39" s="693"/>
      <c r="DY39" s="693"/>
      <c r="DZ39" s="693"/>
      <c r="EA39" s="693"/>
      <c r="EB39" s="693"/>
      <c r="EC39" s="694"/>
    </row>
    <row r="40" spans="2:133" ht="11.25" customHeight="1" x14ac:dyDescent="0.15">
      <c r="AQ40" s="736" t="s">
        <v>335</v>
      </c>
      <c r="AR40" s="737"/>
      <c r="AS40" s="737"/>
      <c r="AT40" s="737"/>
      <c r="AU40" s="737"/>
      <c r="AV40" s="737"/>
      <c r="AW40" s="737"/>
      <c r="AX40" s="737"/>
      <c r="AY40" s="738"/>
      <c r="AZ40" s="659">
        <v>147977</v>
      </c>
      <c r="BA40" s="660"/>
      <c r="BB40" s="660"/>
      <c r="BC40" s="660"/>
      <c r="BD40" s="695"/>
      <c r="BE40" s="695"/>
      <c r="BF40" s="718"/>
      <c r="BG40" s="750"/>
      <c r="BH40" s="751"/>
      <c r="BI40" s="751"/>
      <c r="BJ40" s="751"/>
      <c r="BK40" s="751"/>
      <c r="BL40" s="215"/>
      <c r="BM40" s="675" t="s">
        <v>336</v>
      </c>
      <c r="BN40" s="675"/>
      <c r="BO40" s="675"/>
      <c r="BP40" s="675"/>
      <c r="BQ40" s="675"/>
      <c r="BR40" s="675"/>
      <c r="BS40" s="675"/>
      <c r="BT40" s="675"/>
      <c r="BU40" s="676"/>
      <c r="BV40" s="659">
        <v>91</v>
      </c>
      <c r="BW40" s="660"/>
      <c r="BX40" s="660"/>
      <c r="BY40" s="660"/>
      <c r="BZ40" s="660"/>
      <c r="CA40" s="660"/>
      <c r="CB40" s="669"/>
      <c r="CD40" s="674" t="s">
        <v>337</v>
      </c>
      <c r="CE40" s="675"/>
      <c r="CF40" s="675"/>
      <c r="CG40" s="675"/>
      <c r="CH40" s="675"/>
      <c r="CI40" s="675"/>
      <c r="CJ40" s="675"/>
      <c r="CK40" s="675"/>
      <c r="CL40" s="675"/>
      <c r="CM40" s="675"/>
      <c r="CN40" s="675"/>
      <c r="CO40" s="675"/>
      <c r="CP40" s="675"/>
      <c r="CQ40" s="676"/>
      <c r="CR40" s="659">
        <v>68636</v>
      </c>
      <c r="CS40" s="660"/>
      <c r="CT40" s="660"/>
      <c r="CU40" s="660"/>
      <c r="CV40" s="660"/>
      <c r="CW40" s="660"/>
      <c r="CX40" s="660"/>
      <c r="CY40" s="661"/>
      <c r="CZ40" s="664">
        <v>1.4</v>
      </c>
      <c r="DA40" s="693"/>
      <c r="DB40" s="693"/>
      <c r="DC40" s="697"/>
      <c r="DD40" s="668">
        <v>33636</v>
      </c>
      <c r="DE40" s="660"/>
      <c r="DF40" s="660"/>
      <c r="DG40" s="660"/>
      <c r="DH40" s="660"/>
      <c r="DI40" s="660"/>
      <c r="DJ40" s="660"/>
      <c r="DK40" s="661"/>
      <c r="DL40" s="668">
        <v>102</v>
      </c>
      <c r="DM40" s="660"/>
      <c r="DN40" s="660"/>
      <c r="DO40" s="660"/>
      <c r="DP40" s="660"/>
      <c r="DQ40" s="660"/>
      <c r="DR40" s="660"/>
      <c r="DS40" s="660"/>
      <c r="DT40" s="660"/>
      <c r="DU40" s="660"/>
      <c r="DV40" s="661"/>
      <c r="DW40" s="664">
        <v>0</v>
      </c>
      <c r="DX40" s="693"/>
      <c r="DY40" s="693"/>
      <c r="DZ40" s="693"/>
      <c r="EA40" s="693"/>
      <c r="EB40" s="693"/>
      <c r="EC40" s="694"/>
    </row>
    <row r="41" spans="2:133" ht="11.25" customHeight="1" x14ac:dyDescent="0.15">
      <c r="AQ41" s="746" t="s">
        <v>338</v>
      </c>
      <c r="AR41" s="747"/>
      <c r="AS41" s="747"/>
      <c r="AT41" s="747"/>
      <c r="AU41" s="747"/>
      <c r="AV41" s="747"/>
      <c r="AW41" s="747"/>
      <c r="AX41" s="747"/>
      <c r="AY41" s="748"/>
      <c r="AZ41" s="739">
        <v>390321</v>
      </c>
      <c r="BA41" s="740"/>
      <c r="BB41" s="740"/>
      <c r="BC41" s="740"/>
      <c r="BD41" s="729"/>
      <c r="BE41" s="729"/>
      <c r="BF41" s="731"/>
      <c r="BG41" s="752"/>
      <c r="BH41" s="753"/>
      <c r="BI41" s="753"/>
      <c r="BJ41" s="753"/>
      <c r="BK41" s="753"/>
      <c r="BL41" s="216"/>
      <c r="BM41" s="684" t="s">
        <v>339</v>
      </c>
      <c r="BN41" s="684"/>
      <c r="BO41" s="684"/>
      <c r="BP41" s="684"/>
      <c r="BQ41" s="684"/>
      <c r="BR41" s="684"/>
      <c r="BS41" s="684"/>
      <c r="BT41" s="684"/>
      <c r="BU41" s="685"/>
      <c r="BV41" s="739">
        <v>246</v>
      </c>
      <c r="BW41" s="740"/>
      <c r="BX41" s="740"/>
      <c r="BY41" s="740"/>
      <c r="BZ41" s="740"/>
      <c r="CA41" s="740"/>
      <c r="CB41" s="749"/>
      <c r="CD41" s="674" t="s">
        <v>340</v>
      </c>
      <c r="CE41" s="675"/>
      <c r="CF41" s="675"/>
      <c r="CG41" s="675"/>
      <c r="CH41" s="675"/>
      <c r="CI41" s="675"/>
      <c r="CJ41" s="675"/>
      <c r="CK41" s="675"/>
      <c r="CL41" s="675"/>
      <c r="CM41" s="675"/>
      <c r="CN41" s="675"/>
      <c r="CO41" s="675"/>
      <c r="CP41" s="675"/>
      <c r="CQ41" s="676"/>
      <c r="CR41" s="659" t="s">
        <v>130</v>
      </c>
      <c r="CS41" s="695"/>
      <c r="CT41" s="695"/>
      <c r="CU41" s="695"/>
      <c r="CV41" s="695"/>
      <c r="CW41" s="695"/>
      <c r="CX41" s="695"/>
      <c r="CY41" s="696"/>
      <c r="CZ41" s="664" t="s">
        <v>130</v>
      </c>
      <c r="DA41" s="693"/>
      <c r="DB41" s="693"/>
      <c r="DC41" s="697"/>
      <c r="DD41" s="668" t="s">
        <v>227</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341</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342</v>
      </c>
      <c r="CE42" s="657"/>
      <c r="CF42" s="657"/>
      <c r="CG42" s="657"/>
      <c r="CH42" s="657"/>
      <c r="CI42" s="657"/>
      <c r="CJ42" s="657"/>
      <c r="CK42" s="657"/>
      <c r="CL42" s="657"/>
      <c r="CM42" s="657"/>
      <c r="CN42" s="657"/>
      <c r="CO42" s="657"/>
      <c r="CP42" s="657"/>
      <c r="CQ42" s="658"/>
      <c r="CR42" s="659">
        <v>655505</v>
      </c>
      <c r="CS42" s="660"/>
      <c r="CT42" s="660"/>
      <c r="CU42" s="660"/>
      <c r="CV42" s="660"/>
      <c r="CW42" s="660"/>
      <c r="CX42" s="660"/>
      <c r="CY42" s="661"/>
      <c r="CZ42" s="664">
        <v>13.1</v>
      </c>
      <c r="DA42" s="665"/>
      <c r="DB42" s="665"/>
      <c r="DC42" s="760"/>
      <c r="DD42" s="668">
        <v>501131</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343</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344</v>
      </c>
      <c r="CE43" s="657"/>
      <c r="CF43" s="657"/>
      <c r="CG43" s="657"/>
      <c r="CH43" s="657"/>
      <c r="CI43" s="657"/>
      <c r="CJ43" s="657"/>
      <c r="CK43" s="657"/>
      <c r="CL43" s="657"/>
      <c r="CM43" s="657"/>
      <c r="CN43" s="657"/>
      <c r="CO43" s="657"/>
      <c r="CP43" s="657"/>
      <c r="CQ43" s="658"/>
      <c r="CR43" s="659">
        <v>70188</v>
      </c>
      <c r="CS43" s="695"/>
      <c r="CT43" s="695"/>
      <c r="CU43" s="695"/>
      <c r="CV43" s="695"/>
      <c r="CW43" s="695"/>
      <c r="CX43" s="695"/>
      <c r="CY43" s="696"/>
      <c r="CZ43" s="664">
        <v>1.4</v>
      </c>
      <c r="DA43" s="693"/>
      <c r="DB43" s="693"/>
      <c r="DC43" s="697"/>
      <c r="DD43" s="668">
        <v>70188</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345</v>
      </c>
      <c r="CD44" s="771" t="s">
        <v>297</v>
      </c>
      <c r="CE44" s="772"/>
      <c r="CF44" s="656" t="s">
        <v>346</v>
      </c>
      <c r="CG44" s="657"/>
      <c r="CH44" s="657"/>
      <c r="CI44" s="657"/>
      <c r="CJ44" s="657"/>
      <c r="CK44" s="657"/>
      <c r="CL44" s="657"/>
      <c r="CM44" s="657"/>
      <c r="CN44" s="657"/>
      <c r="CO44" s="657"/>
      <c r="CP44" s="657"/>
      <c r="CQ44" s="658"/>
      <c r="CR44" s="659">
        <v>637227</v>
      </c>
      <c r="CS44" s="660"/>
      <c r="CT44" s="660"/>
      <c r="CU44" s="660"/>
      <c r="CV44" s="660"/>
      <c r="CW44" s="660"/>
      <c r="CX44" s="660"/>
      <c r="CY44" s="661"/>
      <c r="CZ44" s="664">
        <v>12.8</v>
      </c>
      <c r="DA44" s="665"/>
      <c r="DB44" s="665"/>
      <c r="DC44" s="760"/>
      <c r="DD44" s="668">
        <v>485187</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347</v>
      </c>
      <c r="CG45" s="657"/>
      <c r="CH45" s="657"/>
      <c r="CI45" s="657"/>
      <c r="CJ45" s="657"/>
      <c r="CK45" s="657"/>
      <c r="CL45" s="657"/>
      <c r="CM45" s="657"/>
      <c r="CN45" s="657"/>
      <c r="CO45" s="657"/>
      <c r="CP45" s="657"/>
      <c r="CQ45" s="658"/>
      <c r="CR45" s="659">
        <v>97556</v>
      </c>
      <c r="CS45" s="695"/>
      <c r="CT45" s="695"/>
      <c r="CU45" s="695"/>
      <c r="CV45" s="695"/>
      <c r="CW45" s="695"/>
      <c r="CX45" s="695"/>
      <c r="CY45" s="696"/>
      <c r="CZ45" s="664">
        <v>2</v>
      </c>
      <c r="DA45" s="693"/>
      <c r="DB45" s="693"/>
      <c r="DC45" s="697"/>
      <c r="DD45" s="668">
        <v>64195</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348</v>
      </c>
      <c r="CG46" s="657"/>
      <c r="CH46" s="657"/>
      <c r="CI46" s="657"/>
      <c r="CJ46" s="657"/>
      <c r="CK46" s="657"/>
      <c r="CL46" s="657"/>
      <c r="CM46" s="657"/>
      <c r="CN46" s="657"/>
      <c r="CO46" s="657"/>
      <c r="CP46" s="657"/>
      <c r="CQ46" s="658"/>
      <c r="CR46" s="659">
        <v>507516</v>
      </c>
      <c r="CS46" s="660"/>
      <c r="CT46" s="660"/>
      <c r="CU46" s="660"/>
      <c r="CV46" s="660"/>
      <c r="CW46" s="660"/>
      <c r="CX46" s="660"/>
      <c r="CY46" s="661"/>
      <c r="CZ46" s="664">
        <v>10.199999999999999</v>
      </c>
      <c r="DA46" s="665"/>
      <c r="DB46" s="665"/>
      <c r="DC46" s="760"/>
      <c r="DD46" s="668">
        <v>388837</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349</v>
      </c>
      <c r="CG47" s="657"/>
      <c r="CH47" s="657"/>
      <c r="CI47" s="657"/>
      <c r="CJ47" s="657"/>
      <c r="CK47" s="657"/>
      <c r="CL47" s="657"/>
      <c r="CM47" s="657"/>
      <c r="CN47" s="657"/>
      <c r="CO47" s="657"/>
      <c r="CP47" s="657"/>
      <c r="CQ47" s="658"/>
      <c r="CR47" s="659">
        <v>18278</v>
      </c>
      <c r="CS47" s="695"/>
      <c r="CT47" s="695"/>
      <c r="CU47" s="695"/>
      <c r="CV47" s="695"/>
      <c r="CW47" s="695"/>
      <c r="CX47" s="695"/>
      <c r="CY47" s="696"/>
      <c r="CZ47" s="664">
        <v>0.4</v>
      </c>
      <c r="DA47" s="693"/>
      <c r="DB47" s="693"/>
      <c r="DC47" s="697"/>
      <c r="DD47" s="668">
        <v>15944</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350</v>
      </c>
      <c r="CG48" s="657"/>
      <c r="CH48" s="657"/>
      <c r="CI48" s="657"/>
      <c r="CJ48" s="657"/>
      <c r="CK48" s="657"/>
      <c r="CL48" s="657"/>
      <c r="CM48" s="657"/>
      <c r="CN48" s="657"/>
      <c r="CO48" s="657"/>
      <c r="CP48" s="657"/>
      <c r="CQ48" s="658"/>
      <c r="CR48" s="659" t="s">
        <v>130</v>
      </c>
      <c r="CS48" s="660"/>
      <c r="CT48" s="660"/>
      <c r="CU48" s="660"/>
      <c r="CV48" s="660"/>
      <c r="CW48" s="660"/>
      <c r="CX48" s="660"/>
      <c r="CY48" s="661"/>
      <c r="CZ48" s="664" t="s">
        <v>227</v>
      </c>
      <c r="DA48" s="665"/>
      <c r="DB48" s="665"/>
      <c r="DC48" s="760"/>
      <c r="DD48" s="668" t="s">
        <v>227</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351</v>
      </c>
      <c r="CE49" s="705"/>
      <c r="CF49" s="705"/>
      <c r="CG49" s="705"/>
      <c r="CH49" s="705"/>
      <c r="CI49" s="705"/>
      <c r="CJ49" s="705"/>
      <c r="CK49" s="705"/>
      <c r="CL49" s="705"/>
      <c r="CM49" s="705"/>
      <c r="CN49" s="705"/>
      <c r="CO49" s="705"/>
      <c r="CP49" s="705"/>
      <c r="CQ49" s="706"/>
      <c r="CR49" s="739">
        <v>4985931</v>
      </c>
      <c r="CS49" s="729"/>
      <c r="CT49" s="729"/>
      <c r="CU49" s="729"/>
      <c r="CV49" s="729"/>
      <c r="CW49" s="729"/>
      <c r="CX49" s="729"/>
      <c r="CY49" s="761"/>
      <c r="CZ49" s="744">
        <v>100</v>
      </c>
      <c r="DA49" s="762"/>
      <c r="DB49" s="762"/>
      <c r="DC49" s="763"/>
      <c r="DD49" s="764">
        <v>3880931</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IKkibHBQSICGUOVz2xSr4n+K1K0u7hXwyS5PLFU0Tezq6RPKE7EJIIbHg581GVxhdJc4W8QyES9cnMvh77r8Ig==" saltValue="PLZ99ElqqrtIYX1qv3QAM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verticalCentered="1"/>
  <pageMargins left="0" right="0" top="0.19685039370078741" bottom="0.31496062992125984" header="0.39370078740157483" footer="0"/>
  <pageSetup paperSize="9" scale="66"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352</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353</v>
      </c>
      <c r="DK2" s="807"/>
      <c r="DL2" s="807"/>
      <c r="DM2" s="807"/>
      <c r="DN2" s="807"/>
      <c r="DO2" s="808"/>
      <c r="DP2" s="229"/>
      <c r="DQ2" s="806" t="s">
        <v>354</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355</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356</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357</v>
      </c>
      <c r="B5" s="801"/>
      <c r="C5" s="801"/>
      <c r="D5" s="801"/>
      <c r="E5" s="801"/>
      <c r="F5" s="801"/>
      <c r="G5" s="801"/>
      <c r="H5" s="801"/>
      <c r="I5" s="801"/>
      <c r="J5" s="801"/>
      <c r="K5" s="801"/>
      <c r="L5" s="801"/>
      <c r="M5" s="801"/>
      <c r="N5" s="801"/>
      <c r="O5" s="801"/>
      <c r="P5" s="802"/>
      <c r="Q5" s="777" t="s">
        <v>358</v>
      </c>
      <c r="R5" s="778"/>
      <c r="S5" s="778"/>
      <c r="T5" s="778"/>
      <c r="U5" s="779"/>
      <c r="V5" s="777" t="s">
        <v>359</v>
      </c>
      <c r="W5" s="778"/>
      <c r="X5" s="778"/>
      <c r="Y5" s="778"/>
      <c r="Z5" s="779"/>
      <c r="AA5" s="777" t="s">
        <v>360</v>
      </c>
      <c r="AB5" s="778"/>
      <c r="AC5" s="778"/>
      <c r="AD5" s="778"/>
      <c r="AE5" s="778"/>
      <c r="AF5" s="810" t="s">
        <v>361</v>
      </c>
      <c r="AG5" s="778"/>
      <c r="AH5" s="778"/>
      <c r="AI5" s="778"/>
      <c r="AJ5" s="789"/>
      <c r="AK5" s="778" t="s">
        <v>362</v>
      </c>
      <c r="AL5" s="778"/>
      <c r="AM5" s="778"/>
      <c r="AN5" s="778"/>
      <c r="AO5" s="779"/>
      <c r="AP5" s="777" t="s">
        <v>363</v>
      </c>
      <c r="AQ5" s="778"/>
      <c r="AR5" s="778"/>
      <c r="AS5" s="778"/>
      <c r="AT5" s="779"/>
      <c r="AU5" s="777" t="s">
        <v>364</v>
      </c>
      <c r="AV5" s="778"/>
      <c r="AW5" s="778"/>
      <c r="AX5" s="778"/>
      <c r="AY5" s="789"/>
      <c r="AZ5" s="236"/>
      <c r="BA5" s="236"/>
      <c r="BB5" s="236"/>
      <c r="BC5" s="236"/>
      <c r="BD5" s="236"/>
      <c r="BE5" s="237"/>
      <c r="BF5" s="237"/>
      <c r="BG5" s="237"/>
      <c r="BH5" s="237"/>
      <c r="BI5" s="237"/>
      <c r="BJ5" s="237"/>
      <c r="BK5" s="237"/>
      <c r="BL5" s="237"/>
      <c r="BM5" s="237"/>
      <c r="BN5" s="237"/>
      <c r="BO5" s="237"/>
      <c r="BP5" s="237"/>
      <c r="BQ5" s="800" t="s">
        <v>365</v>
      </c>
      <c r="BR5" s="801"/>
      <c r="BS5" s="801"/>
      <c r="BT5" s="801"/>
      <c r="BU5" s="801"/>
      <c r="BV5" s="801"/>
      <c r="BW5" s="801"/>
      <c r="BX5" s="801"/>
      <c r="BY5" s="801"/>
      <c r="BZ5" s="801"/>
      <c r="CA5" s="801"/>
      <c r="CB5" s="801"/>
      <c r="CC5" s="801"/>
      <c r="CD5" s="801"/>
      <c r="CE5" s="801"/>
      <c r="CF5" s="801"/>
      <c r="CG5" s="802"/>
      <c r="CH5" s="777" t="s">
        <v>366</v>
      </c>
      <c r="CI5" s="778"/>
      <c r="CJ5" s="778"/>
      <c r="CK5" s="778"/>
      <c r="CL5" s="779"/>
      <c r="CM5" s="777" t="s">
        <v>367</v>
      </c>
      <c r="CN5" s="778"/>
      <c r="CO5" s="778"/>
      <c r="CP5" s="778"/>
      <c r="CQ5" s="779"/>
      <c r="CR5" s="777" t="s">
        <v>368</v>
      </c>
      <c r="CS5" s="778"/>
      <c r="CT5" s="778"/>
      <c r="CU5" s="778"/>
      <c r="CV5" s="779"/>
      <c r="CW5" s="777" t="s">
        <v>369</v>
      </c>
      <c r="CX5" s="778"/>
      <c r="CY5" s="778"/>
      <c r="CZ5" s="778"/>
      <c r="DA5" s="779"/>
      <c r="DB5" s="777" t="s">
        <v>370</v>
      </c>
      <c r="DC5" s="778"/>
      <c r="DD5" s="778"/>
      <c r="DE5" s="778"/>
      <c r="DF5" s="779"/>
      <c r="DG5" s="783" t="s">
        <v>371</v>
      </c>
      <c r="DH5" s="784"/>
      <c r="DI5" s="784"/>
      <c r="DJ5" s="784"/>
      <c r="DK5" s="785"/>
      <c r="DL5" s="783" t="s">
        <v>372</v>
      </c>
      <c r="DM5" s="784"/>
      <c r="DN5" s="784"/>
      <c r="DO5" s="784"/>
      <c r="DP5" s="785"/>
      <c r="DQ5" s="777" t="s">
        <v>373</v>
      </c>
      <c r="DR5" s="778"/>
      <c r="DS5" s="778"/>
      <c r="DT5" s="778"/>
      <c r="DU5" s="779"/>
      <c r="DV5" s="777" t="s">
        <v>364</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374</v>
      </c>
      <c r="C7" s="792"/>
      <c r="D7" s="792"/>
      <c r="E7" s="792"/>
      <c r="F7" s="792"/>
      <c r="G7" s="792"/>
      <c r="H7" s="792"/>
      <c r="I7" s="792"/>
      <c r="J7" s="792"/>
      <c r="K7" s="792"/>
      <c r="L7" s="792"/>
      <c r="M7" s="792"/>
      <c r="N7" s="792"/>
      <c r="O7" s="792"/>
      <c r="P7" s="793"/>
      <c r="Q7" s="794">
        <v>5537</v>
      </c>
      <c r="R7" s="795"/>
      <c r="S7" s="795"/>
      <c r="T7" s="795"/>
      <c r="U7" s="795"/>
      <c r="V7" s="795">
        <v>5076</v>
      </c>
      <c r="W7" s="795"/>
      <c r="X7" s="795"/>
      <c r="Y7" s="795"/>
      <c r="Z7" s="795"/>
      <c r="AA7" s="795">
        <v>461</v>
      </c>
      <c r="AB7" s="795"/>
      <c r="AC7" s="795"/>
      <c r="AD7" s="795"/>
      <c r="AE7" s="796"/>
      <c r="AF7" s="797">
        <v>344</v>
      </c>
      <c r="AG7" s="798"/>
      <c r="AH7" s="798"/>
      <c r="AI7" s="798"/>
      <c r="AJ7" s="799"/>
      <c r="AK7" s="834">
        <v>13</v>
      </c>
      <c r="AL7" s="835"/>
      <c r="AM7" s="835"/>
      <c r="AN7" s="835"/>
      <c r="AO7" s="835"/>
      <c r="AP7" s="835">
        <v>3177</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c r="BT7" s="839"/>
      <c r="BU7" s="839"/>
      <c r="BV7" s="839"/>
      <c r="BW7" s="839"/>
      <c r="BX7" s="839"/>
      <c r="BY7" s="839"/>
      <c r="BZ7" s="839"/>
      <c r="CA7" s="839"/>
      <c r="CB7" s="839"/>
      <c r="CC7" s="839"/>
      <c r="CD7" s="839"/>
      <c r="CE7" s="839"/>
      <c r="CF7" s="839"/>
      <c r="CG7" s="840"/>
      <c r="CH7" s="831"/>
      <c r="CI7" s="832"/>
      <c r="CJ7" s="832"/>
      <c r="CK7" s="832"/>
      <c r="CL7" s="833"/>
      <c r="CM7" s="831"/>
      <c r="CN7" s="832"/>
      <c r="CO7" s="832"/>
      <c r="CP7" s="832"/>
      <c r="CQ7" s="833"/>
      <c r="CR7" s="831"/>
      <c r="CS7" s="832"/>
      <c r="CT7" s="832"/>
      <c r="CU7" s="832"/>
      <c r="CV7" s="833"/>
      <c r="CW7" s="831"/>
      <c r="CX7" s="832"/>
      <c r="CY7" s="832"/>
      <c r="CZ7" s="832"/>
      <c r="DA7" s="833"/>
      <c r="DB7" s="831"/>
      <c r="DC7" s="832"/>
      <c r="DD7" s="832"/>
      <c r="DE7" s="832"/>
      <c r="DF7" s="833"/>
      <c r="DG7" s="831"/>
      <c r="DH7" s="832"/>
      <c r="DI7" s="832"/>
      <c r="DJ7" s="832"/>
      <c r="DK7" s="833"/>
      <c r="DL7" s="831"/>
      <c r="DM7" s="832"/>
      <c r="DN7" s="832"/>
      <c r="DO7" s="832"/>
      <c r="DP7" s="833"/>
      <c r="DQ7" s="831"/>
      <c r="DR7" s="832"/>
      <c r="DS7" s="832"/>
      <c r="DT7" s="832"/>
      <c r="DU7" s="833"/>
      <c r="DV7" s="812"/>
      <c r="DW7" s="813"/>
      <c r="DX7" s="813"/>
      <c r="DY7" s="813"/>
      <c r="DZ7" s="814"/>
      <c r="EA7" s="234"/>
    </row>
    <row r="8" spans="1:131" s="235" customFormat="1" ht="26.25" customHeight="1" x14ac:dyDescent="0.15">
      <c r="A8" s="241">
        <v>2</v>
      </c>
      <c r="B8" s="815"/>
      <c r="C8" s="816"/>
      <c r="D8" s="816"/>
      <c r="E8" s="816"/>
      <c r="F8" s="816"/>
      <c r="G8" s="816"/>
      <c r="H8" s="816"/>
      <c r="I8" s="816"/>
      <c r="J8" s="816"/>
      <c r="K8" s="816"/>
      <c r="L8" s="816"/>
      <c r="M8" s="816"/>
      <c r="N8" s="816"/>
      <c r="O8" s="816"/>
      <c r="P8" s="817"/>
      <c r="Q8" s="818"/>
      <c r="R8" s="819"/>
      <c r="S8" s="819"/>
      <c r="T8" s="819"/>
      <c r="U8" s="819"/>
      <c r="V8" s="819"/>
      <c r="W8" s="819"/>
      <c r="X8" s="819"/>
      <c r="Y8" s="819"/>
      <c r="Z8" s="819"/>
      <c r="AA8" s="819"/>
      <c r="AB8" s="819"/>
      <c r="AC8" s="819"/>
      <c r="AD8" s="819"/>
      <c r="AE8" s="820"/>
      <c r="AF8" s="821"/>
      <c r="AG8" s="822"/>
      <c r="AH8" s="822"/>
      <c r="AI8" s="822"/>
      <c r="AJ8" s="823"/>
      <c r="AK8" s="824"/>
      <c r="AL8" s="825"/>
      <c r="AM8" s="825"/>
      <c r="AN8" s="825"/>
      <c r="AO8" s="825"/>
      <c r="AP8" s="825"/>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x14ac:dyDescent="0.15">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x14ac:dyDescent="0.15">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x14ac:dyDescent="0.15">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375</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376</v>
      </c>
      <c r="B23" s="850" t="s">
        <v>377</v>
      </c>
      <c r="C23" s="851"/>
      <c r="D23" s="851"/>
      <c r="E23" s="851"/>
      <c r="F23" s="851"/>
      <c r="G23" s="851"/>
      <c r="H23" s="851"/>
      <c r="I23" s="851"/>
      <c r="J23" s="851"/>
      <c r="K23" s="851"/>
      <c r="L23" s="851"/>
      <c r="M23" s="851"/>
      <c r="N23" s="851"/>
      <c r="O23" s="851"/>
      <c r="P23" s="852"/>
      <c r="Q23" s="853">
        <f>SUM(Q7)</f>
        <v>5537</v>
      </c>
      <c r="R23" s="854"/>
      <c r="S23" s="854"/>
      <c r="T23" s="854"/>
      <c r="U23" s="854"/>
      <c r="V23" s="854">
        <f t="shared" ref="V23" si="0">SUM(V7)</f>
        <v>5076</v>
      </c>
      <c r="W23" s="854"/>
      <c r="X23" s="854"/>
      <c r="Y23" s="854"/>
      <c r="Z23" s="854"/>
      <c r="AA23" s="854">
        <f t="shared" ref="AA23" si="1">SUM(AA7)</f>
        <v>461</v>
      </c>
      <c r="AB23" s="854"/>
      <c r="AC23" s="854"/>
      <c r="AD23" s="854"/>
      <c r="AE23" s="855"/>
      <c r="AF23" s="856">
        <v>344</v>
      </c>
      <c r="AG23" s="854"/>
      <c r="AH23" s="854"/>
      <c r="AI23" s="854"/>
      <c r="AJ23" s="857"/>
      <c r="AK23" s="858"/>
      <c r="AL23" s="859"/>
      <c r="AM23" s="859"/>
      <c r="AN23" s="859"/>
      <c r="AO23" s="859"/>
      <c r="AP23" s="853">
        <f>SUM(AP7)</f>
        <v>3177</v>
      </c>
      <c r="AQ23" s="854"/>
      <c r="AR23" s="854"/>
      <c r="AS23" s="854"/>
      <c r="AT23" s="854"/>
      <c r="AU23" s="860"/>
      <c r="AV23" s="860"/>
      <c r="AW23" s="860"/>
      <c r="AX23" s="860"/>
      <c r="AY23" s="861"/>
      <c r="AZ23" s="869" t="s">
        <v>130</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8" t="s">
        <v>378</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379</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357</v>
      </c>
      <c r="B26" s="801"/>
      <c r="C26" s="801"/>
      <c r="D26" s="801"/>
      <c r="E26" s="801"/>
      <c r="F26" s="801"/>
      <c r="G26" s="801"/>
      <c r="H26" s="801"/>
      <c r="I26" s="801"/>
      <c r="J26" s="801"/>
      <c r="K26" s="801"/>
      <c r="L26" s="801"/>
      <c r="M26" s="801"/>
      <c r="N26" s="801"/>
      <c r="O26" s="801"/>
      <c r="P26" s="802"/>
      <c r="Q26" s="777" t="s">
        <v>380</v>
      </c>
      <c r="R26" s="778"/>
      <c r="S26" s="778"/>
      <c r="T26" s="778"/>
      <c r="U26" s="779"/>
      <c r="V26" s="777" t="s">
        <v>381</v>
      </c>
      <c r="W26" s="778"/>
      <c r="X26" s="778"/>
      <c r="Y26" s="778"/>
      <c r="Z26" s="779"/>
      <c r="AA26" s="777" t="s">
        <v>382</v>
      </c>
      <c r="AB26" s="778"/>
      <c r="AC26" s="778"/>
      <c r="AD26" s="778"/>
      <c r="AE26" s="778"/>
      <c r="AF26" s="872" t="s">
        <v>383</v>
      </c>
      <c r="AG26" s="873"/>
      <c r="AH26" s="873"/>
      <c r="AI26" s="873"/>
      <c r="AJ26" s="874"/>
      <c r="AK26" s="778" t="s">
        <v>384</v>
      </c>
      <c r="AL26" s="778"/>
      <c r="AM26" s="778"/>
      <c r="AN26" s="778"/>
      <c r="AO26" s="779"/>
      <c r="AP26" s="777" t="s">
        <v>385</v>
      </c>
      <c r="AQ26" s="778"/>
      <c r="AR26" s="778"/>
      <c r="AS26" s="778"/>
      <c r="AT26" s="779"/>
      <c r="AU26" s="777" t="s">
        <v>386</v>
      </c>
      <c r="AV26" s="778"/>
      <c r="AW26" s="778"/>
      <c r="AX26" s="778"/>
      <c r="AY26" s="779"/>
      <c r="AZ26" s="777" t="s">
        <v>387</v>
      </c>
      <c r="BA26" s="778"/>
      <c r="BB26" s="778"/>
      <c r="BC26" s="778"/>
      <c r="BD26" s="779"/>
      <c r="BE26" s="777" t="s">
        <v>364</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388</v>
      </c>
      <c r="C28" s="792"/>
      <c r="D28" s="792"/>
      <c r="E28" s="792"/>
      <c r="F28" s="792"/>
      <c r="G28" s="792"/>
      <c r="H28" s="792"/>
      <c r="I28" s="792"/>
      <c r="J28" s="792"/>
      <c r="K28" s="792"/>
      <c r="L28" s="792"/>
      <c r="M28" s="792"/>
      <c r="N28" s="792"/>
      <c r="O28" s="792"/>
      <c r="P28" s="793"/>
      <c r="Q28" s="882">
        <v>2440</v>
      </c>
      <c r="R28" s="883"/>
      <c r="S28" s="883"/>
      <c r="T28" s="883"/>
      <c r="U28" s="883"/>
      <c r="V28" s="883">
        <v>2286</v>
      </c>
      <c r="W28" s="883"/>
      <c r="X28" s="883"/>
      <c r="Y28" s="883"/>
      <c r="Z28" s="883"/>
      <c r="AA28" s="883">
        <v>154</v>
      </c>
      <c r="AB28" s="883"/>
      <c r="AC28" s="883"/>
      <c r="AD28" s="883"/>
      <c r="AE28" s="884"/>
      <c r="AF28" s="885">
        <v>154</v>
      </c>
      <c r="AG28" s="883"/>
      <c r="AH28" s="883"/>
      <c r="AI28" s="883"/>
      <c r="AJ28" s="886"/>
      <c r="AK28" s="887">
        <v>148</v>
      </c>
      <c r="AL28" s="878"/>
      <c r="AM28" s="878"/>
      <c r="AN28" s="878"/>
      <c r="AO28" s="878"/>
      <c r="AP28" s="878" t="s">
        <v>497</v>
      </c>
      <c r="AQ28" s="878"/>
      <c r="AR28" s="878"/>
      <c r="AS28" s="878"/>
      <c r="AT28" s="878"/>
      <c r="AU28" s="878" t="s">
        <v>497</v>
      </c>
      <c r="AV28" s="878"/>
      <c r="AW28" s="878"/>
      <c r="AX28" s="878"/>
      <c r="AY28" s="878"/>
      <c r="AZ28" s="879" t="s">
        <v>497</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389</v>
      </c>
      <c r="C29" s="816"/>
      <c r="D29" s="816"/>
      <c r="E29" s="816"/>
      <c r="F29" s="816"/>
      <c r="G29" s="816"/>
      <c r="H29" s="816"/>
      <c r="I29" s="816"/>
      <c r="J29" s="816"/>
      <c r="K29" s="816"/>
      <c r="L29" s="816"/>
      <c r="M29" s="816"/>
      <c r="N29" s="816"/>
      <c r="O29" s="816"/>
      <c r="P29" s="817"/>
      <c r="Q29" s="818">
        <v>147</v>
      </c>
      <c r="R29" s="819"/>
      <c r="S29" s="819"/>
      <c r="T29" s="819"/>
      <c r="U29" s="819"/>
      <c r="V29" s="819">
        <v>144</v>
      </c>
      <c r="W29" s="819"/>
      <c r="X29" s="819"/>
      <c r="Y29" s="819"/>
      <c r="Z29" s="819"/>
      <c r="AA29" s="819">
        <v>4</v>
      </c>
      <c r="AB29" s="819"/>
      <c r="AC29" s="819"/>
      <c r="AD29" s="819"/>
      <c r="AE29" s="820"/>
      <c r="AF29" s="821">
        <v>4</v>
      </c>
      <c r="AG29" s="822"/>
      <c r="AH29" s="822"/>
      <c r="AI29" s="822"/>
      <c r="AJ29" s="823"/>
      <c r="AK29" s="890">
        <v>41</v>
      </c>
      <c r="AL29" s="891"/>
      <c r="AM29" s="891"/>
      <c r="AN29" s="891"/>
      <c r="AO29" s="891"/>
      <c r="AP29" s="891" t="s">
        <v>497</v>
      </c>
      <c r="AQ29" s="891"/>
      <c r="AR29" s="891"/>
      <c r="AS29" s="891"/>
      <c r="AT29" s="891"/>
      <c r="AU29" s="891" t="s">
        <v>497</v>
      </c>
      <c r="AV29" s="891"/>
      <c r="AW29" s="891"/>
      <c r="AX29" s="891"/>
      <c r="AY29" s="891"/>
      <c r="AZ29" s="892" t="s">
        <v>497</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390</v>
      </c>
      <c r="C30" s="816"/>
      <c r="D30" s="816"/>
      <c r="E30" s="816"/>
      <c r="F30" s="816"/>
      <c r="G30" s="816"/>
      <c r="H30" s="816"/>
      <c r="I30" s="816"/>
      <c r="J30" s="816"/>
      <c r="K30" s="816"/>
      <c r="L30" s="816"/>
      <c r="M30" s="816"/>
      <c r="N30" s="816"/>
      <c r="O30" s="816"/>
      <c r="P30" s="817"/>
      <c r="Q30" s="818">
        <v>27</v>
      </c>
      <c r="R30" s="819"/>
      <c r="S30" s="819"/>
      <c r="T30" s="819"/>
      <c r="U30" s="819"/>
      <c r="V30" s="819">
        <v>21</v>
      </c>
      <c r="W30" s="819"/>
      <c r="X30" s="819"/>
      <c r="Y30" s="819"/>
      <c r="Z30" s="819"/>
      <c r="AA30" s="819">
        <v>6</v>
      </c>
      <c r="AB30" s="819"/>
      <c r="AC30" s="819"/>
      <c r="AD30" s="819"/>
      <c r="AE30" s="820"/>
      <c r="AF30" s="821">
        <v>6</v>
      </c>
      <c r="AG30" s="822"/>
      <c r="AH30" s="822"/>
      <c r="AI30" s="822"/>
      <c r="AJ30" s="823"/>
      <c r="AK30" s="890">
        <v>3</v>
      </c>
      <c r="AL30" s="891"/>
      <c r="AM30" s="891"/>
      <c r="AN30" s="891"/>
      <c r="AO30" s="891"/>
      <c r="AP30" s="891" t="s">
        <v>497</v>
      </c>
      <c r="AQ30" s="891"/>
      <c r="AR30" s="891"/>
      <c r="AS30" s="891"/>
      <c r="AT30" s="891"/>
      <c r="AU30" s="891" t="s">
        <v>497</v>
      </c>
      <c r="AV30" s="891"/>
      <c r="AW30" s="891"/>
      <c r="AX30" s="891"/>
      <c r="AY30" s="891"/>
      <c r="AZ30" s="892" t="s">
        <v>497</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391</v>
      </c>
      <c r="C31" s="816"/>
      <c r="D31" s="816"/>
      <c r="E31" s="816"/>
      <c r="F31" s="816"/>
      <c r="G31" s="816"/>
      <c r="H31" s="816"/>
      <c r="I31" s="816"/>
      <c r="J31" s="816"/>
      <c r="K31" s="816"/>
      <c r="L31" s="816"/>
      <c r="M31" s="816"/>
      <c r="N31" s="816"/>
      <c r="O31" s="816"/>
      <c r="P31" s="817"/>
      <c r="Q31" s="818">
        <v>1386</v>
      </c>
      <c r="R31" s="819"/>
      <c r="S31" s="819"/>
      <c r="T31" s="819"/>
      <c r="U31" s="819"/>
      <c r="V31" s="819">
        <v>1317</v>
      </c>
      <c r="W31" s="819"/>
      <c r="X31" s="819"/>
      <c r="Y31" s="819"/>
      <c r="Z31" s="819"/>
      <c r="AA31" s="819">
        <v>70</v>
      </c>
      <c r="AB31" s="819"/>
      <c r="AC31" s="819"/>
      <c r="AD31" s="819"/>
      <c r="AE31" s="820"/>
      <c r="AF31" s="821">
        <v>70</v>
      </c>
      <c r="AG31" s="822"/>
      <c r="AH31" s="822"/>
      <c r="AI31" s="822"/>
      <c r="AJ31" s="823"/>
      <c r="AK31" s="890">
        <v>200</v>
      </c>
      <c r="AL31" s="891"/>
      <c r="AM31" s="891"/>
      <c r="AN31" s="891"/>
      <c r="AO31" s="891"/>
      <c r="AP31" s="891" t="s">
        <v>497</v>
      </c>
      <c r="AQ31" s="891"/>
      <c r="AR31" s="891"/>
      <c r="AS31" s="891"/>
      <c r="AT31" s="891"/>
      <c r="AU31" s="891" t="s">
        <v>497</v>
      </c>
      <c r="AV31" s="891"/>
      <c r="AW31" s="891"/>
      <c r="AX31" s="891"/>
      <c r="AY31" s="891"/>
      <c r="AZ31" s="892" t="s">
        <v>497</v>
      </c>
      <c r="BA31" s="892"/>
      <c r="BB31" s="892"/>
      <c r="BC31" s="892"/>
      <c r="BD31" s="892"/>
      <c r="BE31" s="888"/>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t="s">
        <v>392</v>
      </c>
      <c r="C32" s="816"/>
      <c r="D32" s="816"/>
      <c r="E32" s="816"/>
      <c r="F32" s="816"/>
      <c r="G32" s="816"/>
      <c r="H32" s="816"/>
      <c r="I32" s="816"/>
      <c r="J32" s="816"/>
      <c r="K32" s="816"/>
      <c r="L32" s="816"/>
      <c r="M32" s="816"/>
      <c r="N32" s="816"/>
      <c r="O32" s="816"/>
      <c r="P32" s="817"/>
      <c r="Q32" s="818">
        <v>433</v>
      </c>
      <c r="R32" s="819"/>
      <c r="S32" s="819"/>
      <c r="T32" s="819"/>
      <c r="U32" s="819"/>
      <c r="V32" s="819">
        <v>356</v>
      </c>
      <c r="W32" s="819"/>
      <c r="X32" s="819"/>
      <c r="Y32" s="819"/>
      <c r="Z32" s="819"/>
      <c r="AA32" s="819">
        <v>76</v>
      </c>
      <c r="AB32" s="819"/>
      <c r="AC32" s="819"/>
      <c r="AD32" s="819"/>
      <c r="AE32" s="820"/>
      <c r="AF32" s="821">
        <v>715</v>
      </c>
      <c r="AG32" s="822"/>
      <c r="AH32" s="822"/>
      <c r="AI32" s="822"/>
      <c r="AJ32" s="823"/>
      <c r="AK32" s="890">
        <v>50</v>
      </c>
      <c r="AL32" s="891"/>
      <c r="AM32" s="891"/>
      <c r="AN32" s="891"/>
      <c r="AO32" s="891"/>
      <c r="AP32" s="891">
        <v>104</v>
      </c>
      <c r="AQ32" s="891"/>
      <c r="AR32" s="891"/>
      <c r="AS32" s="891"/>
      <c r="AT32" s="891"/>
      <c r="AU32" s="891">
        <v>17</v>
      </c>
      <c r="AV32" s="891"/>
      <c r="AW32" s="891"/>
      <c r="AX32" s="891"/>
      <c r="AY32" s="891"/>
      <c r="AZ32" s="892" t="s">
        <v>497</v>
      </c>
      <c r="BA32" s="892"/>
      <c r="BB32" s="892"/>
      <c r="BC32" s="892"/>
      <c r="BD32" s="892"/>
      <c r="BE32" s="888" t="s">
        <v>393</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t="s">
        <v>394</v>
      </c>
      <c r="C33" s="816"/>
      <c r="D33" s="816"/>
      <c r="E33" s="816"/>
      <c r="F33" s="816"/>
      <c r="G33" s="816"/>
      <c r="H33" s="816"/>
      <c r="I33" s="816"/>
      <c r="J33" s="816"/>
      <c r="K33" s="816"/>
      <c r="L33" s="816"/>
      <c r="M33" s="816"/>
      <c r="N33" s="816"/>
      <c r="O33" s="816"/>
      <c r="P33" s="817"/>
      <c r="Q33" s="818">
        <v>1002</v>
      </c>
      <c r="R33" s="819"/>
      <c r="S33" s="819"/>
      <c r="T33" s="819"/>
      <c r="U33" s="819"/>
      <c r="V33" s="819">
        <v>1007</v>
      </c>
      <c r="W33" s="819"/>
      <c r="X33" s="819"/>
      <c r="Y33" s="819"/>
      <c r="Z33" s="819"/>
      <c r="AA33" s="819">
        <v>-5</v>
      </c>
      <c r="AB33" s="819"/>
      <c r="AC33" s="819"/>
      <c r="AD33" s="819"/>
      <c r="AE33" s="820"/>
      <c r="AF33" s="821">
        <v>321</v>
      </c>
      <c r="AG33" s="822"/>
      <c r="AH33" s="822"/>
      <c r="AI33" s="822"/>
      <c r="AJ33" s="823"/>
      <c r="AK33" s="890">
        <v>138</v>
      </c>
      <c r="AL33" s="891"/>
      <c r="AM33" s="891"/>
      <c r="AN33" s="891"/>
      <c r="AO33" s="891"/>
      <c r="AP33" s="891">
        <v>697</v>
      </c>
      <c r="AQ33" s="891"/>
      <c r="AR33" s="891"/>
      <c r="AS33" s="891"/>
      <c r="AT33" s="891"/>
      <c r="AU33" s="891">
        <v>456</v>
      </c>
      <c r="AV33" s="891"/>
      <c r="AW33" s="891"/>
      <c r="AX33" s="891"/>
      <c r="AY33" s="891"/>
      <c r="AZ33" s="892" t="s">
        <v>497</v>
      </c>
      <c r="BA33" s="892"/>
      <c r="BB33" s="892"/>
      <c r="BC33" s="892"/>
      <c r="BD33" s="892"/>
      <c r="BE33" s="888" t="s">
        <v>395</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t="s">
        <v>396</v>
      </c>
      <c r="C34" s="816"/>
      <c r="D34" s="816"/>
      <c r="E34" s="816"/>
      <c r="F34" s="816"/>
      <c r="G34" s="816"/>
      <c r="H34" s="816"/>
      <c r="I34" s="816"/>
      <c r="J34" s="816"/>
      <c r="K34" s="816"/>
      <c r="L34" s="816"/>
      <c r="M34" s="816"/>
      <c r="N34" s="816"/>
      <c r="O34" s="816"/>
      <c r="P34" s="817"/>
      <c r="Q34" s="818">
        <v>131</v>
      </c>
      <c r="R34" s="819"/>
      <c r="S34" s="819"/>
      <c r="T34" s="819"/>
      <c r="U34" s="819"/>
      <c r="V34" s="819">
        <v>111</v>
      </c>
      <c r="W34" s="819"/>
      <c r="X34" s="819"/>
      <c r="Y34" s="819"/>
      <c r="Z34" s="819"/>
      <c r="AA34" s="819">
        <v>20</v>
      </c>
      <c r="AB34" s="819"/>
      <c r="AC34" s="819"/>
      <c r="AD34" s="819"/>
      <c r="AE34" s="820"/>
      <c r="AF34" s="821">
        <v>20</v>
      </c>
      <c r="AG34" s="822"/>
      <c r="AH34" s="822"/>
      <c r="AI34" s="822"/>
      <c r="AJ34" s="823"/>
      <c r="AK34" s="890" t="s">
        <v>556</v>
      </c>
      <c r="AL34" s="891"/>
      <c r="AM34" s="891"/>
      <c r="AN34" s="891"/>
      <c r="AO34" s="891"/>
      <c r="AP34" s="891" t="s">
        <v>497</v>
      </c>
      <c r="AQ34" s="891"/>
      <c r="AR34" s="891"/>
      <c r="AS34" s="891"/>
      <c r="AT34" s="891"/>
      <c r="AU34" s="891" t="s">
        <v>497</v>
      </c>
      <c r="AV34" s="891"/>
      <c r="AW34" s="891"/>
      <c r="AX34" s="891"/>
      <c r="AY34" s="891"/>
      <c r="AZ34" s="892" t="s">
        <v>497</v>
      </c>
      <c r="BA34" s="892"/>
      <c r="BB34" s="892"/>
      <c r="BC34" s="892"/>
      <c r="BD34" s="892"/>
      <c r="BE34" s="888" t="s">
        <v>397</v>
      </c>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398</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376</v>
      </c>
      <c r="B63" s="850" t="s">
        <v>399</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1289</v>
      </c>
      <c r="AG63" s="902"/>
      <c r="AH63" s="902"/>
      <c r="AI63" s="902"/>
      <c r="AJ63" s="903"/>
      <c r="AK63" s="904"/>
      <c r="AL63" s="899"/>
      <c r="AM63" s="899"/>
      <c r="AN63" s="899"/>
      <c r="AO63" s="899"/>
      <c r="AP63" s="902">
        <f>SUM(AP32:AT33)</f>
        <v>801</v>
      </c>
      <c r="AQ63" s="902"/>
      <c r="AR63" s="902"/>
      <c r="AS63" s="902"/>
      <c r="AT63" s="902"/>
      <c r="AU63" s="902">
        <f>SUM(AU32:AY33)</f>
        <v>473</v>
      </c>
      <c r="AV63" s="902"/>
      <c r="AW63" s="902"/>
      <c r="AX63" s="902"/>
      <c r="AY63" s="902"/>
      <c r="AZ63" s="906"/>
      <c r="BA63" s="906"/>
      <c r="BB63" s="906"/>
      <c r="BC63" s="906"/>
      <c r="BD63" s="906"/>
      <c r="BE63" s="907"/>
      <c r="BF63" s="907"/>
      <c r="BG63" s="907"/>
      <c r="BH63" s="907"/>
      <c r="BI63" s="908"/>
      <c r="BJ63" s="909" t="s">
        <v>130</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400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401</v>
      </c>
      <c r="B66" s="801"/>
      <c r="C66" s="801"/>
      <c r="D66" s="801"/>
      <c r="E66" s="801"/>
      <c r="F66" s="801"/>
      <c r="G66" s="801"/>
      <c r="H66" s="801"/>
      <c r="I66" s="801"/>
      <c r="J66" s="801"/>
      <c r="K66" s="801"/>
      <c r="L66" s="801"/>
      <c r="M66" s="801"/>
      <c r="N66" s="801"/>
      <c r="O66" s="801"/>
      <c r="P66" s="802"/>
      <c r="Q66" s="777" t="s">
        <v>380</v>
      </c>
      <c r="R66" s="778"/>
      <c r="S66" s="778"/>
      <c r="T66" s="778"/>
      <c r="U66" s="779"/>
      <c r="V66" s="777" t="s">
        <v>402</v>
      </c>
      <c r="W66" s="778"/>
      <c r="X66" s="778"/>
      <c r="Y66" s="778"/>
      <c r="Z66" s="779"/>
      <c r="AA66" s="777" t="s">
        <v>382</v>
      </c>
      <c r="AB66" s="778"/>
      <c r="AC66" s="778"/>
      <c r="AD66" s="778"/>
      <c r="AE66" s="779"/>
      <c r="AF66" s="912" t="s">
        <v>403</v>
      </c>
      <c r="AG66" s="873"/>
      <c r="AH66" s="873"/>
      <c r="AI66" s="873"/>
      <c r="AJ66" s="913"/>
      <c r="AK66" s="777" t="s">
        <v>384</v>
      </c>
      <c r="AL66" s="801"/>
      <c r="AM66" s="801"/>
      <c r="AN66" s="801"/>
      <c r="AO66" s="802"/>
      <c r="AP66" s="777" t="s">
        <v>385</v>
      </c>
      <c r="AQ66" s="778"/>
      <c r="AR66" s="778"/>
      <c r="AS66" s="778"/>
      <c r="AT66" s="779"/>
      <c r="AU66" s="777" t="s">
        <v>404</v>
      </c>
      <c r="AV66" s="778"/>
      <c r="AW66" s="778"/>
      <c r="AX66" s="778"/>
      <c r="AY66" s="779"/>
      <c r="AZ66" s="777" t="s">
        <v>364</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x14ac:dyDescent="0.15">
      <c r="A68" s="238">
        <v>1</v>
      </c>
      <c r="B68" s="929" t="s">
        <v>557</v>
      </c>
      <c r="C68" s="930"/>
      <c r="D68" s="930"/>
      <c r="E68" s="930"/>
      <c r="F68" s="930"/>
      <c r="G68" s="930"/>
      <c r="H68" s="930"/>
      <c r="I68" s="930"/>
      <c r="J68" s="930"/>
      <c r="K68" s="930"/>
      <c r="L68" s="930"/>
      <c r="M68" s="930"/>
      <c r="N68" s="930"/>
      <c r="O68" s="930"/>
      <c r="P68" s="931"/>
      <c r="Q68" s="932">
        <v>24203</v>
      </c>
      <c r="R68" s="926"/>
      <c r="S68" s="926"/>
      <c r="T68" s="926"/>
      <c r="U68" s="926"/>
      <c r="V68" s="926">
        <v>22513</v>
      </c>
      <c r="W68" s="926"/>
      <c r="X68" s="926"/>
      <c r="Y68" s="926"/>
      <c r="Z68" s="926"/>
      <c r="AA68" s="926">
        <v>1690</v>
      </c>
      <c r="AB68" s="926"/>
      <c r="AC68" s="926"/>
      <c r="AD68" s="926"/>
      <c r="AE68" s="926"/>
      <c r="AF68" s="926">
        <v>1690</v>
      </c>
      <c r="AG68" s="926"/>
      <c r="AH68" s="926"/>
      <c r="AI68" s="926"/>
      <c r="AJ68" s="926"/>
      <c r="AK68" s="926">
        <v>32</v>
      </c>
      <c r="AL68" s="926"/>
      <c r="AM68" s="926"/>
      <c r="AN68" s="926"/>
      <c r="AO68" s="926"/>
      <c r="AP68" s="926" t="s">
        <v>556</v>
      </c>
      <c r="AQ68" s="926"/>
      <c r="AR68" s="926"/>
      <c r="AS68" s="926"/>
      <c r="AT68" s="926"/>
      <c r="AU68" s="926" t="s">
        <v>556</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x14ac:dyDescent="0.15">
      <c r="A69" s="241">
        <v>2</v>
      </c>
      <c r="B69" s="933" t="s">
        <v>558</v>
      </c>
      <c r="C69" s="934"/>
      <c r="D69" s="934"/>
      <c r="E69" s="934"/>
      <c r="F69" s="934"/>
      <c r="G69" s="934"/>
      <c r="H69" s="934"/>
      <c r="I69" s="934"/>
      <c r="J69" s="934"/>
      <c r="K69" s="934"/>
      <c r="L69" s="934"/>
      <c r="M69" s="934"/>
      <c r="N69" s="934"/>
      <c r="O69" s="934"/>
      <c r="P69" s="935"/>
      <c r="Q69" s="936">
        <v>176</v>
      </c>
      <c r="R69" s="891"/>
      <c r="S69" s="891"/>
      <c r="T69" s="891"/>
      <c r="U69" s="891"/>
      <c r="V69" s="891">
        <v>143</v>
      </c>
      <c r="W69" s="891"/>
      <c r="X69" s="891"/>
      <c r="Y69" s="891"/>
      <c r="Z69" s="891"/>
      <c r="AA69" s="891">
        <v>33</v>
      </c>
      <c r="AB69" s="891"/>
      <c r="AC69" s="891"/>
      <c r="AD69" s="891"/>
      <c r="AE69" s="891"/>
      <c r="AF69" s="891">
        <v>33</v>
      </c>
      <c r="AG69" s="891"/>
      <c r="AH69" s="891"/>
      <c r="AI69" s="891"/>
      <c r="AJ69" s="891"/>
      <c r="AK69" s="891" t="s">
        <v>556</v>
      </c>
      <c r="AL69" s="891"/>
      <c r="AM69" s="891"/>
      <c r="AN69" s="891"/>
      <c r="AO69" s="891"/>
      <c r="AP69" s="891" t="s">
        <v>556</v>
      </c>
      <c r="AQ69" s="891"/>
      <c r="AR69" s="891"/>
      <c r="AS69" s="891"/>
      <c r="AT69" s="891"/>
      <c r="AU69" s="891" t="s">
        <v>566</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x14ac:dyDescent="0.15">
      <c r="A70" s="241">
        <v>3</v>
      </c>
      <c r="B70" s="933" t="s">
        <v>559</v>
      </c>
      <c r="C70" s="934"/>
      <c r="D70" s="934"/>
      <c r="E70" s="934"/>
      <c r="F70" s="934"/>
      <c r="G70" s="934"/>
      <c r="H70" s="934"/>
      <c r="I70" s="934"/>
      <c r="J70" s="934"/>
      <c r="K70" s="934"/>
      <c r="L70" s="934"/>
      <c r="M70" s="934"/>
      <c r="N70" s="934"/>
      <c r="O70" s="934"/>
      <c r="P70" s="935"/>
      <c r="Q70" s="936">
        <v>113</v>
      </c>
      <c r="R70" s="891"/>
      <c r="S70" s="891"/>
      <c r="T70" s="891"/>
      <c r="U70" s="891"/>
      <c r="V70" s="891">
        <v>105</v>
      </c>
      <c r="W70" s="891"/>
      <c r="X70" s="891"/>
      <c r="Y70" s="891"/>
      <c r="Z70" s="891"/>
      <c r="AA70" s="891">
        <v>7</v>
      </c>
      <c r="AB70" s="891"/>
      <c r="AC70" s="891"/>
      <c r="AD70" s="891"/>
      <c r="AE70" s="891"/>
      <c r="AF70" s="891">
        <v>7</v>
      </c>
      <c r="AG70" s="891"/>
      <c r="AH70" s="891"/>
      <c r="AI70" s="891"/>
      <c r="AJ70" s="891"/>
      <c r="AK70" s="891">
        <v>2</v>
      </c>
      <c r="AL70" s="891"/>
      <c r="AM70" s="891"/>
      <c r="AN70" s="891"/>
      <c r="AO70" s="891"/>
      <c r="AP70" s="891" t="s">
        <v>556</v>
      </c>
      <c r="AQ70" s="891"/>
      <c r="AR70" s="891"/>
      <c r="AS70" s="891"/>
      <c r="AT70" s="891"/>
      <c r="AU70" s="891" t="s">
        <v>566</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x14ac:dyDescent="0.15">
      <c r="A71" s="241">
        <v>4</v>
      </c>
      <c r="B71" s="933" t="s">
        <v>560</v>
      </c>
      <c r="C71" s="934"/>
      <c r="D71" s="934"/>
      <c r="E71" s="934"/>
      <c r="F71" s="934"/>
      <c r="G71" s="934"/>
      <c r="H71" s="934"/>
      <c r="I71" s="934"/>
      <c r="J71" s="934"/>
      <c r="K71" s="934"/>
      <c r="L71" s="934"/>
      <c r="M71" s="934"/>
      <c r="N71" s="934"/>
      <c r="O71" s="934"/>
      <c r="P71" s="935"/>
      <c r="Q71" s="936">
        <v>116</v>
      </c>
      <c r="R71" s="891"/>
      <c r="S71" s="891"/>
      <c r="T71" s="891"/>
      <c r="U71" s="891"/>
      <c r="V71" s="891">
        <v>88</v>
      </c>
      <c r="W71" s="891"/>
      <c r="X71" s="891"/>
      <c r="Y71" s="891"/>
      <c r="Z71" s="891"/>
      <c r="AA71" s="891">
        <v>27</v>
      </c>
      <c r="AB71" s="891"/>
      <c r="AC71" s="891"/>
      <c r="AD71" s="891"/>
      <c r="AE71" s="891"/>
      <c r="AF71" s="891">
        <v>27</v>
      </c>
      <c r="AG71" s="891"/>
      <c r="AH71" s="891"/>
      <c r="AI71" s="891"/>
      <c r="AJ71" s="891"/>
      <c r="AK71" s="891" t="s">
        <v>556</v>
      </c>
      <c r="AL71" s="891"/>
      <c r="AM71" s="891"/>
      <c r="AN71" s="891"/>
      <c r="AO71" s="891"/>
      <c r="AP71" s="891" t="s">
        <v>566</v>
      </c>
      <c r="AQ71" s="891"/>
      <c r="AR71" s="891"/>
      <c r="AS71" s="891"/>
      <c r="AT71" s="891"/>
      <c r="AU71" s="891" t="s">
        <v>556</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15">
      <c r="A72" s="241">
        <v>5</v>
      </c>
      <c r="B72" s="933" t="s">
        <v>561</v>
      </c>
      <c r="C72" s="934"/>
      <c r="D72" s="934"/>
      <c r="E72" s="934"/>
      <c r="F72" s="934"/>
      <c r="G72" s="934"/>
      <c r="H72" s="934"/>
      <c r="I72" s="934"/>
      <c r="J72" s="934"/>
      <c r="K72" s="934"/>
      <c r="L72" s="934"/>
      <c r="M72" s="934"/>
      <c r="N72" s="934"/>
      <c r="O72" s="934"/>
      <c r="P72" s="935"/>
      <c r="Q72" s="936">
        <v>2217</v>
      </c>
      <c r="R72" s="891"/>
      <c r="S72" s="891"/>
      <c r="T72" s="891"/>
      <c r="U72" s="891"/>
      <c r="V72" s="891">
        <v>1583</v>
      </c>
      <c r="W72" s="891"/>
      <c r="X72" s="891"/>
      <c r="Y72" s="891"/>
      <c r="Z72" s="891"/>
      <c r="AA72" s="891">
        <v>634</v>
      </c>
      <c r="AB72" s="891"/>
      <c r="AC72" s="891"/>
      <c r="AD72" s="891"/>
      <c r="AE72" s="891"/>
      <c r="AF72" s="891">
        <v>634</v>
      </c>
      <c r="AG72" s="891"/>
      <c r="AH72" s="891"/>
      <c r="AI72" s="891"/>
      <c r="AJ72" s="891"/>
      <c r="AK72" s="891">
        <v>128</v>
      </c>
      <c r="AL72" s="891"/>
      <c r="AM72" s="891"/>
      <c r="AN72" s="891"/>
      <c r="AO72" s="891"/>
      <c r="AP72" s="891" t="s">
        <v>556</v>
      </c>
      <c r="AQ72" s="891"/>
      <c r="AR72" s="891"/>
      <c r="AS72" s="891"/>
      <c r="AT72" s="891"/>
      <c r="AU72" s="891" t="s">
        <v>566</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15">
      <c r="A73" s="241">
        <v>6</v>
      </c>
      <c r="B73" s="933" t="s">
        <v>562</v>
      </c>
      <c r="C73" s="934"/>
      <c r="D73" s="934"/>
      <c r="E73" s="934"/>
      <c r="F73" s="934"/>
      <c r="G73" s="934"/>
      <c r="H73" s="934"/>
      <c r="I73" s="934"/>
      <c r="J73" s="934"/>
      <c r="K73" s="934"/>
      <c r="L73" s="934"/>
      <c r="M73" s="934"/>
      <c r="N73" s="934"/>
      <c r="O73" s="934"/>
      <c r="P73" s="935"/>
      <c r="Q73" s="936">
        <v>597893</v>
      </c>
      <c r="R73" s="891"/>
      <c r="S73" s="891"/>
      <c r="T73" s="891"/>
      <c r="U73" s="891"/>
      <c r="V73" s="891">
        <v>589317</v>
      </c>
      <c r="W73" s="891"/>
      <c r="X73" s="891"/>
      <c r="Y73" s="891"/>
      <c r="Z73" s="891"/>
      <c r="AA73" s="891">
        <v>8576</v>
      </c>
      <c r="AB73" s="891"/>
      <c r="AC73" s="891"/>
      <c r="AD73" s="891"/>
      <c r="AE73" s="891"/>
      <c r="AF73" s="891">
        <v>8576</v>
      </c>
      <c r="AG73" s="891"/>
      <c r="AH73" s="891"/>
      <c r="AI73" s="891"/>
      <c r="AJ73" s="891"/>
      <c r="AK73" s="891">
        <v>3188</v>
      </c>
      <c r="AL73" s="891"/>
      <c r="AM73" s="891"/>
      <c r="AN73" s="891"/>
      <c r="AO73" s="891"/>
      <c r="AP73" s="891" t="s">
        <v>556</v>
      </c>
      <c r="AQ73" s="891"/>
      <c r="AR73" s="891"/>
      <c r="AS73" s="891"/>
      <c r="AT73" s="891"/>
      <c r="AU73" s="891" t="s">
        <v>556</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15">
      <c r="A74" s="241">
        <v>7</v>
      </c>
      <c r="B74" s="933" t="s">
        <v>563</v>
      </c>
      <c r="C74" s="934"/>
      <c r="D74" s="934"/>
      <c r="E74" s="934"/>
      <c r="F74" s="934"/>
      <c r="G74" s="934"/>
      <c r="H74" s="934"/>
      <c r="I74" s="934"/>
      <c r="J74" s="934"/>
      <c r="K74" s="934"/>
      <c r="L74" s="934"/>
      <c r="M74" s="934"/>
      <c r="N74" s="934"/>
      <c r="O74" s="934"/>
      <c r="P74" s="935"/>
      <c r="Q74" s="936">
        <v>4373</v>
      </c>
      <c r="R74" s="891"/>
      <c r="S74" s="891"/>
      <c r="T74" s="891"/>
      <c r="U74" s="891"/>
      <c r="V74" s="891">
        <v>4106</v>
      </c>
      <c r="W74" s="891"/>
      <c r="X74" s="891"/>
      <c r="Y74" s="891"/>
      <c r="Z74" s="891"/>
      <c r="AA74" s="891">
        <v>266</v>
      </c>
      <c r="AB74" s="891"/>
      <c r="AC74" s="891"/>
      <c r="AD74" s="891"/>
      <c r="AE74" s="891"/>
      <c r="AF74" s="891">
        <v>266</v>
      </c>
      <c r="AG74" s="891"/>
      <c r="AH74" s="891"/>
      <c r="AI74" s="891"/>
      <c r="AJ74" s="891"/>
      <c r="AK74" s="891">
        <v>3294</v>
      </c>
      <c r="AL74" s="891"/>
      <c r="AM74" s="891"/>
      <c r="AN74" s="891"/>
      <c r="AO74" s="891"/>
      <c r="AP74" s="891">
        <v>1631</v>
      </c>
      <c r="AQ74" s="891"/>
      <c r="AR74" s="891"/>
      <c r="AS74" s="891"/>
      <c r="AT74" s="891"/>
      <c r="AU74" s="891">
        <v>498</v>
      </c>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15">
      <c r="A75" s="241">
        <v>8</v>
      </c>
      <c r="B75" s="933" t="s">
        <v>564</v>
      </c>
      <c r="C75" s="934"/>
      <c r="D75" s="934"/>
      <c r="E75" s="934"/>
      <c r="F75" s="934"/>
      <c r="G75" s="934"/>
      <c r="H75" s="934"/>
      <c r="I75" s="934"/>
      <c r="J75" s="934"/>
      <c r="K75" s="934"/>
      <c r="L75" s="934"/>
      <c r="M75" s="934"/>
      <c r="N75" s="934"/>
      <c r="O75" s="934"/>
      <c r="P75" s="935"/>
      <c r="Q75" s="939">
        <v>1163</v>
      </c>
      <c r="R75" s="940"/>
      <c r="S75" s="940"/>
      <c r="T75" s="940"/>
      <c r="U75" s="890"/>
      <c r="V75" s="941">
        <v>468</v>
      </c>
      <c r="W75" s="940"/>
      <c r="X75" s="940"/>
      <c r="Y75" s="940"/>
      <c r="Z75" s="890"/>
      <c r="AA75" s="941">
        <v>823</v>
      </c>
      <c r="AB75" s="940"/>
      <c r="AC75" s="940"/>
      <c r="AD75" s="940"/>
      <c r="AE75" s="890"/>
      <c r="AF75" s="941">
        <v>823</v>
      </c>
      <c r="AG75" s="940"/>
      <c r="AH75" s="940"/>
      <c r="AI75" s="940"/>
      <c r="AJ75" s="890"/>
      <c r="AK75" s="941">
        <v>249</v>
      </c>
      <c r="AL75" s="940"/>
      <c r="AM75" s="940"/>
      <c r="AN75" s="940"/>
      <c r="AO75" s="890"/>
      <c r="AP75" s="941">
        <v>666</v>
      </c>
      <c r="AQ75" s="940"/>
      <c r="AR75" s="940"/>
      <c r="AS75" s="940"/>
      <c r="AT75" s="890"/>
      <c r="AU75" s="941">
        <v>62</v>
      </c>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15">
      <c r="A76" s="241">
        <v>9</v>
      </c>
      <c r="B76" s="933" t="s">
        <v>565</v>
      </c>
      <c r="C76" s="934"/>
      <c r="D76" s="934"/>
      <c r="E76" s="934"/>
      <c r="F76" s="934"/>
      <c r="G76" s="934"/>
      <c r="H76" s="934"/>
      <c r="I76" s="934"/>
      <c r="J76" s="934"/>
      <c r="K76" s="934"/>
      <c r="L76" s="934"/>
      <c r="M76" s="934"/>
      <c r="N76" s="934"/>
      <c r="O76" s="934"/>
      <c r="P76" s="935"/>
      <c r="Q76" s="939">
        <v>1594</v>
      </c>
      <c r="R76" s="940"/>
      <c r="S76" s="940"/>
      <c r="T76" s="940"/>
      <c r="U76" s="890"/>
      <c r="V76" s="941">
        <v>1319</v>
      </c>
      <c r="W76" s="940"/>
      <c r="X76" s="940"/>
      <c r="Y76" s="940"/>
      <c r="Z76" s="890"/>
      <c r="AA76" s="941">
        <v>275</v>
      </c>
      <c r="AB76" s="940"/>
      <c r="AC76" s="940"/>
      <c r="AD76" s="940"/>
      <c r="AE76" s="890"/>
      <c r="AF76" s="941">
        <v>3885</v>
      </c>
      <c r="AG76" s="940"/>
      <c r="AH76" s="940"/>
      <c r="AI76" s="940"/>
      <c r="AJ76" s="890"/>
      <c r="AK76" s="941">
        <v>1</v>
      </c>
      <c r="AL76" s="940"/>
      <c r="AM76" s="940"/>
      <c r="AN76" s="940"/>
      <c r="AO76" s="890"/>
      <c r="AP76" s="941">
        <v>1607</v>
      </c>
      <c r="AQ76" s="940"/>
      <c r="AR76" s="940"/>
      <c r="AS76" s="940"/>
      <c r="AT76" s="890"/>
      <c r="AU76" s="941">
        <v>1</v>
      </c>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15">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15">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15">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15">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15">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15">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15">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15">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15">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15">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15">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
      <c r="A88" s="244" t="s">
        <v>376</v>
      </c>
      <c r="B88" s="850" t="s">
        <v>405</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f>SUM(AF68:AJ76)</f>
        <v>15941</v>
      </c>
      <c r="AG88" s="902"/>
      <c r="AH88" s="902"/>
      <c r="AI88" s="902"/>
      <c r="AJ88" s="902"/>
      <c r="AK88" s="899"/>
      <c r="AL88" s="899"/>
      <c r="AM88" s="899"/>
      <c r="AN88" s="899"/>
      <c r="AO88" s="899"/>
      <c r="AP88" s="902">
        <f t="shared" ref="AP88" si="2">SUM(AP68:AT76)</f>
        <v>3904</v>
      </c>
      <c r="AQ88" s="902"/>
      <c r="AR88" s="902"/>
      <c r="AS88" s="902"/>
      <c r="AT88" s="902"/>
      <c r="AU88" s="902">
        <f t="shared" ref="AU88" si="3">SUM(AU68:AY76)</f>
        <v>561</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376</v>
      </c>
      <c r="BR102" s="850" t="s">
        <v>406</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c r="CS102" s="910"/>
      <c r="CT102" s="910"/>
      <c r="CU102" s="910"/>
      <c r="CV102" s="953"/>
      <c r="CW102" s="952"/>
      <c r="CX102" s="910"/>
      <c r="CY102" s="910"/>
      <c r="CZ102" s="910"/>
      <c r="DA102" s="953"/>
      <c r="DB102" s="952"/>
      <c r="DC102" s="910"/>
      <c r="DD102" s="910"/>
      <c r="DE102" s="910"/>
      <c r="DF102" s="953"/>
      <c r="DG102" s="952"/>
      <c r="DH102" s="910"/>
      <c r="DI102" s="910"/>
      <c r="DJ102" s="910"/>
      <c r="DK102" s="953"/>
      <c r="DL102" s="952"/>
      <c r="DM102" s="910"/>
      <c r="DN102" s="910"/>
      <c r="DO102" s="910"/>
      <c r="DP102" s="953"/>
      <c r="DQ102" s="952"/>
      <c r="DR102" s="910"/>
      <c r="DS102" s="910"/>
      <c r="DT102" s="910"/>
      <c r="DU102" s="953"/>
      <c r="DV102" s="976"/>
      <c r="DW102" s="977"/>
      <c r="DX102" s="977"/>
      <c r="DY102" s="977"/>
      <c r="DZ102" s="978"/>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407</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408</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409</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410</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1" t="s">
        <v>411</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412</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4" t="s">
        <v>413</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414</v>
      </c>
      <c r="AB109" s="955"/>
      <c r="AC109" s="955"/>
      <c r="AD109" s="955"/>
      <c r="AE109" s="956"/>
      <c r="AF109" s="954" t="s">
        <v>296</v>
      </c>
      <c r="AG109" s="955"/>
      <c r="AH109" s="955"/>
      <c r="AI109" s="955"/>
      <c r="AJ109" s="956"/>
      <c r="AK109" s="954" t="s">
        <v>295</v>
      </c>
      <c r="AL109" s="955"/>
      <c r="AM109" s="955"/>
      <c r="AN109" s="955"/>
      <c r="AO109" s="956"/>
      <c r="AP109" s="954" t="s">
        <v>415</v>
      </c>
      <c r="AQ109" s="955"/>
      <c r="AR109" s="955"/>
      <c r="AS109" s="955"/>
      <c r="AT109" s="957"/>
      <c r="AU109" s="974" t="s">
        <v>413</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414</v>
      </c>
      <c r="BR109" s="955"/>
      <c r="BS109" s="955"/>
      <c r="BT109" s="955"/>
      <c r="BU109" s="956"/>
      <c r="BV109" s="954" t="s">
        <v>296</v>
      </c>
      <c r="BW109" s="955"/>
      <c r="BX109" s="955"/>
      <c r="BY109" s="955"/>
      <c r="BZ109" s="956"/>
      <c r="CA109" s="954" t="s">
        <v>295</v>
      </c>
      <c r="CB109" s="955"/>
      <c r="CC109" s="955"/>
      <c r="CD109" s="955"/>
      <c r="CE109" s="956"/>
      <c r="CF109" s="975" t="s">
        <v>415</v>
      </c>
      <c r="CG109" s="975"/>
      <c r="CH109" s="975"/>
      <c r="CI109" s="975"/>
      <c r="CJ109" s="975"/>
      <c r="CK109" s="954" t="s">
        <v>416</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414</v>
      </c>
      <c r="DH109" s="955"/>
      <c r="DI109" s="955"/>
      <c r="DJ109" s="955"/>
      <c r="DK109" s="956"/>
      <c r="DL109" s="954" t="s">
        <v>296</v>
      </c>
      <c r="DM109" s="955"/>
      <c r="DN109" s="955"/>
      <c r="DO109" s="955"/>
      <c r="DP109" s="956"/>
      <c r="DQ109" s="954" t="s">
        <v>295</v>
      </c>
      <c r="DR109" s="955"/>
      <c r="DS109" s="955"/>
      <c r="DT109" s="955"/>
      <c r="DU109" s="956"/>
      <c r="DV109" s="954" t="s">
        <v>415</v>
      </c>
      <c r="DW109" s="955"/>
      <c r="DX109" s="955"/>
      <c r="DY109" s="955"/>
      <c r="DZ109" s="957"/>
    </row>
    <row r="110" spans="1:131" s="226" customFormat="1" ht="26.25" customHeight="1" x14ac:dyDescent="0.15">
      <c r="A110" s="958" t="s">
        <v>417</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453091</v>
      </c>
      <c r="AB110" s="962"/>
      <c r="AC110" s="962"/>
      <c r="AD110" s="962"/>
      <c r="AE110" s="963"/>
      <c r="AF110" s="964">
        <v>434961</v>
      </c>
      <c r="AG110" s="962"/>
      <c r="AH110" s="962"/>
      <c r="AI110" s="962"/>
      <c r="AJ110" s="963"/>
      <c r="AK110" s="964">
        <v>448402</v>
      </c>
      <c r="AL110" s="962"/>
      <c r="AM110" s="962"/>
      <c r="AN110" s="962"/>
      <c r="AO110" s="963"/>
      <c r="AP110" s="965">
        <v>13.9</v>
      </c>
      <c r="AQ110" s="966"/>
      <c r="AR110" s="966"/>
      <c r="AS110" s="966"/>
      <c r="AT110" s="967"/>
      <c r="AU110" s="968" t="s">
        <v>66</v>
      </c>
      <c r="AV110" s="969"/>
      <c r="AW110" s="969"/>
      <c r="AX110" s="969"/>
      <c r="AY110" s="969"/>
      <c r="AZ110" s="1010" t="s">
        <v>418</v>
      </c>
      <c r="BA110" s="959"/>
      <c r="BB110" s="959"/>
      <c r="BC110" s="959"/>
      <c r="BD110" s="959"/>
      <c r="BE110" s="959"/>
      <c r="BF110" s="959"/>
      <c r="BG110" s="959"/>
      <c r="BH110" s="959"/>
      <c r="BI110" s="959"/>
      <c r="BJ110" s="959"/>
      <c r="BK110" s="959"/>
      <c r="BL110" s="959"/>
      <c r="BM110" s="959"/>
      <c r="BN110" s="959"/>
      <c r="BO110" s="959"/>
      <c r="BP110" s="960"/>
      <c r="BQ110" s="996">
        <v>3504586</v>
      </c>
      <c r="BR110" s="997"/>
      <c r="BS110" s="997"/>
      <c r="BT110" s="997"/>
      <c r="BU110" s="997"/>
      <c r="BV110" s="997">
        <v>3277772</v>
      </c>
      <c r="BW110" s="997"/>
      <c r="BX110" s="997"/>
      <c r="BY110" s="997"/>
      <c r="BZ110" s="997"/>
      <c r="CA110" s="997">
        <v>3176639</v>
      </c>
      <c r="CB110" s="997"/>
      <c r="CC110" s="997"/>
      <c r="CD110" s="997"/>
      <c r="CE110" s="997"/>
      <c r="CF110" s="1011">
        <v>98.4</v>
      </c>
      <c r="CG110" s="1012"/>
      <c r="CH110" s="1012"/>
      <c r="CI110" s="1012"/>
      <c r="CJ110" s="1012"/>
      <c r="CK110" s="1013" t="s">
        <v>419</v>
      </c>
      <c r="CL110" s="1014"/>
      <c r="CM110" s="993" t="s">
        <v>420</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421</v>
      </c>
      <c r="DH110" s="997"/>
      <c r="DI110" s="997"/>
      <c r="DJ110" s="997"/>
      <c r="DK110" s="997"/>
      <c r="DL110" s="997" t="s">
        <v>130</v>
      </c>
      <c r="DM110" s="997"/>
      <c r="DN110" s="997"/>
      <c r="DO110" s="997"/>
      <c r="DP110" s="997"/>
      <c r="DQ110" s="997" t="s">
        <v>421</v>
      </c>
      <c r="DR110" s="997"/>
      <c r="DS110" s="997"/>
      <c r="DT110" s="997"/>
      <c r="DU110" s="997"/>
      <c r="DV110" s="998" t="s">
        <v>130</v>
      </c>
      <c r="DW110" s="998"/>
      <c r="DX110" s="998"/>
      <c r="DY110" s="998"/>
      <c r="DZ110" s="999"/>
    </row>
    <row r="111" spans="1:131" s="226" customFormat="1" ht="26.25" customHeight="1" x14ac:dyDescent="0.15">
      <c r="A111" s="1000" t="s">
        <v>422</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130</v>
      </c>
      <c r="AB111" s="1004"/>
      <c r="AC111" s="1004"/>
      <c r="AD111" s="1004"/>
      <c r="AE111" s="1005"/>
      <c r="AF111" s="1006" t="s">
        <v>421</v>
      </c>
      <c r="AG111" s="1004"/>
      <c r="AH111" s="1004"/>
      <c r="AI111" s="1004"/>
      <c r="AJ111" s="1005"/>
      <c r="AK111" s="1006" t="s">
        <v>423</v>
      </c>
      <c r="AL111" s="1004"/>
      <c r="AM111" s="1004"/>
      <c r="AN111" s="1004"/>
      <c r="AO111" s="1005"/>
      <c r="AP111" s="1007" t="s">
        <v>130</v>
      </c>
      <c r="AQ111" s="1008"/>
      <c r="AR111" s="1008"/>
      <c r="AS111" s="1008"/>
      <c r="AT111" s="1009"/>
      <c r="AU111" s="970"/>
      <c r="AV111" s="971"/>
      <c r="AW111" s="971"/>
      <c r="AX111" s="971"/>
      <c r="AY111" s="971"/>
      <c r="AZ111" s="1019" t="s">
        <v>424</v>
      </c>
      <c r="BA111" s="1020"/>
      <c r="BB111" s="1020"/>
      <c r="BC111" s="1020"/>
      <c r="BD111" s="1020"/>
      <c r="BE111" s="1020"/>
      <c r="BF111" s="1020"/>
      <c r="BG111" s="1020"/>
      <c r="BH111" s="1020"/>
      <c r="BI111" s="1020"/>
      <c r="BJ111" s="1020"/>
      <c r="BK111" s="1020"/>
      <c r="BL111" s="1020"/>
      <c r="BM111" s="1020"/>
      <c r="BN111" s="1020"/>
      <c r="BO111" s="1020"/>
      <c r="BP111" s="1021"/>
      <c r="BQ111" s="989">
        <v>13353</v>
      </c>
      <c r="BR111" s="990"/>
      <c r="BS111" s="990"/>
      <c r="BT111" s="990"/>
      <c r="BU111" s="990"/>
      <c r="BV111" s="990">
        <v>13353</v>
      </c>
      <c r="BW111" s="990"/>
      <c r="BX111" s="990"/>
      <c r="BY111" s="990"/>
      <c r="BZ111" s="990"/>
      <c r="CA111" s="990">
        <v>13353</v>
      </c>
      <c r="CB111" s="990"/>
      <c r="CC111" s="990"/>
      <c r="CD111" s="990"/>
      <c r="CE111" s="990"/>
      <c r="CF111" s="984">
        <v>0.4</v>
      </c>
      <c r="CG111" s="985"/>
      <c r="CH111" s="985"/>
      <c r="CI111" s="985"/>
      <c r="CJ111" s="985"/>
      <c r="CK111" s="1015"/>
      <c r="CL111" s="1016"/>
      <c r="CM111" s="986" t="s">
        <v>425</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423</v>
      </c>
      <c r="DH111" s="990"/>
      <c r="DI111" s="990"/>
      <c r="DJ111" s="990"/>
      <c r="DK111" s="990"/>
      <c r="DL111" s="990" t="s">
        <v>423</v>
      </c>
      <c r="DM111" s="990"/>
      <c r="DN111" s="990"/>
      <c r="DO111" s="990"/>
      <c r="DP111" s="990"/>
      <c r="DQ111" s="990" t="s">
        <v>421</v>
      </c>
      <c r="DR111" s="990"/>
      <c r="DS111" s="990"/>
      <c r="DT111" s="990"/>
      <c r="DU111" s="990"/>
      <c r="DV111" s="991" t="s">
        <v>130</v>
      </c>
      <c r="DW111" s="991"/>
      <c r="DX111" s="991"/>
      <c r="DY111" s="991"/>
      <c r="DZ111" s="992"/>
    </row>
    <row r="112" spans="1:131" s="226" customFormat="1" ht="26.25" customHeight="1" x14ac:dyDescent="0.15">
      <c r="A112" s="1022" t="s">
        <v>426</v>
      </c>
      <c r="B112" s="1023"/>
      <c r="C112" s="1020" t="s">
        <v>427</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421</v>
      </c>
      <c r="AB112" s="1029"/>
      <c r="AC112" s="1029"/>
      <c r="AD112" s="1029"/>
      <c r="AE112" s="1030"/>
      <c r="AF112" s="1031" t="s">
        <v>421</v>
      </c>
      <c r="AG112" s="1029"/>
      <c r="AH112" s="1029"/>
      <c r="AI112" s="1029"/>
      <c r="AJ112" s="1030"/>
      <c r="AK112" s="1031" t="s">
        <v>421</v>
      </c>
      <c r="AL112" s="1029"/>
      <c r="AM112" s="1029"/>
      <c r="AN112" s="1029"/>
      <c r="AO112" s="1030"/>
      <c r="AP112" s="1032" t="s">
        <v>130</v>
      </c>
      <c r="AQ112" s="1033"/>
      <c r="AR112" s="1033"/>
      <c r="AS112" s="1033"/>
      <c r="AT112" s="1034"/>
      <c r="AU112" s="970"/>
      <c r="AV112" s="971"/>
      <c r="AW112" s="971"/>
      <c r="AX112" s="971"/>
      <c r="AY112" s="971"/>
      <c r="AZ112" s="1019" t="s">
        <v>428</v>
      </c>
      <c r="BA112" s="1020"/>
      <c r="BB112" s="1020"/>
      <c r="BC112" s="1020"/>
      <c r="BD112" s="1020"/>
      <c r="BE112" s="1020"/>
      <c r="BF112" s="1020"/>
      <c r="BG112" s="1020"/>
      <c r="BH112" s="1020"/>
      <c r="BI112" s="1020"/>
      <c r="BJ112" s="1020"/>
      <c r="BK112" s="1020"/>
      <c r="BL112" s="1020"/>
      <c r="BM112" s="1020"/>
      <c r="BN112" s="1020"/>
      <c r="BO112" s="1020"/>
      <c r="BP112" s="1021"/>
      <c r="BQ112" s="989">
        <v>442133</v>
      </c>
      <c r="BR112" s="990"/>
      <c r="BS112" s="990"/>
      <c r="BT112" s="990"/>
      <c r="BU112" s="990"/>
      <c r="BV112" s="990">
        <v>376761</v>
      </c>
      <c r="BW112" s="990"/>
      <c r="BX112" s="990"/>
      <c r="BY112" s="990"/>
      <c r="BZ112" s="990"/>
      <c r="CA112" s="990">
        <v>473041</v>
      </c>
      <c r="CB112" s="990"/>
      <c r="CC112" s="990"/>
      <c r="CD112" s="990"/>
      <c r="CE112" s="990"/>
      <c r="CF112" s="984">
        <v>14.7</v>
      </c>
      <c r="CG112" s="985"/>
      <c r="CH112" s="985"/>
      <c r="CI112" s="985"/>
      <c r="CJ112" s="985"/>
      <c r="CK112" s="1015"/>
      <c r="CL112" s="1016"/>
      <c r="CM112" s="986" t="s">
        <v>429</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v>13353</v>
      </c>
      <c r="DH112" s="990"/>
      <c r="DI112" s="990"/>
      <c r="DJ112" s="990"/>
      <c r="DK112" s="990"/>
      <c r="DL112" s="990">
        <v>13353</v>
      </c>
      <c r="DM112" s="990"/>
      <c r="DN112" s="990"/>
      <c r="DO112" s="990"/>
      <c r="DP112" s="990"/>
      <c r="DQ112" s="990">
        <v>13353</v>
      </c>
      <c r="DR112" s="990"/>
      <c r="DS112" s="990"/>
      <c r="DT112" s="990"/>
      <c r="DU112" s="990"/>
      <c r="DV112" s="991">
        <v>0.4</v>
      </c>
      <c r="DW112" s="991"/>
      <c r="DX112" s="991"/>
      <c r="DY112" s="991"/>
      <c r="DZ112" s="992"/>
    </row>
    <row r="113" spans="1:130" s="226" customFormat="1" ht="26.25" customHeight="1" x14ac:dyDescent="0.15">
      <c r="A113" s="1024"/>
      <c r="B113" s="1025"/>
      <c r="C113" s="1020" t="s">
        <v>430</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41842</v>
      </c>
      <c r="AB113" s="1004"/>
      <c r="AC113" s="1004"/>
      <c r="AD113" s="1004"/>
      <c r="AE113" s="1005"/>
      <c r="AF113" s="1006">
        <v>40366</v>
      </c>
      <c r="AG113" s="1004"/>
      <c r="AH113" s="1004"/>
      <c r="AI113" s="1004"/>
      <c r="AJ113" s="1005"/>
      <c r="AK113" s="1006">
        <v>34289</v>
      </c>
      <c r="AL113" s="1004"/>
      <c r="AM113" s="1004"/>
      <c r="AN113" s="1004"/>
      <c r="AO113" s="1005"/>
      <c r="AP113" s="1007">
        <v>1.1000000000000001</v>
      </c>
      <c r="AQ113" s="1008"/>
      <c r="AR113" s="1008"/>
      <c r="AS113" s="1008"/>
      <c r="AT113" s="1009"/>
      <c r="AU113" s="970"/>
      <c r="AV113" s="971"/>
      <c r="AW113" s="971"/>
      <c r="AX113" s="971"/>
      <c r="AY113" s="971"/>
      <c r="AZ113" s="1019" t="s">
        <v>431</v>
      </c>
      <c r="BA113" s="1020"/>
      <c r="BB113" s="1020"/>
      <c r="BC113" s="1020"/>
      <c r="BD113" s="1020"/>
      <c r="BE113" s="1020"/>
      <c r="BF113" s="1020"/>
      <c r="BG113" s="1020"/>
      <c r="BH113" s="1020"/>
      <c r="BI113" s="1020"/>
      <c r="BJ113" s="1020"/>
      <c r="BK113" s="1020"/>
      <c r="BL113" s="1020"/>
      <c r="BM113" s="1020"/>
      <c r="BN113" s="1020"/>
      <c r="BO113" s="1020"/>
      <c r="BP113" s="1021"/>
      <c r="BQ113" s="989">
        <v>595756</v>
      </c>
      <c r="BR113" s="990"/>
      <c r="BS113" s="990"/>
      <c r="BT113" s="990"/>
      <c r="BU113" s="990"/>
      <c r="BV113" s="990">
        <v>580360</v>
      </c>
      <c r="BW113" s="990"/>
      <c r="BX113" s="990"/>
      <c r="BY113" s="990"/>
      <c r="BZ113" s="990"/>
      <c r="CA113" s="990">
        <v>560911</v>
      </c>
      <c r="CB113" s="990"/>
      <c r="CC113" s="990"/>
      <c r="CD113" s="990"/>
      <c r="CE113" s="990"/>
      <c r="CF113" s="984">
        <v>17.399999999999999</v>
      </c>
      <c r="CG113" s="985"/>
      <c r="CH113" s="985"/>
      <c r="CI113" s="985"/>
      <c r="CJ113" s="985"/>
      <c r="CK113" s="1015"/>
      <c r="CL113" s="1016"/>
      <c r="CM113" s="986" t="s">
        <v>432</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421</v>
      </c>
      <c r="DH113" s="1029"/>
      <c r="DI113" s="1029"/>
      <c r="DJ113" s="1029"/>
      <c r="DK113" s="1030"/>
      <c r="DL113" s="1031" t="s">
        <v>130</v>
      </c>
      <c r="DM113" s="1029"/>
      <c r="DN113" s="1029"/>
      <c r="DO113" s="1029"/>
      <c r="DP113" s="1030"/>
      <c r="DQ113" s="1031" t="s">
        <v>421</v>
      </c>
      <c r="DR113" s="1029"/>
      <c r="DS113" s="1029"/>
      <c r="DT113" s="1029"/>
      <c r="DU113" s="1030"/>
      <c r="DV113" s="1032" t="s">
        <v>130</v>
      </c>
      <c r="DW113" s="1033"/>
      <c r="DX113" s="1033"/>
      <c r="DY113" s="1033"/>
      <c r="DZ113" s="1034"/>
    </row>
    <row r="114" spans="1:130" s="226" customFormat="1" ht="26.25" customHeight="1" x14ac:dyDescent="0.15">
      <c r="A114" s="1024"/>
      <c r="B114" s="1025"/>
      <c r="C114" s="1020" t="s">
        <v>433</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53416</v>
      </c>
      <c r="AB114" s="1029"/>
      <c r="AC114" s="1029"/>
      <c r="AD114" s="1029"/>
      <c r="AE114" s="1030"/>
      <c r="AF114" s="1031">
        <v>85542</v>
      </c>
      <c r="AG114" s="1029"/>
      <c r="AH114" s="1029"/>
      <c r="AI114" s="1029"/>
      <c r="AJ114" s="1030"/>
      <c r="AK114" s="1031">
        <v>95350</v>
      </c>
      <c r="AL114" s="1029"/>
      <c r="AM114" s="1029"/>
      <c r="AN114" s="1029"/>
      <c r="AO114" s="1030"/>
      <c r="AP114" s="1032">
        <v>3</v>
      </c>
      <c r="AQ114" s="1033"/>
      <c r="AR114" s="1033"/>
      <c r="AS114" s="1033"/>
      <c r="AT114" s="1034"/>
      <c r="AU114" s="970"/>
      <c r="AV114" s="971"/>
      <c r="AW114" s="971"/>
      <c r="AX114" s="971"/>
      <c r="AY114" s="971"/>
      <c r="AZ114" s="1019" t="s">
        <v>434</v>
      </c>
      <c r="BA114" s="1020"/>
      <c r="BB114" s="1020"/>
      <c r="BC114" s="1020"/>
      <c r="BD114" s="1020"/>
      <c r="BE114" s="1020"/>
      <c r="BF114" s="1020"/>
      <c r="BG114" s="1020"/>
      <c r="BH114" s="1020"/>
      <c r="BI114" s="1020"/>
      <c r="BJ114" s="1020"/>
      <c r="BK114" s="1020"/>
      <c r="BL114" s="1020"/>
      <c r="BM114" s="1020"/>
      <c r="BN114" s="1020"/>
      <c r="BO114" s="1020"/>
      <c r="BP114" s="1021"/>
      <c r="BQ114" s="989">
        <v>1332960</v>
      </c>
      <c r="BR114" s="990"/>
      <c r="BS114" s="990"/>
      <c r="BT114" s="990"/>
      <c r="BU114" s="990"/>
      <c r="BV114" s="990">
        <v>1237958</v>
      </c>
      <c r="BW114" s="990"/>
      <c r="BX114" s="990"/>
      <c r="BY114" s="990"/>
      <c r="BZ114" s="990"/>
      <c r="CA114" s="990">
        <v>1183898</v>
      </c>
      <c r="CB114" s="990"/>
      <c r="CC114" s="990"/>
      <c r="CD114" s="990"/>
      <c r="CE114" s="990"/>
      <c r="CF114" s="984">
        <v>36.700000000000003</v>
      </c>
      <c r="CG114" s="985"/>
      <c r="CH114" s="985"/>
      <c r="CI114" s="985"/>
      <c r="CJ114" s="985"/>
      <c r="CK114" s="1015"/>
      <c r="CL114" s="1016"/>
      <c r="CM114" s="986" t="s">
        <v>435</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421</v>
      </c>
      <c r="DH114" s="1029"/>
      <c r="DI114" s="1029"/>
      <c r="DJ114" s="1029"/>
      <c r="DK114" s="1030"/>
      <c r="DL114" s="1031" t="s">
        <v>421</v>
      </c>
      <c r="DM114" s="1029"/>
      <c r="DN114" s="1029"/>
      <c r="DO114" s="1029"/>
      <c r="DP114" s="1030"/>
      <c r="DQ114" s="1031" t="s">
        <v>421</v>
      </c>
      <c r="DR114" s="1029"/>
      <c r="DS114" s="1029"/>
      <c r="DT114" s="1029"/>
      <c r="DU114" s="1030"/>
      <c r="DV114" s="1032" t="s">
        <v>130</v>
      </c>
      <c r="DW114" s="1033"/>
      <c r="DX114" s="1033"/>
      <c r="DY114" s="1033"/>
      <c r="DZ114" s="1034"/>
    </row>
    <row r="115" spans="1:130" s="226" customFormat="1" ht="26.25" customHeight="1" x14ac:dyDescent="0.15">
      <c r="A115" s="1024"/>
      <c r="B115" s="1025"/>
      <c r="C115" s="1020" t="s">
        <v>436</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13353</v>
      </c>
      <c r="AB115" s="1004"/>
      <c r="AC115" s="1004"/>
      <c r="AD115" s="1004"/>
      <c r="AE115" s="1005"/>
      <c r="AF115" s="1006">
        <v>13353</v>
      </c>
      <c r="AG115" s="1004"/>
      <c r="AH115" s="1004"/>
      <c r="AI115" s="1004"/>
      <c r="AJ115" s="1005"/>
      <c r="AK115" s="1006">
        <v>13353</v>
      </c>
      <c r="AL115" s="1004"/>
      <c r="AM115" s="1004"/>
      <c r="AN115" s="1004"/>
      <c r="AO115" s="1005"/>
      <c r="AP115" s="1007">
        <v>0.4</v>
      </c>
      <c r="AQ115" s="1008"/>
      <c r="AR115" s="1008"/>
      <c r="AS115" s="1008"/>
      <c r="AT115" s="1009"/>
      <c r="AU115" s="970"/>
      <c r="AV115" s="971"/>
      <c r="AW115" s="971"/>
      <c r="AX115" s="971"/>
      <c r="AY115" s="971"/>
      <c r="AZ115" s="1019" t="s">
        <v>437</v>
      </c>
      <c r="BA115" s="1020"/>
      <c r="BB115" s="1020"/>
      <c r="BC115" s="1020"/>
      <c r="BD115" s="1020"/>
      <c r="BE115" s="1020"/>
      <c r="BF115" s="1020"/>
      <c r="BG115" s="1020"/>
      <c r="BH115" s="1020"/>
      <c r="BI115" s="1020"/>
      <c r="BJ115" s="1020"/>
      <c r="BK115" s="1020"/>
      <c r="BL115" s="1020"/>
      <c r="BM115" s="1020"/>
      <c r="BN115" s="1020"/>
      <c r="BO115" s="1020"/>
      <c r="BP115" s="1021"/>
      <c r="BQ115" s="989" t="s">
        <v>130</v>
      </c>
      <c r="BR115" s="990"/>
      <c r="BS115" s="990"/>
      <c r="BT115" s="990"/>
      <c r="BU115" s="990"/>
      <c r="BV115" s="990" t="s">
        <v>130</v>
      </c>
      <c r="BW115" s="990"/>
      <c r="BX115" s="990"/>
      <c r="BY115" s="990"/>
      <c r="BZ115" s="990"/>
      <c r="CA115" s="990" t="s">
        <v>130</v>
      </c>
      <c r="CB115" s="990"/>
      <c r="CC115" s="990"/>
      <c r="CD115" s="990"/>
      <c r="CE115" s="990"/>
      <c r="CF115" s="984" t="s">
        <v>421</v>
      </c>
      <c r="CG115" s="985"/>
      <c r="CH115" s="985"/>
      <c r="CI115" s="985"/>
      <c r="CJ115" s="985"/>
      <c r="CK115" s="1015"/>
      <c r="CL115" s="1016"/>
      <c r="CM115" s="1019" t="s">
        <v>438</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130</v>
      </c>
      <c r="DH115" s="1029"/>
      <c r="DI115" s="1029"/>
      <c r="DJ115" s="1029"/>
      <c r="DK115" s="1030"/>
      <c r="DL115" s="1031" t="s">
        <v>130</v>
      </c>
      <c r="DM115" s="1029"/>
      <c r="DN115" s="1029"/>
      <c r="DO115" s="1029"/>
      <c r="DP115" s="1030"/>
      <c r="DQ115" s="1031" t="s">
        <v>130</v>
      </c>
      <c r="DR115" s="1029"/>
      <c r="DS115" s="1029"/>
      <c r="DT115" s="1029"/>
      <c r="DU115" s="1030"/>
      <c r="DV115" s="1032" t="s">
        <v>421</v>
      </c>
      <c r="DW115" s="1033"/>
      <c r="DX115" s="1033"/>
      <c r="DY115" s="1033"/>
      <c r="DZ115" s="1034"/>
    </row>
    <row r="116" spans="1:130" s="226" customFormat="1" ht="26.25" customHeight="1" x14ac:dyDescent="0.15">
      <c r="A116" s="1026"/>
      <c r="B116" s="1027"/>
      <c r="C116" s="1035" t="s">
        <v>439</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130</v>
      </c>
      <c r="AB116" s="1029"/>
      <c r="AC116" s="1029"/>
      <c r="AD116" s="1029"/>
      <c r="AE116" s="1030"/>
      <c r="AF116" s="1031" t="s">
        <v>421</v>
      </c>
      <c r="AG116" s="1029"/>
      <c r="AH116" s="1029"/>
      <c r="AI116" s="1029"/>
      <c r="AJ116" s="1030"/>
      <c r="AK116" s="1031" t="s">
        <v>130</v>
      </c>
      <c r="AL116" s="1029"/>
      <c r="AM116" s="1029"/>
      <c r="AN116" s="1029"/>
      <c r="AO116" s="1030"/>
      <c r="AP116" s="1032" t="s">
        <v>130</v>
      </c>
      <c r="AQ116" s="1033"/>
      <c r="AR116" s="1033"/>
      <c r="AS116" s="1033"/>
      <c r="AT116" s="1034"/>
      <c r="AU116" s="970"/>
      <c r="AV116" s="971"/>
      <c r="AW116" s="971"/>
      <c r="AX116" s="971"/>
      <c r="AY116" s="971"/>
      <c r="AZ116" s="1037" t="s">
        <v>440</v>
      </c>
      <c r="BA116" s="1038"/>
      <c r="BB116" s="1038"/>
      <c r="BC116" s="1038"/>
      <c r="BD116" s="1038"/>
      <c r="BE116" s="1038"/>
      <c r="BF116" s="1038"/>
      <c r="BG116" s="1038"/>
      <c r="BH116" s="1038"/>
      <c r="BI116" s="1038"/>
      <c r="BJ116" s="1038"/>
      <c r="BK116" s="1038"/>
      <c r="BL116" s="1038"/>
      <c r="BM116" s="1038"/>
      <c r="BN116" s="1038"/>
      <c r="BO116" s="1038"/>
      <c r="BP116" s="1039"/>
      <c r="BQ116" s="989" t="s">
        <v>130</v>
      </c>
      <c r="BR116" s="990"/>
      <c r="BS116" s="990"/>
      <c r="BT116" s="990"/>
      <c r="BU116" s="990"/>
      <c r="BV116" s="990" t="s">
        <v>421</v>
      </c>
      <c r="BW116" s="990"/>
      <c r="BX116" s="990"/>
      <c r="BY116" s="990"/>
      <c r="BZ116" s="990"/>
      <c r="CA116" s="990" t="s">
        <v>421</v>
      </c>
      <c r="CB116" s="990"/>
      <c r="CC116" s="990"/>
      <c r="CD116" s="990"/>
      <c r="CE116" s="990"/>
      <c r="CF116" s="984" t="s">
        <v>130</v>
      </c>
      <c r="CG116" s="985"/>
      <c r="CH116" s="985"/>
      <c r="CI116" s="985"/>
      <c r="CJ116" s="985"/>
      <c r="CK116" s="1015"/>
      <c r="CL116" s="1016"/>
      <c r="CM116" s="986" t="s">
        <v>441</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421</v>
      </c>
      <c r="DH116" s="1029"/>
      <c r="DI116" s="1029"/>
      <c r="DJ116" s="1029"/>
      <c r="DK116" s="1030"/>
      <c r="DL116" s="1031" t="s">
        <v>130</v>
      </c>
      <c r="DM116" s="1029"/>
      <c r="DN116" s="1029"/>
      <c r="DO116" s="1029"/>
      <c r="DP116" s="1030"/>
      <c r="DQ116" s="1031" t="s">
        <v>421</v>
      </c>
      <c r="DR116" s="1029"/>
      <c r="DS116" s="1029"/>
      <c r="DT116" s="1029"/>
      <c r="DU116" s="1030"/>
      <c r="DV116" s="1032" t="s">
        <v>130</v>
      </c>
      <c r="DW116" s="1033"/>
      <c r="DX116" s="1033"/>
      <c r="DY116" s="1033"/>
      <c r="DZ116" s="1034"/>
    </row>
    <row r="117" spans="1:130" s="226" customFormat="1" ht="26.25" customHeight="1" x14ac:dyDescent="0.15">
      <c r="A117" s="974" t="s">
        <v>178</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442</v>
      </c>
      <c r="Z117" s="956"/>
      <c r="AA117" s="1046">
        <v>561702</v>
      </c>
      <c r="AB117" s="1047"/>
      <c r="AC117" s="1047"/>
      <c r="AD117" s="1047"/>
      <c r="AE117" s="1048"/>
      <c r="AF117" s="1049">
        <v>574222</v>
      </c>
      <c r="AG117" s="1047"/>
      <c r="AH117" s="1047"/>
      <c r="AI117" s="1047"/>
      <c r="AJ117" s="1048"/>
      <c r="AK117" s="1049">
        <v>591394</v>
      </c>
      <c r="AL117" s="1047"/>
      <c r="AM117" s="1047"/>
      <c r="AN117" s="1047"/>
      <c r="AO117" s="1048"/>
      <c r="AP117" s="1050"/>
      <c r="AQ117" s="1051"/>
      <c r="AR117" s="1051"/>
      <c r="AS117" s="1051"/>
      <c r="AT117" s="1052"/>
      <c r="AU117" s="970"/>
      <c r="AV117" s="971"/>
      <c r="AW117" s="971"/>
      <c r="AX117" s="971"/>
      <c r="AY117" s="971"/>
      <c r="AZ117" s="1037" t="s">
        <v>443</v>
      </c>
      <c r="BA117" s="1038"/>
      <c r="BB117" s="1038"/>
      <c r="BC117" s="1038"/>
      <c r="BD117" s="1038"/>
      <c r="BE117" s="1038"/>
      <c r="BF117" s="1038"/>
      <c r="BG117" s="1038"/>
      <c r="BH117" s="1038"/>
      <c r="BI117" s="1038"/>
      <c r="BJ117" s="1038"/>
      <c r="BK117" s="1038"/>
      <c r="BL117" s="1038"/>
      <c r="BM117" s="1038"/>
      <c r="BN117" s="1038"/>
      <c r="BO117" s="1038"/>
      <c r="BP117" s="1039"/>
      <c r="BQ117" s="989" t="s">
        <v>423</v>
      </c>
      <c r="BR117" s="990"/>
      <c r="BS117" s="990"/>
      <c r="BT117" s="990"/>
      <c r="BU117" s="990"/>
      <c r="BV117" s="990" t="s">
        <v>423</v>
      </c>
      <c r="BW117" s="990"/>
      <c r="BX117" s="990"/>
      <c r="BY117" s="990"/>
      <c r="BZ117" s="990"/>
      <c r="CA117" s="990" t="s">
        <v>421</v>
      </c>
      <c r="CB117" s="990"/>
      <c r="CC117" s="990"/>
      <c r="CD117" s="990"/>
      <c r="CE117" s="990"/>
      <c r="CF117" s="984" t="s">
        <v>423</v>
      </c>
      <c r="CG117" s="985"/>
      <c r="CH117" s="985"/>
      <c r="CI117" s="985"/>
      <c r="CJ117" s="985"/>
      <c r="CK117" s="1015"/>
      <c r="CL117" s="1016"/>
      <c r="CM117" s="986" t="s">
        <v>444</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423</v>
      </c>
      <c r="DH117" s="1029"/>
      <c r="DI117" s="1029"/>
      <c r="DJ117" s="1029"/>
      <c r="DK117" s="1030"/>
      <c r="DL117" s="1031" t="s">
        <v>421</v>
      </c>
      <c r="DM117" s="1029"/>
      <c r="DN117" s="1029"/>
      <c r="DO117" s="1029"/>
      <c r="DP117" s="1030"/>
      <c r="DQ117" s="1031" t="s">
        <v>423</v>
      </c>
      <c r="DR117" s="1029"/>
      <c r="DS117" s="1029"/>
      <c r="DT117" s="1029"/>
      <c r="DU117" s="1030"/>
      <c r="DV117" s="1032" t="s">
        <v>423</v>
      </c>
      <c r="DW117" s="1033"/>
      <c r="DX117" s="1033"/>
      <c r="DY117" s="1033"/>
      <c r="DZ117" s="1034"/>
    </row>
    <row r="118" spans="1:130" s="226" customFormat="1" ht="26.25" customHeight="1" x14ac:dyDescent="0.15">
      <c r="A118" s="974" t="s">
        <v>416</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414</v>
      </c>
      <c r="AB118" s="955"/>
      <c r="AC118" s="955"/>
      <c r="AD118" s="955"/>
      <c r="AE118" s="956"/>
      <c r="AF118" s="954" t="s">
        <v>296</v>
      </c>
      <c r="AG118" s="955"/>
      <c r="AH118" s="955"/>
      <c r="AI118" s="955"/>
      <c r="AJ118" s="956"/>
      <c r="AK118" s="954" t="s">
        <v>295</v>
      </c>
      <c r="AL118" s="955"/>
      <c r="AM118" s="955"/>
      <c r="AN118" s="955"/>
      <c r="AO118" s="956"/>
      <c r="AP118" s="1041" t="s">
        <v>415</v>
      </c>
      <c r="AQ118" s="1042"/>
      <c r="AR118" s="1042"/>
      <c r="AS118" s="1042"/>
      <c r="AT118" s="1043"/>
      <c r="AU118" s="970"/>
      <c r="AV118" s="971"/>
      <c r="AW118" s="971"/>
      <c r="AX118" s="971"/>
      <c r="AY118" s="971"/>
      <c r="AZ118" s="1044" t="s">
        <v>445</v>
      </c>
      <c r="BA118" s="1035"/>
      <c r="BB118" s="1035"/>
      <c r="BC118" s="1035"/>
      <c r="BD118" s="1035"/>
      <c r="BE118" s="1035"/>
      <c r="BF118" s="1035"/>
      <c r="BG118" s="1035"/>
      <c r="BH118" s="1035"/>
      <c r="BI118" s="1035"/>
      <c r="BJ118" s="1035"/>
      <c r="BK118" s="1035"/>
      <c r="BL118" s="1035"/>
      <c r="BM118" s="1035"/>
      <c r="BN118" s="1035"/>
      <c r="BO118" s="1035"/>
      <c r="BP118" s="1036"/>
      <c r="BQ118" s="1067" t="s">
        <v>130</v>
      </c>
      <c r="BR118" s="1068"/>
      <c r="BS118" s="1068"/>
      <c r="BT118" s="1068"/>
      <c r="BU118" s="1068"/>
      <c r="BV118" s="1068" t="s">
        <v>423</v>
      </c>
      <c r="BW118" s="1068"/>
      <c r="BX118" s="1068"/>
      <c r="BY118" s="1068"/>
      <c r="BZ118" s="1068"/>
      <c r="CA118" s="1068" t="s">
        <v>130</v>
      </c>
      <c r="CB118" s="1068"/>
      <c r="CC118" s="1068"/>
      <c r="CD118" s="1068"/>
      <c r="CE118" s="1068"/>
      <c r="CF118" s="984" t="s">
        <v>130</v>
      </c>
      <c r="CG118" s="985"/>
      <c r="CH118" s="985"/>
      <c r="CI118" s="985"/>
      <c r="CJ118" s="985"/>
      <c r="CK118" s="1015"/>
      <c r="CL118" s="1016"/>
      <c r="CM118" s="986" t="s">
        <v>446</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130</v>
      </c>
      <c r="DH118" s="1029"/>
      <c r="DI118" s="1029"/>
      <c r="DJ118" s="1029"/>
      <c r="DK118" s="1030"/>
      <c r="DL118" s="1031" t="s">
        <v>423</v>
      </c>
      <c r="DM118" s="1029"/>
      <c r="DN118" s="1029"/>
      <c r="DO118" s="1029"/>
      <c r="DP118" s="1030"/>
      <c r="DQ118" s="1031" t="s">
        <v>423</v>
      </c>
      <c r="DR118" s="1029"/>
      <c r="DS118" s="1029"/>
      <c r="DT118" s="1029"/>
      <c r="DU118" s="1030"/>
      <c r="DV118" s="1032" t="s">
        <v>130</v>
      </c>
      <c r="DW118" s="1033"/>
      <c r="DX118" s="1033"/>
      <c r="DY118" s="1033"/>
      <c r="DZ118" s="1034"/>
    </row>
    <row r="119" spans="1:130" s="226" customFormat="1" ht="26.25" customHeight="1" x14ac:dyDescent="0.15">
      <c r="A119" s="1128" t="s">
        <v>419</v>
      </c>
      <c r="B119" s="1014"/>
      <c r="C119" s="993" t="s">
        <v>420</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130</v>
      </c>
      <c r="AB119" s="962"/>
      <c r="AC119" s="962"/>
      <c r="AD119" s="962"/>
      <c r="AE119" s="963"/>
      <c r="AF119" s="964" t="s">
        <v>130</v>
      </c>
      <c r="AG119" s="962"/>
      <c r="AH119" s="962"/>
      <c r="AI119" s="962"/>
      <c r="AJ119" s="963"/>
      <c r="AK119" s="964" t="s">
        <v>130</v>
      </c>
      <c r="AL119" s="962"/>
      <c r="AM119" s="962"/>
      <c r="AN119" s="962"/>
      <c r="AO119" s="963"/>
      <c r="AP119" s="965" t="s">
        <v>130</v>
      </c>
      <c r="AQ119" s="966"/>
      <c r="AR119" s="966"/>
      <c r="AS119" s="966"/>
      <c r="AT119" s="967"/>
      <c r="AU119" s="972"/>
      <c r="AV119" s="973"/>
      <c r="AW119" s="973"/>
      <c r="AX119" s="973"/>
      <c r="AY119" s="973"/>
      <c r="AZ119" s="257" t="s">
        <v>178</v>
      </c>
      <c r="BA119" s="257"/>
      <c r="BB119" s="257"/>
      <c r="BC119" s="257"/>
      <c r="BD119" s="257"/>
      <c r="BE119" s="257"/>
      <c r="BF119" s="257"/>
      <c r="BG119" s="257"/>
      <c r="BH119" s="257"/>
      <c r="BI119" s="257"/>
      <c r="BJ119" s="257"/>
      <c r="BK119" s="257"/>
      <c r="BL119" s="257"/>
      <c r="BM119" s="257"/>
      <c r="BN119" s="257"/>
      <c r="BO119" s="1045" t="s">
        <v>447</v>
      </c>
      <c r="BP119" s="1076"/>
      <c r="BQ119" s="1067">
        <v>5888788</v>
      </c>
      <c r="BR119" s="1068"/>
      <c r="BS119" s="1068"/>
      <c r="BT119" s="1068"/>
      <c r="BU119" s="1068"/>
      <c r="BV119" s="1068">
        <v>5486204</v>
      </c>
      <c r="BW119" s="1068"/>
      <c r="BX119" s="1068"/>
      <c r="BY119" s="1068"/>
      <c r="BZ119" s="1068"/>
      <c r="CA119" s="1068">
        <v>5407842</v>
      </c>
      <c r="CB119" s="1068"/>
      <c r="CC119" s="1068"/>
      <c r="CD119" s="1068"/>
      <c r="CE119" s="1068"/>
      <c r="CF119" s="1069"/>
      <c r="CG119" s="1070"/>
      <c r="CH119" s="1070"/>
      <c r="CI119" s="1070"/>
      <c r="CJ119" s="1071"/>
      <c r="CK119" s="1017"/>
      <c r="CL119" s="1018"/>
      <c r="CM119" s="1072" t="s">
        <v>448</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130</v>
      </c>
      <c r="DH119" s="1054"/>
      <c r="DI119" s="1054"/>
      <c r="DJ119" s="1054"/>
      <c r="DK119" s="1055"/>
      <c r="DL119" s="1053" t="s">
        <v>130</v>
      </c>
      <c r="DM119" s="1054"/>
      <c r="DN119" s="1054"/>
      <c r="DO119" s="1054"/>
      <c r="DP119" s="1055"/>
      <c r="DQ119" s="1053" t="s">
        <v>130</v>
      </c>
      <c r="DR119" s="1054"/>
      <c r="DS119" s="1054"/>
      <c r="DT119" s="1054"/>
      <c r="DU119" s="1055"/>
      <c r="DV119" s="1056" t="s">
        <v>130</v>
      </c>
      <c r="DW119" s="1057"/>
      <c r="DX119" s="1057"/>
      <c r="DY119" s="1057"/>
      <c r="DZ119" s="1058"/>
    </row>
    <row r="120" spans="1:130" s="226" customFormat="1" ht="26.25" customHeight="1" x14ac:dyDescent="0.15">
      <c r="A120" s="1129"/>
      <c r="B120" s="1016"/>
      <c r="C120" s="986" t="s">
        <v>425</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130</v>
      </c>
      <c r="AB120" s="1029"/>
      <c r="AC120" s="1029"/>
      <c r="AD120" s="1029"/>
      <c r="AE120" s="1030"/>
      <c r="AF120" s="1031" t="s">
        <v>130</v>
      </c>
      <c r="AG120" s="1029"/>
      <c r="AH120" s="1029"/>
      <c r="AI120" s="1029"/>
      <c r="AJ120" s="1030"/>
      <c r="AK120" s="1031" t="s">
        <v>130</v>
      </c>
      <c r="AL120" s="1029"/>
      <c r="AM120" s="1029"/>
      <c r="AN120" s="1029"/>
      <c r="AO120" s="1030"/>
      <c r="AP120" s="1032" t="s">
        <v>130</v>
      </c>
      <c r="AQ120" s="1033"/>
      <c r="AR120" s="1033"/>
      <c r="AS120" s="1033"/>
      <c r="AT120" s="1034"/>
      <c r="AU120" s="1059" t="s">
        <v>449</v>
      </c>
      <c r="AV120" s="1060"/>
      <c r="AW120" s="1060"/>
      <c r="AX120" s="1060"/>
      <c r="AY120" s="1061"/>
      <c r="AZ120" s="1010" t="s">
        <v>450</v>
      </c>
      <c r="BA120" s="959"/>
      <c r="BB120" s="959"/>
      <c r="BC120" s="959"/>
      <c r="BD120" s="959"/>
      <c r="BE120" s="959"/>
      <c r="BF120" s="959"/>
      <c r="BG120" s="959"/>
      <c r="BH120" s="959"/>
      <c r="BI120" s="959"/>
      <c r="BJ120" s="959"/>
      <c r="BK120" s="959"/>
      <c r="BL120" s="959"/>
      <c r="BM120" s="959"/>
      <c r="BN120" s="959"/>
      <c r="BO120" s="959"/>
      <c r="BP120" s="960"/>
      <c r="BQ120" s="996">
        <v>1761172</v>
      </c>
      <c r="BR120" s="997"/>
      <c r="BS120" s="997"/>
      <c r="BT120" s="997"/>
      <c r="BU120" s="997"/>
      <c r="BV120" s="997">
        <v>1928994</v>
      </c>
      <c r="BW120" s="997"/>
      <c r="BX120" s="997"/>
      <c r="BY120" s="997"/>
      <c r="BZ120" s="997"/>
      <c r="CA120" s="997">
        <v>1991426</v>
      </c>
      <c r="CB120" s="997"/>
      <c r="CC120" s="997"/>
      <c r="CD120" s="997"/>
      <c r="CE120" s="997"/>
      <c r="CF120" s="1011">
        <v>61.7</v>
      </c>
      <c r="CG120" s="1012"/>
      <c r="CH120" s="1012"/>
      <c r="CI120" s="1012"/>
      <c r="CJ120" s="1012"/>
      <c r="CK120" s="1077" t="s">
        <v>451</v>
      </c>
      <c r="CL120" s="1078"/>
      <c r="CM120" s="1078"/>
      <c r="CN120" s="1078"/>
      <c r="CO120" s="1079"/>
      <c r="CP120" s="1085" t="s">
        <v>452</v>
      </c>
      <c r="CQ120" s="1086"/>
      <c r="CR120" s="1086"/>
      <c r="CS120" s="1086"/>
      <c r="CT120" s="1086"/>
      <c r="CU120" s="1086"/>
      <c r="CV120" s="1086"/>
      <c r="CW120" s="1086"/>
      <c r="CX120" s="1086"/>
      <c r="CY120" s="1086"/>
      <c r="CZ120" s="1086"/>
      <c r="DA120" s="1086"/>
      <c r="DB120" s="1086"/>
      <c r="DC120" s="1086"/>
      <c r="DD120" s="1086"/>
      <c r="DE120" s="1086"/>
      <c r="DF120" s="1087"/>
      <c r="DG120" s="996">
        <v>421492</v>
      </c>
      <c r="DH120" s="997"/>
      <c r="DI120" s="997"/>
      <c r="DJ120" s="997"/>
      <c r="DK120" s="997"/>
      <c r="DL120" s="997">
        <v>357473</v>
      </c>
      <c r="DM120" s="997"/>
      <c r="DN120" s="997"/>
      <c r="DO120" s="997"/>
      <c r="DP120" s="997"/>
      <c r="DQ120" s="997">
        <v>455642</v>
      </c>
      <c r="DR120" s="997"/>
      <c r="DS120" s="997"/>
      <c r="DT120" s="997"/>
      <c r="DU120" s="997"/>
      <c r="DV120" s="998">
        <v>14.1</v>
      </c>
      <c r="DW120" s="998"/>
      <c r="DX120" s="998"/>
      <c r="DY120" s="998"/>
      <c r="DZ120" s="999"/>
    </row>
    <row r="121" spans="1:130" s="226" customFormat="1" ht="26.25" customHeight="1" x14ac:dyDescent="0.15">
      <c r="A121" s="1129"/>
      <c r="B121" s="1016"/>
      <c r="C121" s="1037" t="s">
        <v>453</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v>13353</v>
      </c>
      <c r="AB121" s="1029"/>
      <c r="AC121" s="1029"/>
      <c r="AD121" s="1029"/>
      <c r="AE121" s="1030"/>
      <c r="AF121" s="1031">
        <v>13353</v>
      </c>
      <c r="AG121" s="1029"/>
      <c r="AH121" s="1029"/>
      <c r="AI121" s="1029"/>
      <c r="AJ121" s="1030"/>
      <c r="AK121" s="1031">
        <v>13353</v>
      </c>
      <c r="AL121" s="1029"/>
      <c r="AM121" s="1029"/>
      <c r="AN121" s="1029"/>
      <c r="AO121" s="1030"/>
      <c r="AP121" s="1032">
        <v>0.4</v>
      </c>
      <c r="AQ121" s="1033"/>
      <c r="AR121" s="1033"/>
      <c r="AS121" s="1033"/>
      <c r="AT121" s="1034"/>
      <c r="AU121" s="1062"/>
      <c r="AV121" s="1063"/>
      <c r="AW121" s="1063"/>
      <c r="AX121" s="1063"/>
      <c r="AY121" s="1064"/>
      <c r="AZ121" s="1019" t="s">
        <v>454</v>
      </c>
      <c r="BA121" s="1020"/>
      <c r="BB121" s="1020"/>
      <c r="BC121" s="1020"/>
      <c r="BD121" s="1020"/>
      <c r="BE121" s="1020"/>
      <c r="BF121" s="1020"/>
      <c r="BG121" s="1020"/>
      <c r="BH121" s="1020"/>
      <c r="BI121" s="1020"/>
      <c r="BJ121" s="1020"/>
      <c r="BK121" s="1020"/>
      <c r="BL121" s="1020"/>
      <c r="BM121" s="1020"/>
      <c r="BN121" s="1020"/>
      <c r="BO121" s="1020"/>
      <c r="BP121" s="1021"/>
      <c r="BQ121" s="989" t="s">
        <v>130</v>
      </c>
      <c r="BR121" s="990"/>
      <c r="BS121" s="990"/>
      <c r="BT121" s="990"/>
      <c r="BU121" s="990"/>
      <c r="BV121" s="990" t="s">
        <v>130</v>
      </c>
      <c r="BW121" s="990"/>
      <c r="BX121" s="990"/>
      <c r="BY121" s="990"/>
      <c r="BZ121" s="990"/>
      <c r="CA121" s="990" t="s">
        <v>130</v>
      </c>
      <c r="CB121" s="990"/>
      <c r="CC121" s="990"/>
      <c r="CD121" s="990"/>
      <c r="CE121" s="990"/>
      <c r="CF121" s="984" t="s">
        <v>130</v>
      </c>
      <c r="CG121" s="985"/>
      <c r="CH121" s="985"/>
      <c r="CI121" s="985"/>
      <c r="CJ121" s="985"/>
      <c r="CK121" s="1080"/>
      <c r="CL121" s="1081"/>
      <c r="CM121" s="1081"/>
      <c r="CN121" s="1081"/>
      <c r="CO121" s="1082"/>
      <c r="CP121" s="1090" t="s">
        <v>455</v>
      </c>
      <c r="CQ121" s="1091"/>
      <c r="CR121" s="1091"/>
      <c r="CS121" s="1091"/>
      <c r="CT121" s="1091"/>
      <c r="CU121" s="1091"/>
      <c r="CV121" s="1091"/>
      <c r="CW121" s="1091"/>
      <c r="CX121" s="1091"/>
      <c r="CY121" s="1091"/>
      <c r="CZ121" s="1091"/>
      <c r="DA121" s="1091"/>
      <c r="DB121" s="1091"/>
      <c r="DC121" s="1091"/>
      <c r="DD121" s="1091"/>
      <c r="DE121" s="1091"/>
      <c r="DF121" s="1092"/>
      <c r="DG121" s="989">
        <v>20641</v>
      </c>
      <c r="DH121" s="990"/>
      <c r="DI121" s="990"/>
      <c r="DJ121" s="990"/>
      <c r="DK121" s="990"/>
      <c r="DL121" s="990">
        <v>19288</v>
      </c>
      <c r="DM121" s="990"/>
      <c r="DN121" s="990"/>
      <c r="DO121" s="990"/>
      <c r="DP121" s="990"/>
      <c r="DQ121" s="990">
        <v>17399</v>
      </c>
      <c r="DR121" s="990"/>
      <c r="DS121" s="990"/>
      <c r="DT121" s="990"/>
      <c r="DU121" s="990"/>
      <c r="DV121" s="991">
        <v>0.5</v>
      </c>
      <c r="DW121" s="991"/>
      <c r="DX121" s="991"/>
      <c r="DY121" s="991"/>
      <c r="DZ121" s="992"/>
    </row>
    <row r="122" spans="1:130" s="226" customFormat="1" ht="26.25" customHeight="1" x14ac:dyDescent="0.15">
      <c r="A122" s="1129"/>
      <c r="B122" s="1016"/>
      <c r="C122" s="986" t="s">
        <v>435</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130</v>
      </c>
      <c r="AB122" s="1029"/>
      <c r="AC122" s="1029"/>
      <c r="AD122" s="1029"/>
      <c r="AE122" s="1030"/>
      <c r="AF122" s="1031" t="s">
        <v>130</v>
      </c>
      <c r="AG122" s="1029"/>
      <c r="AH122" s="1029"/>
      <c r="AI122" s="1029"/>
      <c r="AJ122" s="1030"/>
      <c r="AK122" s="1031" t="s">
        <v>130</v>
      </c>
      <c r="AL122" s="1029"/>
      <c r="AM122" s="1029"/>
      <c r="AN122" s="1029"/>
      <c r="AO122" s="1030"/>
      <c r="AP122" s="1032" t="s">
        <v>130</v>
      </c>
      <c r="AQ122" s="1033"/>
      <c r="AR122" s="1033"/>
      <c r="AS122" s="1033"/>
      <c r="AT122" s="1034"/>
      <c r="AU122" s="1062"/>
      <c r="AV122" s="1063"/>
      <c r="AW122" s="1063"/>
      <c r="AX122" s="1063"/>
      <c r="AY122" s="1064"/>
      <c r="AZ122" s="1044" t="s">
        <v>456</v>
      </c>
      <c r="BA122" s="1035"/>
      <c r="BB122" s="1035"/>
      <c r="BC122" s="1035"/>
      <c r="BD122" s="1035"/>
      <c r="BE122" s="1035"/>
      <c r="BF122" s="1035"/>
      <c r="BG122" s="1035"/>
      <c r="BH122" s="1035"/>
      <c r="BI122" s="1035"/>
      <c r="BJ122" s="1035"/>
      <c r="BK122" s="1035"/>
      <c r="BL122" s="1035"/>
      <c r="BM122" s="1035"/>
      <c r="BN122" s="1035"/>
      <c r="BO122" s="1035"/>
      <c r="BP122" s="1036"/>
      <c r="BQ122" s="1067">
        <v>4107900</v>
      </c>
      <c r="BR122" s="1068"/>
      <c r="BS122" s="1068"/>
      <c r="BT122" s="1068"/>
      <c r="BU122" s="1068"/>
      <c r="BV122" s="1068">
        <v>3721372</v>
      </c>
      <c r="BW122" s="1068"/>
      <c r="BX122" s="1068"/>
      <c r="BY122" s="1068"/>
      <c r="BZ122" s="1068"/>
      <c r="CA122" s="1068">
        <v>4044634</v>
      </c>
      <c r="CB122" s="1068"/>
      <c r="CC122" s="1068"/>
      <c r="CD122" s="1068"/>
      <c r="CE122" s="1068"/>
      <c r="CF122" s="1088">
        <v>125.3</v>
      </c>
      <c r="CG122" s="1089"/>
      <c r="CH122" s="1089"/>
      <c r="CI122" s="1089"/>
      <c r="CJ122" s="1089"/>
      <c r="CK122" s="1080"/>
      <c r="CL122" s="1081"/>
      <c r="CM122" s="1081"/>
      <c r="CN122" s="1081"/>
      <c r="CO122" s="1082"/>
      <c r="CP122" s="1090" t="s">
        <v>396</v>
      </c>
      <c r="CQ122" s="1091"/>
      <c r="CR122" s="1091"/>
      <c r="CS122" s="1091"/>
      <c r="CT122" s="1091"/>
      <c r="CU122" s="1091"/>
      <c r="CV122" s="1091"/>
      <c r="CW122" s="1091"/>
      <c r="CX122" s="1091"/>
      <c r="CY122" s="1091"/>
      <c r="CZ122" s="1091"/>
      <c r="DA122" s="1091"/>
      <c r="DB122" s="1091"/>
      <c r="DC122" s="1091"/>
      <c r="DD122" s="1091"/>
      <c r="DE122" s="1091"/>
      <c r="DF122" s="1092"/>
      <c r="DG122" s="989" t="s">
        <v>130</v>
      </c>
      <c r="DH122" s="990"/>
      <c r="DI122" s="990"/>
      <c r="DJ122" s="990"/>
      <c r="DK122" s="990"/>
      <c r="DL122" s="990" t="s">
        <v>130</v>
      </c>
      <c r="DM122" s="990"/>
      <c r="DN122" s="990"/>
      <c r="DO122" s="990"/>
      <c r="DP122" s="990"/>
      <c r="DQ122" s="990" t="s">
        <v>457</v>
      </c>
      <c r="DR122" s="990"/>
      <c r="DS122" s="990"/>
      <c r="DT122" s="990"/>
      <c r="DU122" s="990"/>
      <c r="DV122" s="991" t="s">
        <v>130</v>
      </c>
      <c r="DW122" s="991"/>
      <c r="DX122" s="991"/>
      <c r="DY122" s="991"/>
      <c r="DZ122" s="992"/>
    </row>
    <row r="123" spans="1:130" s="226" customFormat="1" ht="26.25" customHeight="1" x14ac:dyDescent="0.15">
      <c r="A123" s="1129"/>
      <c r="B123" s="1016"/>
      <c r="C123" s="986" t="s">
        <v>441</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130</v>
      </c>
      <c r="AB123" s="1029"/>
      <c r="AC123" s="1029"/>
      <c r="AD123" s="1029"/>
      <c r="AE123" s="1030"/>
      <c r="AF123" s="1031" t="s">
        <v>130</v>
      </c>
      <c r="AG123" s="1029"/>
      <c r="AH123" s="1029"/>
      <c r="AI123" s="1029"/>
      <c r="AJ123" s="1030"/>
      <c r="AK123" s="1031" t="s">
        <v>130</v>
      </c>
      <c r="AL123" s="1029"/>
      <c r="AM123" s="1029"/>
      <c r="AN123" s="1029"/>
      <c r="AO123" s="1030"/>
      <c r="AP123" s="1032" t="s">
        <v>130</v>
      </c>
      <c r="AQ123" s="1033"/>
      <c r="AR123" s="1033"/>
      <c r="AS123" s="1033"/>
      <c r="AT123" s="1034"/>
      <c r="AU123" s="1065"/>
      <c r="AV123" s="1066"/>
      <c r="AW123" s="1066"/>
      <c r="AX123" s="1066"/>
      <c r="AY123" s="1066"/>
      <c r="AZ123" s="257" t="s">
        <v>178</v>
      </c>
      <c r="BA123" s="257"/>
      <c r="BB123" s="257"/>
      <c r="BC123" s="257"/>
      <c r="BD123" s="257"/>
      <c r="BE123" s="257"/>
      <c r="BF123" s="257"/>
      <c r="BG123" s="257"/>
      <c r="BH123" s="257"/>
      <c r="BI123" s="257"/>
      <c r="BJ123" s="257"/>
      <c r="BK123" s="257"/>
      <c r="BL123" s="257"/>
      <c r="BM123" s="257"/>
      <c r="BN123" s="257"/>
      <c r="BO123" s="1045" t="s">
        <v>458</v>
      </c>
      <c r="BP123" s="1076"/>
      <c r="BQ123" s="1135">
        <v>5869072</v>
      </c>
      <c r="BR123" s="1136"/>
      <c r="BS123" s="1136"/>
      <c r="BT123" s="1136"/>
      <c r="BU123" s="1136"/>
      <c r="BV123" s="1136">
        <v>5650366</v>
      </c>
      <c r="BW123" s="1136"/>
      <c r="BX123" s="1136"/>
      <c r="BY123" s="1136"/>
      <c r="BZ123" s="1136"/>
      <c r="CA123" s="1136">
        <v>6036060</v>
      </c>
      <c r="CB123" s="1136"/>
      <c r="CC123" s="1136"/>
      <c r="CD123" s="1136"/>
      <c r="CE123" s="1136"/>
      <c r="CF123" s="1069"/>
      <c r="CG123" s="1070"/>
      <c r="CH123" s="1070"/>
      <c r="CI123" s="1070"/>
      <c r="CJ123" s="1071"/>
      <c r="CK123" s="1080"/>
      <c r="CL123" s="1081"/>
      <c r="CM123" s="1081"/>
      <c r="CN123" s="1081"/>
      <c r="CO123" s="1082"/>
      <c r="CP123" s="1090"/>
      <c r="CQ123" s="1091"/>
      <c r="CR123" s="1091"/>
      <c r="CS123" s="1091"/>
      <c r="CT123" s="1091"/>
      <c r="CU123" s="1091"/>
      <c r="CV123" s="1091"/>
      <c r="CW123" s="1091"/>
      <c r="CX123" s="1091"/>
      <c r="CY123" s="1091"/>
      <c r="CZ123" s="1091"/>
      <c r="DA123" s="1091"/>
      <c r="DB123" s="1091"/>
      <c r="DC123" s="1091"/>
      <c r="DD123" s="1091"/>
      <c r="DE123" s="1091"/>
      <c r="DF123" s="1092"/>
      <c r="DG123" s="1028"/>
      <c r="DH123" s="1029"/>
      <c r="DI123" s="1029"/>
      <c r="DJ123" s="1029"/>
      <c r="DK123" s="1030"/>
      <c r="DL123" s="1031"/>
      <c r="DM123" s="1029"/>
      <c r="DN123" s="1029"/>
      <c r="DO123" s="1029"/>
      <c r="DP123" s="1030"/>
      <c r="DQ123" s="1031"/>
      <c r="DR123" s="1029"/>
      <c r="DS123" s="1029"/>
      <c r="DT123" s="1029"/>
      <c r="DU123" s="1030"/>
      <c r="DV123" s="1032"/>
      <c r="DW123" s="1033"/>
      <c r="DX123" s="1033"/>
      <c r="DY123" s="1033"/>
      <c r="DZ123" s="1034"/>
    </row>
    <row r="124" spans="1:130" s="226" customFormat="1" ht="26.25" customHeight="1" thickBot="1" x14ac:dyDescent="0.2">
      <c r="A124" s="1129"/>
      <c r="B124" s="1016"/>
      <c r="C124" s="986" t="s">
        <v>444</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130</v>
      </c>
      <c r="AB124" s="1029"/>
      <c r="AC124" s="1029"/>
      <c r="AD124" s="1029"/>
      <c r="AE124" s="1030"/>
      <c r="AF124" s="1031" t="s">
        <v>130</v>
      </c>
      <c r="AG124" s="1029"/>
      <c r="AH124" s="1029"/>
      <c r="AI124" s="1029"/>
      <c r="AJ124" s="1030"/>
      <c r="AK124" s="1031" t="s">
        <v>130</v>
      </c>
      <c r="AL124" s="1029"/>
      <c r="AM124" s="1029"/>
      <c r="AN124" s="1029"/>
      <c r="AO124" s="1030"/>
      <c r="AP124" s="1032" t="s">
        <v>130</v>
      </c>
      <c r="AQ124" s="1033"/>
      <c r="AR124" s="1033"/>
      <c r="AS124" s="1033"/>
      <c r="AT124" s="1034"/>
      <c r="AU124" s="1131" t="s">
        <v>459</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0.6</v>
      </c>
      <c r="BR124" s="1098"/>
      <c r="BS124" s="1098"/>
      <c r="BT124" s="1098"/>
      <c r="BU124" s="1098"/>
      <c r="BV124" s="1098" t="s">
        <v>130</v>
      </c>
      <c r="BW124" s="1098"/>
      <c r="BX124" s="1098"/>
      <c r="BY124" s="1098"/>
      <c r="BZ124" s="1098"/>
      <c r="CA124" s="1098" t="s">
        <v>130</v>
      </c>
      <c r="CB124" s="1098"/>
      <c r="CC124" s="1098"/>
      <c r="CD124" s="1098"/>
      <c r="CE124" s="1098"/>
      <c r="CF124" s="1099"/>
      <c r="CG124" s="1100"/>
      <c r="CH124" s="1100"/>
      <c r="CI124" s="1100"/>
      <c r="CJ124" s="1101"/>
      <c r="CK124" s="1083"/>
      <c r="CL124" s="1083"/>
      <c r="CM124" s="1083"/>
      <c r="CN124" s="1083"/>
      <c r="CO124" s="1084"/>
      <c r="CP124" s="1090" t="s">
        <v>460</v>
      </c>
      <c r="CQ124" s="1091"/>
      <c r="CR124" s="1091"/>
      <c r="CS124" s="1091"/>
      <c r="CT124" s="1091"/>
      <c r="CU124" s="1091"/>
      <c r="CV124" s="1091"/>
      <c r="CW124" s="1091"/>
      <c r="CX124" s="1091"/>
      <c r="CY124" s="1091"/>
      <c r="CZ124" s="1091"/>
      <c r="DA124" s="1091"/>
      <c r="DB124" s="1091"/>
      <c r="DC124" s="1091"/>
      <c r="DD124" s="1091"/>
      <c r="DE124" s="1091"/>
      <c r="DF124" s="1092"/>
      <c r="DG124" s="1075" t="s">
        <v>130</v>
      </c>
      <c r="DH124" s="1054"/>
      <c r="DI124" s="1054"/>
      <c r="DJ124" s="1054"/>
      <c r="DK124" s="1055"/>
      <c r="DL124" s="1053" t="s">
        <v>130</v>
      </c>
      <c r="DM124" s="1054"/>
      <c r="DN124" s="1054"/>
      <c r="DO124" s="1054"/>
      <c r="DP124" s="1055"/>
      <c r="DQ124" s="1053" t="s">
        <v>130</v>
      </c>
      <c r="DR124" s="1054"/>
      <c r="DS124" s="1054"/>
      <c r="DT124" s="1054"/>
      <c r="DU124" s="1055"/>
      <c r="DV124" s="1056" t="s">
        <v>130</v>
      </c>
      <c r="DW124" s="1057"/>
      <c r="DX124" s="1057"/>
      <c r="DY124" s="1057"/>
      <c r="DZ124" s="1058"/>
    </row>
    <row r="125" spans="1:130" s="226" customFormat="1" ht="26.25" customHeight="1" x14ac:dyDescent="0.15">
      <c r="A125" s="1129"/>
      <c r="B125" s="1016"/>
      <c r="C125" s="986" t="s">
        <v>446</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130</v>
      </c>
      <c r="AB125" s="1029"/>
      <c r="AC125" s="1029"/>
      <c r="AD125" s="1029"/>
      <c r="AE125" s="1030"/>
      <c r="AF125" s="1031" t="s">
        <v>130</v>
      </c>
      <c r="AG125" s="1029"/>
      <c r="AH125" s="1029"/>
      <c r="AI125" s="1029"/>
      <c r="AJ125" s="1030"/>
      <c r="AK125" s="1031" t="s">
        <v>130</v>
      </c>
      <c r="AL125" s="1029"/>
      <c r="AM125" s="1029"/>
      <c r="AN125" s="1029"/>
      <c r="AO125" s="1030"/>
      <c r="AP125" s="1032" t="s">
        <v>130</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461</v>
      </c>
      <c r="CL125" s="1078"/>
      <c r="CM125" s="1078"/>
      <c r="CN125" s="1078"/>
      <c r="CO125" s="1079"/>
      <c r="CP125" s="1010" t="s">
        <v>462</v>
      </c>
      <c r="CQ125" s="959"/>
      <c r="CR125" s="959"/>
      <c r="CS125" s="959"/>
      <c r="CT125" s="959"/>
      <c r="CU125" s="959"/>
      <c r="CV125" s="959"/>
      <c r="CW125" s="959"/>
      <c r="CX125" s="959"/>
      <c r="CY125" s="959"/>
      <c r="CZ125" s="959"/>
      <c r="DA125" s="959"/>
      <c r="DB125" s="959"/>
      <c r="DC125" s="959"/>
      <c r="DD125" s="959"/>
      <c r="DE125" s="959"/>
      <c r="DF125" s="960"/>
      <c r="DG125" s="996" t="s">
        <v>130</v>
      </c>
      <c r="DH125" s="997"/>
      <c r="DI125" s="997"/>
      <c r="DJ125" s="997"/>
      <c r="DK125" s="997"/>
      <c r="DL125" s="997" t="s">
        <v>130</v>
      </c>
      <c r="DM125" s="997"/>
      <c r="DN125" s="997"/>
      <c r="DO125" s="997"/>
      <c r="DP125" s="997"/>
      <c r="DQ125" s="997" t="s">
        <v>130</v>
      </c>
      <c r="DR125" s="997"/>
      <c r="DS125" s="997"/>
      <c r="DT125" s="997"/>
      <c r="DU125" s="997"/>
      <c r="DV125" s="998" t="s">
        <v>130</v>
      </c>
      <c r="DW125" s="998"/>
      <c r="DX125" s="998"/>
      <c r="DY125" s="998"/>
      <c r="DZ125" s="999"/>
    </row>
    <row r="126" spans="1:130" s="226" customFormat="1" ht="26.25" customHeight="1" thickBot="1" x14ac:dyDescent="0.2">
      <c r="A126" s="1129"/>
      <c r="B126" s="1016"/>
      <c r="C126" s="986" t="s">
        <v>448</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130</v>
      </c>
      <c r="AB126" s="1029"/>
      <c r="AC126" s="1029"/>
      <c r="AD126" s="1029"/>
      <c r="AE126" s="1030"/>
      <c r="AF126" s="1031" t="s">
        <v>130</v>
      </c>
      <c r="AG126" s="1029"/>
      <c r="AH126" s="1029"/>
      <c r="AI126" s="1029"/>
      <c r="AJ126" s="1030"/>
      <c r="AK126" s="1031" t="s">
        <v>130</v>
      </c>
      <c r="AL126" s="1029"/>
      <c r="AM126" s="1029"/>
      <c r="AN126" s="1029"/>
      <c r="AO126" s="1030"/>
      <c r="AP126" s="1032" t="s">
        <v>130</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463</v>
      </c>
      <c r="CQ126" s="1020"/>
      <c r="CR126" s="1020"/>
      <c r="CS126" s="1020"/>
      <c r="CT126" s="1020"/>
      <c r="CU126" s="1020"/>
      <c r="CV126" s="1020"/>
      <c r="CW126" s="1020"/>
      <c r="CX126" s="1020"/>
      <c r="CY126" s="1020"/>
      <c r="CZ126" s="1020"/>
      <c r="DA126" s="1020"/>
      <c r="DB126" s="1020"/>
      <c r="DC126" s="1020"/>
      <c r="DD126" s="1020"/>
      <c r="DE126" s="1020"/>
      <c r="DF126" s="1021"/>
      <c r="DG126" s="989" t="s">
        <v>130</v>
      </c>
      <c r="DH126" s="990"/>
      <c r="DI126" s="990"/>
      <c r="DJ126" s="990"/>
      <c r="DK126" s="990"/>
      <c r="DL126" s="990" t="s">
        <v>130</v>
      </c>
      <c r="DM126" s="990"/>
      <c r="DN126" s="990"/>
      <c r="DO126" s="990"/>
      <c r="DP126" s="990"/>
      <c r="DQ126" s="990" t="s">
        <v>130</v>
      </c>
      <c r="DR126" s="990"/>
      <c r="DS126" s="990"/>
      <c r="DT126" s="990"/>
      <c r="DU126" s="990"/>
      <c r="DV126" s="991" t="s">
        <v>130</v>
      </c>
      <c r="DW126" s="991"/>
      <c r="DX126" s="991"/>
      <c r="DY126" s="991"/>
      <c r="DZ126" s="992"/>
    </row>
    <row r="127" spans="1:130" s="226" customFormat="1" ht="26.25" customHeight="1" x14ac:dyDescent="0.15">
      <c r="A127" s="1130"/>
      <c r="B127" s="1018"/>
      <c r="C127" s="1072" t="s">
        <v>464</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130</v>
      </c>
      <c r="AB127" s="1029"/>
      <c r="AC127" s="1029"/>
      <c r="AD127" s="1029"/>
      <c r="AE127" s="1030"/>
      <c r="AF127" s="1031" t="s">
        <v>130</v>
      </c>
      <c r="AG127" s="1029"/>
      <c r="AH127" s="1029"/>
      <c r="AI127" s="1029"/>
      <c r="AJ127" s="1030"/>
      <c r="AK127" s="1031" t="s">
        <v>130</v>
      </c>
      <c r="AL127" s="1029"/>
      <c r="AM127" s="1029"/>
      <c r="AN127" s="1029"/>
      <c r="AO127" s="1030"/>
      <c r="AP127" s="1032" t="s">
        <v>130</v>
      </c>
      <c r="AQ127" s="1033"/>
      <c r="AR127" s="1033"/>
      <c r="AS127" s="1033"/>
      <c r="AT127" s="1034"/>
      <c r="AU127" s="262"/>
      <c r="AV127" s="262"/>
      <c r="AW127" s="262"/>
      <c r="AX127" s="1102" t="s">
        <v>465</v>
      </c>
      <c r="AY127" s="1103"/>
      <c r="AZ127" s="1103"/>
      <c r="BA127" s="1103"/>
      <c r="BB127" s="1103"/>
      <c r="BC127" s="1103"/>
      <c r="BD127" s="1103"/>
      <c r="BE127" s="1104"/>
      <c r="BF127" s="1105" t="s">
        <v>466</v>
      </c>
      <c r="BG127" s="1103"/>
      <c r="BH127" s="1103"/>
      <c r="BI127" s="1103"/>
      <c r="BJ127" s="1103"/>
      <c r="BK127" s="1103"/>
      <c r="BL127" s="1104"/>
      <c r="BM127" s="1105" t="s">
        <v>467</v>
      </c>
      <c r="BN127" s="1103"/>
      <c r="BO127" s="1103"/>
      <c r="BP127" s="1103"/>
      <c r="BQ127" s="1103"/>
      <c r="BR127" s="1103"/>
      <c r="BS127" s="1104"/>
      <c r="BT127" s="1105" t="s">
        <v>468</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469</v>
      </c>
      <c r="CQ127" s="1020"/>
      <c r="CR127" s="1020"/>
      <c r="CS127" s="1020"/>
      <c r="CT127" s="1020"/>
      <c r="CU127" s="1020"/>
      <c r="CV127" s="1020"/>
      <c r="CW127" s="1020"/>
      <c r="CX127" s="1020"/>
      <c r="CY127" s="1020"/>
      <c r="CZ127" s="1020"/>
      <c r="DA127" s="1020"/>
      <c r="DB127" s="1020"/>
      <c r="DC127" s="1020"/>
      <c r="DD127" s="1020"/>
      <c r="DE127" s="1020"/>
      <c r="DF127" s="1021"/>
      <c r="DG127" s="989" t="s">
        <v>130</v>
      </c>
      <c r="DH127" s="990"/>
      <c r="DI127" s="990"/>
      <c r="DJ127" s="990"/>
      <c r="DK127" s="990"/>
      <c r="DL127" s="990" t="s">
        <v>130</v>
      </c>
      <c r="DM127" s="990"/>
      <c r="DN127" s="990"/>
      <c r="DO127" s="990"/>
      <c r="DP127" s="990"/>
      <c r="DQ127" s="990" t="s">
        <v>130</v>
      </c>
      <c r="DR127" s="990"/>
      <c r="DS127" s="990"/>
      <c r="DT127" s="990"/>
      <c r="DU127" s="990"/>
      <c r="DV127" s="991" t="s">
        <v>130</v>
      </c>
      <c r="DW127" s="991"/>
      <c r="DX127" s="991"/>
      <c r="DY127" s="991"/>
      <c r="DZ127" s="992"/>
    </row>
    <row r="128" spans="1:130" s="226" customFormat="1" ht="26.25" customHeight="1" thickBot="1" x14ac:dyDescent="0.2">
      <c r="A128" s="1113" t="s">
        <v>470</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471</v>
      </c>
      <c r="X128" s="1115"/>
      <c r="Y128" s="1115"/>
      <c r="Z128" s="1116"/>
      <c r="AA128" s="1117" t="s">
        <v>130</v>
      </c>
      <c r="AB128" s="1118"/>
      <c r="AC128" s="1118"/>
      <c r="AD128" s="1118"/>
      <c r="AE128" s="1119"/>
      <c r="AF128" s="1120" t="s">
        <v>130</v>
      </c>
      <c r="AG128" s="1118"/>
      <c r="AH128" s="1118"/>
      <c r="AI128" s="1118"/>
      <c r="AJ128" s="1119"/>
      <c r="AK128" s="1120" t="s">
        <v>130</v>
      </c>
      <c r="AL128" s="1118"/>
      <c r="AM128" s="1118"/>
      <c r="AN128" s="1118"/>
      <c r="AO128" s="1119"/>
      <c r="AP128" s="1121"/>
      <c r="AQ128" s="1122"/>
      <c r="AR128" s="1122"/>
      <c r="AS128" s="1122"/>
      <c r="AT128" s="1123"/>
      <c r="AU128" s="262"/>
      <c r="AV128" s="262"/>
      <c r="AW128" s="262"/>
      <c r="AX128" s="958" t="s">
        <v>472</v>
      </c>
      <c r="AY128" s="959"/>
      <c r="AZ128" s="959"/>
      <c r="BA128" s="959"/>
      <c r="BB128" s="959"/>
      <c r="BC128" s="959"/>
      <c r="BD128" s="959"/>
      <c r="BE128" s="960"/>
      <c r="BF128" s="1124" t="s">
        <v>130</v>
      </c>
      <c r="BG128" s="1125"/>
      <c r="BH128" s="1125"/>
      <c r="BI128" s="1125"/>
      <c r="BJ128" s="1125"/>
      <c r="BK128" s="1125"/>
      <c r="BL128" s="1126"/>
      <c r="BM128" s="1124">
        <v>15</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473</v>
      </c>
      <c r="CQ128" s="1107"/>
      <c r="CR128" s="1107"/>
      <c r="CS128" s="1107"/>
      <c r="CT128" s="1107"/>
      <c r="CU128" s="1107"/>
      <c r="CV128" s="1107"/>
      <c r="CW128" s="1107"/>
      <c r="CX128" s="1107"/>
      <c r="CY128" s="1107"/>
      <c r="CZ128" s="1107"/>
      <c r="DA128" s="1107"/>
      <c r="DB128" s="1107"/>
      <c r="DC128" s="1107"/>
      <c r="DD128" s="1107"/>
      <c r="DE128" s="1107"/>
      <c r="DF128" s="1108"/>
      <c r="DG128" s="1109" t="s">
        <v>130</v>
      </c>
      <c r="DH128" s="1110"/>
      <c r="DI128" s="1110"/>
      <c r="DJ128" s="1110"/>
      <c r="DK128" s="1110"/>
      <c r="DL128" s="1110" t="s">
        <v>130</v>
      </c>
      <c r="DM128" s="1110"/>
      <c r="DN128" s="1110"/>
      <c r="DO128" s="1110"/>
      <c r="DP128" s="1110"/>
      <c r="DQ128" s="1110" t="s">
        <v>130</v>
      </c>
      <c r="DR128" s="1110"/>
      <c r="DS128" s="1110"/>
      <c r="DT128" s="1110"/>
      <c r="DU128" s="1110"/>
      <c r="DV128" s="1111" t="s">
        <v>130</v>
      </c>
      <c r="DW128" s="1111"/>
      <c r="DX128" s="1111"/>
      <c r="DY128" s="1111"/>
      <c r="DZ128" s="1112"/>
    </row>
    <row r="129" spans="1:131" s="226" customFormat="1" ht="26.25" customHeight="1" x14ac:dyDescent="0.15">
      <c r="A129" s="1000" t="s">
        <v>99</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474</v>
      </c>
      <c r="X129" s="1144"/>
      <c r="Y129" s="1144"/>
      <c r="Z129" s="1145"/>
      <c r="AA129" s="1028">
        <v>3645047</v>
      </c>
      <c r="AB129" s="1029"/>
      <c r="AC129" s="1029"/>
      <c r="AD129" s="1029"/>
      <c r="AE129" s="1030"/>
      <c r="AF129" s="1031">
        <v>3573594</v>
      </c>
      <c r="AG129" s="1029"/>
      <c r="AH129" s="1029"/>
      <c r="AI129" s="1029"/>
      <c r="AJ129" s="1030"/>
      <c r="AK129" s="1031">
        <v>3595370</v>
      </c>
      <c r="AL129" s="1029"/>
      <c r="AM129" s="1029"/>
      <c r="AN129" s="1029"/>
      <c r="AO129" s="1030"/>
      <c r="AP129" s="1146"/>
      <c r="AQ129" s="1147"/>
      <c r="AR129" s="1147"/>
      <c r="AS129" s="1147"/>
      <c r="AT129" s="1148"/>
      <c r="AU129" s="264"/>
      <c r="AV129" s="264"/>
      <c r="AW129" s="264"/>
      <c r="AX129" s="1137" t="s">
        <v>475</v>
      </c>
      <c r="AY129" s="1020"/>
      <c r="AZ129" s="1020"/>
      <c r="BA129" s="1020"/>
      <c r="BB129" s="1020"/>
      <c r="BC129" s="1020"/>
      <c r="BD129" s="1020"/>
      <c r="BE129" s="1021"/>
      <c r="BF129" s="1138" t="s">
        <v>130</v>
      </c>
      <c r="BG129" s="1139"/>
      <c r="BH129" s="1139"/>
      <c r="BI129" s="1139"/>
      <c r="BJ129" s="1139"/>
      <c r="BK129" s="1139"/>
      <c r="BL129" s="1140"/>
      <c r="BM129" s="1138">
        <v>20</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0" t="s">
        <v>476</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477</v>
      </c>
      <c r="X130" s="1144"/>
      <c r="Y130" s="1144"/>
      <c r="Z130" s="1145"/>
      <c r="AA130" s="1028">
        <v>375523</v>
      </c>
      <c r="AB130" s="1029"/>
      <c r="AC130" s="1029"/>
      <c r="AD130" s="1029"/>
      <c r="AE130" s="1030"/>
      <c r="AF130" s="1031">
        <v>378987</v>
      </c>
      <c r="AG130" s="1029"/>
      <c r="AH130" s="1029"/>
      <c r="AI130" s="1029"/>
      <c r="AJ130" s="1030"/>
      <c r="AK130" s="1031">
        <v>366960</v>
      </c>
      <c r="AL130" s="1029"/>
      <c r="AM130" s="1029"/>
      <c r="AN130" s="1029"/>
      <c r="AO130" s="1030"/>
      <c r="AP130" s="1146"/>
      <c r="AQ130" s="1147"/>
      <c r="AR130" s="1147"/>
      <c r="AS130" s="1147"/>
      <c r="AT130" s="1148"/>
      <c r="AU130" s="264"/>
      <c r="AV130" s="264"/>
      <c r="AW130" s="264"/>
      <c r="AX130" s="1137" t="s">
        <v>478</v>
      </c>
      <c r="AY130" s="1020"/>
      <c r="AZ130" s="1020"/>
      <c r="BA130" s="1020"/>
      <c r="BB130" s="1020"/>
      <c r="BC130" s="1020"/>
      <c r="BD130" s="1020"/>
      <c r="BE130" s="1021"/>
      <c r="BF130" s="1174">
        <v>6.2</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479</v>
      </c>
      <c r="X131" s="1182"/>
      <c r="Y131" s="1182"/>
      <c r="Z131" s="1183"/>
      <c r="AA131" s="1075">
        <v>3269524</v>
      </c>
      <c r="AB131" s="1054"/>
      <c r="AC131" s="1054"/>
      <c r="AD131" s="1054"/>
      <c r="AE131" s="1055"/>
      <c r="AF131" s="1053">
        <v>3194607</v>
      </c>
      <c r="AG131" s="1054"/>
      <c r="AH131" s="1054"/>
      <c r="AI131" s="1054"/>
      <c r="AJ131" s="1055"/>
      <c r="AK131" s="1053">
        <v>3228410</v>
      </c>
      <c r="AL131" s="1054"/>
      <c r="AM131" s="1054"/>
      <c r="AN131" s="1054"/>
      <c r="AO131" s="1055"/>
      <c r="AP131" s="1184"/>
      <c r="AQ131" s="1185"/>
      <c r="AR131" s="1185"/>
      <c r="AS131" s="1185"/>
      <c r="AT131" s="1186"/>
      <c r="AU131" s="264"/>
      <c r="AV131" s="264"/>
      <c r="AW131" s="264"/>
      <c r="AX131" s="1156" t="s">
        <v>480</v>
      </c>
      <c r="AY131" s="1107"/>
      <c r="AZ131" s="1107"/>
      <c r="BA131" s="1107"/>
      <c r="BB131" s="1107"/>
      <c r="BC131" s="1107"/>
      <c r="BD131" s="1107"/>
      <c r="BE131" s="1108"/>
      <c r="BF131" s="1157" t="s">
        <v>130</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3" t="s">
        <v>481</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482</v>
      </c>
      <c r="W132" s="1167"/>
      <c r="X132" s="1167"/>
      <c r="Y132" s="1167"/>
      <c r="Z132" s="1168"/>
      <c r="AA132" s="1169">
        <v>5.6943763069999997</v>
      </c>
      <c r="AB132" s="1170"/>
      <c r="AC132" s="1170"/>
      <c r="AD132" s="1170"/>
      <c r="AE132" s="1171"/>
      <c r="AF132" s="1172">
        <v>6.1113933579999999</v>
      </c>
      <c r="AG132" s="1170"/>
      <c r="AH132" s="1170"/>
      <c r="AI132" s="1170"/>
      <c r="AJ132" s="1171"/>
      <c r="AK132" s="1172">
        <v>6.9518431669999998</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483</v>
      </c>
      <c r="W133" s="1150"/>
      <c r="X133" s="1150"/>
      <c r="Y133" s="1150"/>
      <c r="Z133" s="1151"/>
      <c r="AA133" s="1152">
        <v>6.2</v>
      </c>
      <c r="AB133" s="1153"/>
      <c r="AC133" s="1153"/>
      <c r="AD133" s="1153"/>
      <c r="AE133" s="1154"/>
      <c r="AF133" s="1152">
        <v>5.8</v>
      </c>
      <c r="AG133" s="1153"/>
      <c r="AH133" s="1153"/>
      <c r="AI133" s="1153"/>
      <c r="AJ133" s="1154"/>
      <c r="AK133" s="1152">
        <v>6.2</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P30ybE6UJbkoSKusD62zhXvALapGSGVPQZlCNGSpLasictE3KJpkudMfIbfh3B3ZdOyN8Hc54DQVaKCYGZlqdA==" saltValue="jxJeq6bwtOU79dtP1tRlE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rintOptions horizontalCentered="1" verticalCentered="1"/>
  <pageMargins left="0" right="0" top="0.19685039370078741" bottom="0.31496062992125984" header="0.39370078740157483" footer="0"/>
  <pageSetup paperSize="8" scale="40" orientation="portrait" horizontalDpi="300" verticalDpi="3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484</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4l/hcrzSL3Z6jANkY3G4+F4mEkqMbWo3cgUKuzu0+j5Gc6n2m+a0v1hKL6psVn8fvqpRAJKF9AnsrxU+uhgCkQ==" saltValue="YOZdtKGWjGMKx/3mbnfgGg==" spinCount="100000" sheet="1" objects="1" scenarios="1"/>
  <dataConsolidate/>
  <phoneticPr fontId="2"/>
  <printOptions horizontalCentered="1" verticalCentered="1"/>
  <pageMargins left="0" right="0" top="0.19685039370078741" bottom="0.31496062992125984" header="0.39370078740157483" footer="0"/>
  <pageSetup paperSize="9" scale="43" orientation="landscape" horizontalDpi="300" verticalDpi="300"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0mSX6LKfDNAhLkDpBVPefbnwE60EJHXt87J7SZb6m5BWF9lV4p78ES4/axGyXzjhr5dYxVPM7BntUcqHpuli/g==" saltValue="LgAorJAegXu1Ba/jUzkK+Q==" spinCount="100000" sheet="1" objects="1" scenarios="1"/>
  <dataConsolidate/>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485</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486</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487</v>
      </c>
      <c r="AP7" s="283"/>
      <c r="AQ7" s="284" t="s">
        <v>488</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489</v>
      </c>
      <c r="AQ8" s="290" t="s">
        <v>490</v>
      </c>
      <c r="AR8" s="291" t="s">
        <v>491</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492</v>
      </c>
      <c r="AL9" s="1193"/>
      <c r="AM9" s="1193"/>
      <c r="AN9" s="1194"/>
      <c r="AO9" s="292">
        <v>845061</v>
      </c>
      <c r="AP9" s="292">
        <v>59050</v>
      </c>
      <c r="AQ9" s="293">
        <v>86936</v>
      </c>
      <c r="AR9" s="294">
        <v>-32.1</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493</v>
      </c>
      <c r="AL10" s="1193"/>
      <c r="AM10" s="1193"/>
      <c r="AN10" s="1194"/>
      <c r="AO10" s="295">
        <v>59278</v>
      </c>
      <c r="AP10" s="295">
        <v>4142</v>
      </c>
      <c r="AQ10" s="296">
        <v>8644</v>
      </c>
      <c r="AR10" s="297">
        <v>-52.1</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494</v>
      </c>
      <c r="AL11" s="1193"/>
      <c r="AM11" s="1193"/>
      <c r="AN11" s="1194"/>
      <c r="AO11" s="295">
        <v>256314</v>
      </c>
      <c r="AP11" s="295">
        <v>17910</v>
      </c>
      <c r="AQ11" s="296">
        <v>14102</v>
      </c>
      <c r="AR11" s="297">
        <v>27</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495</v>
      </c>
      <c r="AL12" s="1193"/>
      <c r="AM12" s="1193"/>
      <c r="AN12" s="1194"/>
      <c r="AO12" s="295">
        <v>30357</v>
      </c>
      <c r="AP12" s="295">
        <v>2121</v>
      </c>
      <c r="AQ12" s="296">
        <v>665</v>
      </c>
      <c r="AR12" s="297">
        <v>218.9</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496</v>
      </c>
      <c r="AL13" s="1193"/>
      <c r="AM13" s="1193"/>
      <c r="AN13" s="1194"/>
      <c r="AO13" s="295" t="s">
        <v>497</v>
      </c>
      <c r="AP13" s="295" t="s">
        <v>497</v>
      </c>
      <c r="AQ13" s="296" t="s">
        <v>497</v>
      </c>
      <c r="AR13" s="297" t="s">
        <v>497</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498</v>
      </c>
      <c r="AL14" s="1193"/>
      <c r="AM14" s="1193"/>
      <c r="AN14" s="1194"/>
      <c r="AO14" s="295">
        <v>95739</v>
      </c>
      <c r="AP14" s="295">
        <v>6690</v>
      </c>
      <c r="AQ14" s="296">
        <v>4315</v>
      </c>
      <c r="AR14" s="297">
        <v>55</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499</v>
      </c>
      <c r="AL15" s="1193"/>
      <c r="AM15" s="1193"/>
      <c r="AN15" s="1194"/>
      <c r="AO15" s="295">
        <v>70188</v>
      </c>
      <c r="AP15" s="295">
        <v>4904</v>
      </c>
      <c r="AQ15" s="296">
        <v>2138</v>
      </c>
      <c r="AR15" s="297">
        <v>129.4</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500</v>
      </c>
      <c r="AL16" s="1196"/>
      <c r="AM16" s="1196"/>
      <c r="AN16" s="1197"/>
      <c r="AO16" s="295">
        <v>-103578</v>
      </c>
      <c r="AP16" s="295">
        <v>-7238</v>
      </c>
      <c r="AQ16" s="296">
        <v>-8691</v>
      </c>
      <c r="AR16" s="297">
        <v>-16.7</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178</v>
      </c>
      <c r="AL17" s="1196"/>
      <c r="AM17" s="1196"/>
      <c r="AN17" s="1197"/>
      <c r="AO17" s="295">
        <v>1253359</v>
      </c>
      <c r="AP17" s="295">
        <v>87580</v>
      </c>
      <c r="AQ17" s="296">
        <v>108111</v>
      </c>
      <c r="AR17" s="297">
        <v>-19</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501</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502</v>
      </c>
      <c r="AP20" s="303" t="s">
        <v>503</v>
      </c>
      <c r="AQ20" s="304" t="s">
        <v>504</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505</v>
      </c>
      <c r="AL21" s="1188"/>
      <c r="AM21" s="1188"/>
      <c r="AN21" s="1189"/>
      <c r="AO21" s="307">
        <v>7.34</v>
      </c>
      <c r="AP21" s="308">
        <v>10.32</v>
      </c>
      <c r="AQ21" s="309">
        <v>-2.98</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506</v>
      </c>
      <c r="AL22" s="1188"/>
      <c r="AM22" s="1188"/>
      <c r="AN22" s="1189"/>
      <c r="AO22" s="312">
        <v>99.8</v>
      </c>
      <c r="AP22" s="313">
        <v>96.5</v>
      </c>
      <c r="AQ22" s="314">
        <v>3.3</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507</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508</v>
      </c>
      <c r="AO27" s="273"/>
      <c r="AP27" s="273"/>
      <c r="AQ27" s="273"/>
      <c r="AR27" s="273"/>
      <c r="AS27" s="273"/>
      <c r="AT27" s="273"/>
    </row>
    <row r="28" spans="1:46" ht="17.25" x14ac:dyDescent="0.15">
      <c r="A28" s="274" t="s">
        <v>509</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510</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487</v>
      </c>
      <c r="AP30" s="283"/>
      <c r="AQ30" s="284" t="s">
        <v>488</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489</v>
      </c>
      <c r="AQ31" s="290" t="s">
        <v>490</v>
      </c>
      <c r="AR31" s="291" t="s">
        <v>491</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511</v>
      </c>
      <c r="AL32" s="1204"/>
      <c r="AM32" s="1204"/>
      <c r="AN32" s="1205"/>
      <c r="AO32" s="322">
        <v>448402</v>
      </c>
      <c r="AP32" s="322">
        <v>31333</v>
      </c>
      <c r="AQ32" s="323">
        <v>56558</v>
      </c>
      <c r="AR32" s="324">
        <v>-44.6</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512</v>
      </c>
      <c r="AL33" s="1204"/>
      <c r="AM33" s="1204"/>
      <c r="AN33" s="1205"/>
      <c r="AO33" s="322" t="s">
        <v>497</v>
      </c>
      <c r="AP33" s="322" t="s">
        <v>497</v>
      </c>
      <c r="AQ33" s="323" t="s">
        <v>497</v>
      </c>
      <c r="AR33" s="324" t="s">
        <v>497</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513</v>
      </c>
      <c r="AL34" s="1204"/>
      <c r="AM34" s="1204"/>
      <c r="AN34" s="1205"/>
      <c r="AO34" s="322" t="s">
        <v>497</v>
      </c>
      <c r="AP34" s="322" t="s">
        <v>497</v>
      </c>
      <c r="AQ34" s="323">
        <v>4</v>
      </c>
      <c r="AR34" s="324" t="s">
        <v>497</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514</v>
      </c>
      <c r="AL35" s="1204"/>
      <c r="AM35" s="1204"/>
      <c r="AN35" s="1205"/>
      <c r="AO35" s="322">
        <v>34289</v>
      </c>
      <c r="AP35" s="322">
        <v>2396</v>
      </c>
      <c r="AQ35" s="323">
        <v>21321</v>
      </c>
      <c r="AR35" s="324">
        <v>-88.8</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515</v>
      </c>
      <c r="AL36" s="1204"/>
      <c r="AM36" s="1204"/>
      <c r="AN36" s="1205"/>
      <c r="AO36" s="322">
        <v>95350</v>
      </c>
      <c r="AP36" s="322">
        <v>6663</v>
      </c>
      <c r="AQ36" s="323">
        <v>3744</v>
      </c>
      <c r="AR36" s="324">
        <v>78</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516</v>
      </c>
      <c r="AL37" s="1204"/>
      <c r="AM37" s="1204"/>
      <c r="AN37" s="1205"/>
      <c r="AO37" s="322">
        <v>13353</v>
      </c>
      <c r="AP37" s="322">
        <v>933</v>
      </c>
      <c r="AQ37" s="323">
        <v>1218</v>
      </c>
      <c r="AR37" s="324">
        <v>-23.4</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517</v>
      </c>
      <c r="AL38" s="1207"/>
      <c r="AM38" s="1207"/>
      <c r="AN38" s="1208"/>
      <c r="AO38" s="325" t="s">
        <v>497</v>
      </c>
      <c r="AP38" s="325" t="s">
        <v>497</v>
      </c>
      <c r="AQ38" s="326">
        <v>4</v>
      </c>
      <c r="AR38" s="314" t="s">
        <v>497</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518</v>
      </c>
      <c r="AL39" s="1207"/>
      <c r="AM39" s="1207"/>
      <c r="AN39" s="1208"/>
      <c r="AO39" s="322" t="s">
        <v>497</v>
      </c>
      <c r="AP39" s="322" t="s">
        <v>497</v>
      </c>
      <c r="AQ39" s="323">
        <v>-1519</v>
      </c>
      <c r="AR39" s="324" t="s">
        <v>497</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519</v>
      </c>
      <c r="AL40" s="1204"/>
      <c r="AM40" s="1204"/>
      <c r="AN40" s="1205"/>
      <c r="AO40" s="322">
        <v>-366960</v>
      </c>
      <c r="AP40" s="322">
        <v>-25642</v>
      </c>
      <c r="AQ40" s="323">
        <v>-54553</v>
      </c>
      <c r="AR40" s="324">
        <v>-53</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290</v>
      </c>
      <c r="AL41" s="1210"/>
      <c r="AM41" s="1210"/>
      <c r="AN41" s="1211"/>
      <c r="AO41" s="322">
        <v>224434</v>
      </c>
      <c r="AP41" s="322">
        <v>15683</v>
      </c>
      <c r="AQ41" s="323">
        <v>26777</v>
      </c>
      <c r="AR41" s="324">
        <v>-41.4</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520</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521</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522</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487</v>
      </c>
      <c r="AN49" s="1200" t="s">
        <v>523</v>
      </c>
      <c r="AO49" s="1201"/>
      <c r="AP49" s="1201"/>
      <c r="AQ49" s="1201"/>
      <c r="AR49" s="1202"/>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524</v>
      </c>
      <c r="AO50" s="339" t="s">
        <v>525</v>
      </c>
      <c r="AP50" s="340" t="s">
        <v>526</v>
      </c>
      <c r="AQ50" s="341" t="s">
        <v>527</v>
      </c>
      <c r="AR50" s="342" t="s">
        <v>528</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529</v>
      </c>
      <c r="AL51" s="335"/>
      <c r="AM51" s="343">
        <v>626596</v>
      </c>
      <c r="AN51" s="344">
        <v>41656</v>
      </c>
      <c r="AO51" s="345">
        <v>18.5</v>
      </c>
      <c r="AP51" s="346">
        <v>81990</v>
      </c>
      <c r="AQ51" s="347">
        <v>16.2</v>
      </c>
      <c r="AR51" s="348">
        <v>2.2999999999999998</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530</v>
      </c>
      <c r="AM52" s="351">
        <v>414104</v>
      </c>
      <c r="AN52" s="352">
        <v>27530</v>
      </c>
      <c r="AO52" s="353">
        <v>22.4</v>
      </c>
      <c r="AP52" s="354">
        <v>34482</v>
      </c>
      <c r="AQ52" s="355">
        <v>-4.5</v>
      </c>
      <c r="AR52" s="356">
        <v>26.9</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531</v>
      </c>
      <c r="AL53" s="335"/>
      <c r="AM53" s="343">
        <v>533268</v>
      </c>
      <c r="AN53" s="344">
        <v>35915</v>
      </c>
      <c r="AO53" s="345">
        <v>-13.8</v>
      </c>
      <c r="AP53" s="346">
        <v>87551</v>
      </c>
      <c r="AQ53" s="347">
        <v>6.8</v>
      </c>
      <c r="AR53" s="348">
        <v>-20.6</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530</v>
      </c>
      <c r="AM54" s="351">
        <v>358175</v>
      </c>
      <c r="AN54" s="352">
        <v>24123</v>
      </c>
      <c r="AO54" s="353">
        <v>-12.4</v>
      </c>
      <c r="AP54" s="354">
        <v>43994</v>
      </c>
      <c r="AQ54" s="355">
        <v>27.6</v>
      </c>
      <c r="AR54" s="356">
        <v>-40</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532</v>
      </c>
      <c r="AL55" s="335"/>
      <c r="AM55" s="343">
        <v>855729</v>
      </c>
      <c r="AN55" s="344">
        <v>58475</v>
      </c>
      <c r="AO55" s="345">
        <v>62.8</v>
      </c>
      <c r="AP55" s="346">
        <v>106092</v>
      </c>
      <c r="AQ55" s="347">
        <v>21.2</v>
      </c>
      <c r="AR55" s="348">
        <v>41.6</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530</v>
      </c>
      <c r="AM56" s="351">
        <v>474005</v>
      </c>
      <c r="AN56" s="352">
        <v>32391</v>
      </c>
      <c r="AO56" s="353">
        <v>34.299999999999997</v>
      </c>
      <c r="AP56" s="354">
        <v>44299</v>
      </c>
      <c r="AQ56" s="355">
        <v>0.7</v>
      </c>
      <c r="AR56" s="356">
        <v>33.6</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533</v>
      </c>
      <c r="AL57" s="335"/>
      <c r="AM57" s="343">
        <v>561270</v>
      </c>
      <c r="AN57" s="344">
        <v>38823</v>
      </c>
      <c r="AO57" s="345">
        <v>-33.6</v>
      </c>
      <c r="AP57" s="346">
        <v>78903</v>
      </c>
      <c r="AQ57" s="347">
        <v>-25.6</v>
      </c>
      <c r="AR57" s="348">
        <v>-8</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530</v>
      </c>
      <c r="AM58" s="351">
        <v>345209</v>
      </c>
      <c r="AN58" s="352">
        <v>23878</v>
      </c>
      <c r="AO58" s="353">
        <v>-26.3</v>
      </c>
      <c r="AP58" s="354">
        <v>49201</v>
      </c>
      <c r="AQ58" s="355">
        <v>11.1</v>
      </c>
      <c r="AR58" s="356">
        <v>-37.4</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534</v>
      </c>
      <c r="AL59" s="335"/>
      <c r="AM59" s="343">
        <v>637227</v>
      </c>
      <c r="AN59" s="344">
        <v>44527</v>
      </c>
      <c r="AO59" s="345">
        <v>14.7</v>
      </c>
      <c r="AP59" s="346">
        <v>82993</v>
      </c>
      <c r="AQ59" s="347">
        <v>5.2</v>
      </c>
      <c r="AR59" s="348">
        <v>9.5</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530</v>
      </c>
      <c r="AM60" s="351">
        <v>507516</v>
      </c>
      <c r="AN60" s="352">
        <v>35463</v>
      </c>
      <c r="AO60" s="353">
        <v>48.5</v>
      </c>
      <c r="AP60" s="354">
        <v>46787</v>
      </c>
      <c r="AQ60" s="355">
        <v>-4.9000000000000004</v>
      </c>
      <c r="AR60" s="356">
        <v>53.4</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535</v>
      </c>
      <c r="AL61" s="357"/>
      <c r="AM61" s="358">
        <v>642818</v>
      </c>
      <c r="AN61" s="359">
        <v>43879</v>
      </c>
      <c r="AO61" s="360">
        <v>9.6999999999999993</v>
      </c>
      <c r="AP61" s="361">
        <v>87506</v>
      </c>
      <c r="AQ61" s="362">
        <v>4.8</v>
      </c>
      <c r="AR61" s="348">
        <v>4.9000000000000004</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530</v>
      </c>
      <c r="AM62" s="351">
        <v>419802</v>
      </c>
      <c r="AN62" s="352">
        <v>28677</v>
      </c>
      <c r="AO62" s="353">
        <v>13.3</v>
      </c>
      <c r="AP62" s="354">
        <v>43753</v>
      </c>
      <c r="AQ62" s="355">
        <v>6</v>
      </c>
      <c r="AR62" s="356">
        <v>7.3</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Fvt5h9PY9VOpDDH3pMIoFNeNITbRNvTdX6GUn8o+nDz86/cul0r3BDMonEExUtUajeU8F4xKzK0kyhyFkyvpDw==" saltValue="LG4+S4Hsm+1b7CDrJufHA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verticalCentered="1"/>
  <pageMargins left="0" right="0" top="0.19685039370078741" bottom="0.31496062992125984" header="0.39370078740157483" footer="0"/>
  <pageSetup paperSize="9" scale="59" orientation="landscape" horizontalDpi="300" verticalDpi="300"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537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vQ78YURMnALNnGqITfYYjm0CFVltoJYhAqFSRZX/noJgSdMT2LjHyAziWlMwShWSUUL2TRO4+JOPLqRLNU6inQ==" saltValue="6fvwWDe5xnUjN8jGkGWbqA==" spinCount="100000" sheet="1" objects="1" scenarios="1"/>
  <dataConsolidate/>
  <phoneticPr fontId="2"/>
  <printOptions horizontalCentered="1" verticalCentered="1"/>
  <pageMargins left="0" right="0" top="0.19685039370078741" bottom="0.31496062992125984" header="0.39370078740157483" footer="0"/>
  <pageSetup paperSize="9" scale="37"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538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Eyw25VSx2Ld8V9+er2VPvb7ZECqDfSpmPv+g461lbjKNDQUX5uvvlApE6+oWqYor8S0NXQ5cfNq2R3g34xoZpg==" saltValue="0odCrmAqHyn62Bu0mVREbA==" spinCount="100000" sheet="1" objects="1" scenarios="1"/>
  <dataConsolidate/>
  <phoneticPr fontId="2"/>
  <printOptions horizontalCentered="1" verticalCentered="1"/>
  <pageMargins left="0" right="0" top="0.19685039370078741" bottom="0.31496062992125984" header="0.39370078740157483" footer="0"/>
  <pageSetup paperSize="9" scale="37"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539</v>
      </c>
      <c r="G46" s="8" t="s">
        <v>540</v>
      </c>
      <c r="H46" s="8" t="s">
        <v>541</v>
      </c>
      <c r="I46" s="8" t="s">
        <v>542</v>
      </c>
      <c r="J46" s="9" t="s">
        <v>543</v>
      </c>
    </row>
    <row r="47" spans="2:10" ht="57.75" customHeight="1" x14ac:dyDescent="0.15">
      <c r="B47" s="10"/>
      <c r="C47" s="1212" t="s">
        <v>3</v>
      </c>
      <c r="D47" s="1212"/>
      <c r="E47" s="1213"/>
      <c r="F47" s="11">
        <v>33.54</v>
      </c>
      <c r="G47" s="12">
        <v>36.53</v>
      </c>
      <c r="H47" s="12">
        <v>38.54</v>
      </c>
      <c r="I47" s="12">
        <v>42.13</v>
      </c>
      <c r="J47" s="13">
        <v>37.99</v>
      </c>
    </row>
    <row r="48" spans="2:10" ht="57.75" customHeight="1" x14ac:dyDescent="0.15">
      <c r="B48" s="14"/>
      <c r="C48" s="1214" t="s">
        <v>4</v>
      </c>
      <c r="D48" s="1214"/>
      <c r="E48" s="1215"/>
      <c r="F48" s="15">
        <v>17.97</v>
      </c>
      <c r="G48" s="16">
        <v>16.239999999999998</v>
      </c>
      <c r="H48" s="16">
        <v>12.32</v>
      </c>
      <c r="I48" s="16">
        <v>12.19</v>
      </c>
      <c r="J48" s="17">
        <v>9.57</v>
      </c>
    </row>
    <row r="49" spans="2:10" ht="57.75" customHeight="1" thickBot="1" x14ac:dyDescent="0.2">
      <c r="B49" s="18"/>
      <c r="C49" s="1216" t="s">
        <v>5</v>
      </c>
      <c r="D49" s="1216"/>
      <c r="E49" s="1217"/>
      <c r="F49" s="19">
        <v>4.4400000000000004</v>
      </c>
      <c r="G49" s="20">
        <v>1.01</v>
      </c>
      <c r="H49" s="20" t="s">
        <v>544</v>
      </c>
      <c r="I49" s="20">
        <v>2.4500000000000002</v>
      </c>
      <c r="J49" s="21" t="s">
        <v>545</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SIbOdO1KED/sy4JHrpooEOWD2Eyg21G1+rlHerLOb7pN8oYt30kTqbffdCBWzxDbtpyIETg52ZaOqwqq+cyGjg==" saltValue="Ot4oSe0ILuCgWcapVPhIUg==" spinCount="100000" sheet="1" objects="1" scenarios="1"/>
  <mergeCells count="3">
    <mergeCell ref="C47:E47"/>
    <mergeCell ref="C48:E48"/>
    <mergeCell ref="C49:E49"/>
  </mergeCells>
  <phoneticPr fontId="2"/>
  <printOptions horizontalCentered="1" verticalCentered="1"/>
  <pageMargins left="0" right="0" top="0.19685039370078741" bottom="0.31496062992125984" header="0.39370078740157483"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2019-03-13T07:40:33Z</cp:lastPrinted>
  <dcterms:created xsi:type="dcterms:W3CDTF">2019-02-14T02:16:37Z</dcterms:created>
  <dcterms:modified xsi:type="dcterms:W3CDTF">2019-10-29T02:44:30Z</dcterms:modified>
  <cp:category/>
</cp:coreProperties>
</file>